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1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VIKAS GUPTA\Data Analyts\Ayushi ma'am\Excel\Assignments\2\"/>
    </mc:Choice>
  </mc:AlternateContent>
  <xr:revisionPtr revIDLastSave="0" documentId="13_ncr:1_{1409FF47-F41D-4D96-954B-DF05918A9BA0}" xr6:coauthVersionLast="47" xr6:coauthVersionMax="47" xr10:uidLastSave="{00000000-0000-0000-0000-000000000000}"/>
  <bookViews>
    <workbookView xWindow="-120" yWindow="-120" windowWidth="29040" windowHeight="15720" activeTab="5" xr2:uid="{433CC1D1-420F-498E-99F0-948540C32D3B}"/>
  </bookViews>
  <sheets>
    <sheet name="Task file" sheetId="6" r:id="rId1"/>
    <sheet name="TASK1 &amp; 2" sheetId="5" r:id="rId2"/>
    <sheet name="Data" sheetId="1" r:id="rId3"/>
    <sheet name="Task3 Data analysis" sheetId="7" r:id="rId4"/>
    <sheet name="Pivot table " sheetId="8" r:id="rId5"/>
    <sheet name="DASHBORD BASED ON PIVOT TABLE" sheetId="9" r:id="rId6"/>
  </sheets>
  <definedNames>
    <definedName name="_xlcn.WorksheetConnection_Assignment.xlsxTBL_Employees1" hidden="1">TBL_Employees[]</definedName>
    <definedName name="ExternalData_1" localSheetId="2" hidden="1">Data!$A$1:$AA$1001</definedName>
    <definedName name="Slicer_Business_Unit">#N/A</definedName>
    <definedName name="Slicer_City">#N/A</definedName>
    <definedName name="Slicer_Country">#N/A</definedName>
    <definedName name="Slicer_emp_status">#N/A</definedName>
    <definedName name="Slicer_Gender">#N/A</definedName>
    <definedName name="Timeline_Hire_Date">#N/A</definedName>
  </definedNames>
  <calcPr calcId="191029"/>
  <pivotCaches>
    <pivotCache cacheId="0" r:id="rId7"/>
    <pivotCache cacheId="1" r:id="rId8"/>
    <pivotCache cacheId="1320" r:id="rId9"/>
    <pivotCache cacheId="1323" r:id="rId10"/>
    <pivotCache cacheId="1326" r:id="rId11"/>
    <pivotCache cacheId="1329" r:id="rId12"/>
    <pivotCache cacheId="1332" r:id="rId13"/>
    <pivotCache cacheId="1335" r:id="rId14"/>
    <pivotCache cacheId="1338" r:id="rId15"/>
    <pivotCache cacheId="1341" r:id="rId16"/>
    <pivotCache cacheId="1344" r:id="rId17"/>
    <pivotCache cacheId="1347" r:id="rId18"/>
    <pivotCache cacheId="1350" r:id="rId19"/>
    <pivotCache cacheId="1353" r:id="rId20"/>
    <pivotCache cacheId="1356" r:id="rId21"/>
    <pivotCache cacheId="1359" r:id="rId22"/>
  </pivotCaches>
  <extLst>
    <ext xmlns:x14="http://schemas.microsoft.com/office/spreadsheetml/2009/9/main" uri="{876F7934-8845-4945-9796-88D515C7AA90}">
      <x14:pivotCaches>
        <pivotCache cacheId="16" r:id="rId23"/>
        <pivotCache cacheId="17" r:id="rId24"/>
      </x14:pivotCaches>
    </ext>
    <ext xmlns:x14="http://schemas.microsoft.com/office/spreadsheetml/2009/9/main" uri="{BBE1A952-AA13-448e-AADC-164F8A28A991}">
      <x14:slicerCaches>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 r:id="rId30"/>
      </x15:timelineCachePivotCaches>
    </ext>
    <ext xmlns:x15="http://schemas.microsoft.com/office/spreadsheetml/2010/11/main" uri="{D0CA8CA8-9F24-4464-BF8E-62219DCF47F9}">
      <x15:timelineCacheRefs>
        <x15:timelineCacheRef r:id="rId3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Employees_26079ae6-77da-46de-8980-be1259dab894" name="TBL_Employees" connection="Query - TBL_Employees"/>
          <x15:modelTable id="TBL_Employees 1" name="TBL_Employees 1" connection="WorksheetConnection_Assignment.xlsx!TBL_Employees"/>
        </x15:modelTables>
        <x15:extLst>
          <ext xmlns:x16="http://schemas.microsoft.com/office/spreadsheetml/2014/11/main" uri="{9835A34E-60A6-4A7C-AAB8-D5F71C897F49}">
            <x16:modelTimeGroupings>
              <x16:modelTimeGrouping tableName="TBL_Employees" columnName="Hire Date" columnId="Hire Date">
                <x16:calculatedTimeColumn columnName="Hire Date (Year)" columnId="Hire Date (Year)" contentType="years" isSelected="1"/>
                <x16:calculatedTimeColumn columnName="Hire Date (Quarter)" columnId="Hire Date (Quarter)" contentType="quarters" isSelected="1"/>
                <x16:calculatedTimeColumn columnName="Hire Date (Month Index)" columnId="Hire Date (Month Index)" contentType="monthsindex" isSelected="1"/>
                <x16:calculatedTimeColumn columnName="Hire Date (Month)" columnId="Hire Date (Month)" contentType="months" isSelected="1"/>
              </x16:modelTimeGrouping>
              <x16:modelTimeGrouping tableName="TBL_Employees" columnName="Exit Date" columnId="Exit Date">
                <x16:calculatedTimeColumn columnName="Exit Date (Year)" columnId="Exit Date (Year)" contentType="years" isSelected="1"/>
                <x16:calculatedTimeColumn columnName="Exit Date (Quarter)" columnId="Exit Date (Quarter)" contentType="quarters" isSelected="1"/>
                <x16:calculatedTimeColumn columnName="Exit Date (Month Index)" columnId="Exit Date (Month Index)" contentType="monthsindex" isSelected="1"/>
                <x16:calculatedTimeColumn columnName="Exit Date (Month)" columnId="Exi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0" i="5" l="1"/>
  <c r="S7"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942" i="5"/>
  <c r="Q943" i="5"/>
  <c r="Q944" i="5"/>
  <c r="Q945" i="5"/>
  <c r="Q946" i="5"/>
  <c r="Q947" i="5"/>
  <c r="Q948" i="5"/>
  <c r="Q949" i="5"/>
  <c r="Q950" i="5"/>
  <c r="Q951" i="5"/>
  <c r="Q952" i="5"/>
  <c r="Q953" i="5"/>
  <c r="Q954" i="5"/>
  <c r="Q955" i="5"/>
  <c r="Q956" i="5"/>
  <c r="Q957" i="5"/>
  <c r="Q958" i="5"/>
  <c r="Q959" i="5"/>
  <c r="Q960" i="5"/>
  <c r="Q961" i="5"/>
  <c r="Q962" i="5"/>
  <c r="Q963" i="5"/>
  <c r="Q964" i="5"/>
  <c r="Q965" i="5"/>
  <c r="Q966" i="5"/>
  <c r="Q967" i="5"/>
  <c r="Q968" i="5"/>
  <c r="Q969" i="5"/>
  <c r="Q970" i="5"/>
  <c r="Q971" i="5"/>
  <c r="Q972" i="5"/>
  <c r="Q973" i="5"/>
  <c r="Q974" i="5"/>
  <c r="Q975" i="5"/>
  <c r="Q976" i="5"/>
  <c r="Q977" i="5"/>
  <c r="Q978" i="5"/>
  <c r="Q979" i="5"/>
  <c r="Q980" i="5"/>
  <c r="Q981" i="5"/>
  <c r="Q982" i="5"/>
  <c r="Q983" i="5"/>
  <c r="Q984" i="5"/>
  <c r="Q985" i="5"/>
  <c r="Q986" i="5"/>
  <c r="Q987" i="5"/>
  <c r="Q988" i="5"/>
  <c r="Q989" i="5"/>
  <c r="Q990" i="5"/>
  <c r="Q991" i="5"/>
  <c r="Q992" i="5"/>
  <c r="Q993" i="5"/>
  <c r="Q994" i="5"/>
  <c r="Q995" i="5"/>
  <c r="Q996" i="5"/>
  <c r="Q997" i="5"/>
  <c r="Q998" i="5"/>
  <c r="Q999" i="5"/>
  <c r="Q1000" i="5"/>
  <c r="Q1001" i="5"/>
  <c r="Q100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832" i="5"/>
  <c r="P833" i="5"/>
  <c r="P834" i="5"/>
  <c r="P835" i="5"/>
  <c r="P836" i="5"/>
  <c r="P837" i="5"/>
  <c r="P838" i="5"/>
  <c r="P839" i="5"/>
  <c r="P840" i="5"/>
  <c r="P841" i="5"/>
  <c r="P842" i="5"/>
  <c r="P843" i="5"/>
  <c r="P844" i="5"/>
  <c r="P845" i="5"/>
  <c r="P846" i="5"/>
  <c r="P847" i="5"/>
  <c r="P848" i="5"/>
  <c r="P849" i="5"/>
  <c r="P850" i="5"/>
  <c r="P851" i="5"/>
  <c r="P852" i="5"/>
  <c r="P853" i="5"/>
  <c r="P854" i="5"/>
  <c r="P855" i="5"/>
  <c r="P856" i="5"/>
  <c r="P857" i="5"/>
  <c r="P858" i="5"/>
  <c r="P859" i="5"/>
  <c r="P860" i="5"/>
  <c r="P861" i="5"/>
  <c r="P862" i="5"/>
  <c r="P863" i="5"/>
  <c r="P864" i="5"/>
  <c r="P865" i="5"/>
  <c r="P866" i="5"/>
  <c r="P867" i="5"/>
  <c r="P868" i="5"/>
  <c r="P869" i="5"/>
  <c r="P870" i="5"/>
  <c r="P871" i="5"/>
  <c r="P872" i="5"/>
  <c r="P873" i="5"/>
  <c r="P874" i="5"/>
  <c r="P875" i="5"/>
  <c r="P876" i="5"/>
  <c r="P877" i="5"/>
  <c r="P878" i="5"/>
  <c r="P879" i="5"/>
  <c r="P880" i="5"/>
  <c r="P881" i="5"/>
  <c r="P882" i="5"/>
  <c r="P883" i="5"/>
  <c r="P884" i="5"/>
  <c r="P885" i="5"/>
  <c r="P886" i="5"/>
  <c r="P887" i="5"/>
  <c r="P888" i="5"/>
  <c r="P889" i="5"/>
  <c r="P890" i="5"/>
  <c r="P891" i="5"/>
  <c r="P892" i="5"/>
  <c r="P893" i="5"/>
  <c r="P894" i="5"/>
  <c r="P895" i="5"/>
  <c r="P896" i="5"/>
  <c r="P897" i="5"/>
  <c r="P898" i="5"/>
  <c r="P899" i="5"/>
  <c r="P900" i="5"/>
  <c r="P901" i="5"/>
  <c r="P902" i="5"/>
  <c r="P903" i="5"/>
  <c r="P904" i="5"/>
  <c r="P905" i="5"/>
  <c r="P906" i="5"/>
  <c r="P907" i="5"/>
  <c r="P908" i="5"/>
  <c r="P909" i="5"/>
  <c r="P910" i="5"/>
  <c r="P911" i="5"/>
  <c r="P912" i="5"/>
  <c r="P913" i="5"/>
  <c r="P914" i="5"/>
  <c r="P915" i="5"/>
  <c r="P916" i="5"/>
  <c r="P917" i="5"/>
  <c r="P918" i="5"/>
  <c r="P919" i="5"/>
  <c r="P920" i="5"/>
  <c r="P921" i="5"/>
  <c r="P922" i="5"/>
  <c r="P923" i="5"/>
  <c r="P924" i="5"/>
  <c r="P925" i="5"/>
  <c r="P926" i="5"/>
  <c r="P927" i="5"/>
  <c r="P928" i="5"/>
  <c r="P929" i="5"/>
  <c r="P930" i="5"/>
  <c r="P931" i="5"/>
  <c r="P932" i="5"/>
  <c r="P933" i="5"/>
  <c r="P934" i="5"/>
  <c r="P935" i="5"/>
  <c r="P936" i="5"/>
  <c r="P937" i="5"/>
  <c r="P938" i="5"/>
  <c r="P939" i="5"/>
  <c r="P940" i="5"/>
  <c r="P941" i="5"/>
  <c r="P942" i="5"/>
  <c r="P943" i="5"/>
  <c r="P944" i="5"/>
  <c r="P945" i="5"/>
  <c r="P946" i="5"/>
  <c r="P947" i="5"/>
  <c r="P948" i="5"/>
  <c r="P949" i="5"/>
  <c r="P950" i="5"/>
  <c r="P951" i="5"/>
  <c r="P952" i="5"/>
  <c r="P953" i="5"/>
  <c r="P954" i="5"/>
  <c r="P955" i="5"/>
  <c r="P956" i="5"/>
  <c r="P957" i="5"/>
  <c r="P958" i="5"/>
  <c r="P959" i="5"/>
  <c r="P960" i="5"/>
  <c r="P961" i="5"/>
  <c r="P962" i="5"/>
  <c r="P963" i="5"/>
  <c r="P964" i="5"/>
  <c r="P965" i="5"/>
  <c r="P966" i="5"/>
  <c r="P967" i="5"/>
  <c r="P968" i="5"/>
  <c r="P969" i="5"/>
  <c r="P970" i="5"/>
  <c r="P971" i="5"/>
  <c r="P972" i="5"/>
  <c r="P973" i="5"/>
  <c r="P974" i="5"/>
  <c r="P975" i="5"/>
  <c r="P976" i="5"/>
  <c r="P977" i="5"/>
  <c r="P978" i="5"/>
  <c r="P979" i="5"/>
  <c r="P980" i="5"/>
  <c r="P981" i="5"/>
  <c r="P982" i="5"/>
  <c r="P983" i="5"/>
  <c r="P984" i="5"/>
  <c r="P985" i="5"/>
  <c r="P986" i="5"/>
  <c r="P987" i="5"/>
  <c r="P988" i="5"/>
  <c r="P989" i="5"/>
  <c r="P990" i="5"/>
  <c r="P991" i="5"/>
  <c r="P992" i="5"/>
  <c r="P993" i="5"/>
  <c r="P994" i="5"/>
  <c r="P995" i="5"/>
  <c r="P996" i="5"/>
  <c r="P997" i="5"/>
  <c r="P998" i="5"/>
  <c r="P999" i="5"/>
  <c r="P1000" i="5"/>
  <c r="P1001" i="5"/>
  <c r="P100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519" i="5"/>
  <c r="O520" i="5"/>
  <c r="O521" i="5"/>
  <c r="O522" i="5"/>
  <c r="O523" i="5"/>
  <c r="O524" i="5"/>
  <c r="O525" i="5"/>
  <c r="O526" i="5"/>
  <c r="O527" i="5"/>
  <c r="O528" i="5"/>
  <c r="O529" i="5"/>
  <c r="O530" i="5"/>
  <c r="O531" i="5"/>
  <c r="O532" i="5"/>
  <c r="O533" i="5"/>
  <c r="O534" i="5"/>
  <c r="O535" i="5"/>
  <c r="O536" i="5"/>
  <c r="O537" i="5"/>
  <c r="O538" i="5"/>
  <c r="O539" i="5"/>
  <c r="O540" i="5"/>
  <c r="O541" i="5"/>
  <c r="O542" i="5"/>
  <c r="O543" i="5"/>
  <c r="O544" i="5"/>
  <c r="O545" i="5"/>
  <c r="O546" i="5"/>
  <c r="O547" i="5"/>
  <c r="O548" i="5"/>
  <c r="O549" i="5"/>
  <c r="O550" i="5"/>
  <c r="O551" i="5"/>
  <c r="O552" i="5"/>
  <c r="O553" i="5"/>
  <c r="O554" i="5"/>
  <c r="O555" i="5"/>
  <c r="O556" i="5"/>
  <c r="O557" i="5"/>
  <c r="O558" i="5"/>
  <c r="O559" i="5"/>
  <c r="O560" i="5"/>
  <c r="O561" i="5"/>
  <c r="O562" i="5"/>
  <c r="O563" i="5"/>
  <c r="O564" i="5"/>
  <c r="O565" i="5"/>
  <c r="O566" i="5"/>
  <c r="O567" i="5"/>
  <c r="O568" i="5"/>
  <c r="O569" i="5"/>
  <c r="O570" i="5"/>
  <c r="O571" i="5"/>
  <c r="O572" i="5"/>
  <c r="O573" i="5"/>
  <c r="O574" i="5"/>
  <c r="O575" i="5"/>
  <c r="O576" i="5"/>
  <c r="O577" i="5"/>
  <c r="O578" i="5"/>
  <c r="O579" i="5"/>
  <c r="O580" i="5"/>
  <c r="O581" i="5"/>
  <c r="O582" i="5"/>
  <c r="O583" i="5"/>
  <c r="O584" i="5"/>
  <c r="O585" i="5"/>
  <c r="O586" i="5"/>
  <c r="O587" i="5"/>
  <c r="O588" i="5"/>
  <c r="O589" i="5"/>
  <c r="O590" i="5"/>
  <c r="O591" i="5"/>
  <c r="O592" i="5"/>
  <c r="O593" i="5"/>
  <c r="O594" i="5"/>
  <c r="O595" i="5"/>
  <c r="O596" i="5"/>
  <c r="O597" i="5"/>
  <c r="O598" i="5"/>
  <c r="O599" i="5"/>
  <c r="O600" i="5"/>
  <c r="O601" i="5"/>
  <c r="O602" i="5"/>
  <c r="O603" i="5"/>
  <c r="O604" i="5"/>
  <c r="O605" i="5"/>
  <c r="O606" i="5"/>
  <c r="O607" i="5"/>
  <c r="O608" i="5"/>
  <c r="O609" i="5"/>
  <c r="O610" i="5"/>
  <c r="O611" i="5"/>
  <c r="O612" i="5"/>
  <c r="O613" i="5"/>
  <c r="O614" i="5"/>
  <c r="O615" i="5"/>
  <c r="O616" i="5"/>
  <c r="O617" i="5"/>
  <c r="O618" i="5"/>
  <c r="O619" i="5"/>
  <c r="O620" i="5"/>
  <c r="O621" i="5"/>
  <c r="O622" i="5"/>
  <c r="O623" i="5"/>
  <c r="O624" i="5"/>
  <c r="O625" i="5"/>
  <c r="O626" i="5"/>
  <c r="O627" i="5"/>
  <c r="O628" i="5"/>
  <c r="O629" i="5"/>
  <c r="O630" i="5"/>
  <c r="O631" i="5"/>
  <c r="O632" i="5"/>
  <c r="O633" i="5"/>
  <c r="O634" i="5"/>
  <c r="O635" i="5"/>
  <c r="O636" i="5"/>
  <c r="O637" i="5"/>
  <c r="O638" i="5"/>
  <c r="O639" i="5"/>
  <c r="O640" i="5"/>
  <c r="O641" i="5"/>
  <c r="O642" i="5"/>
  <c r="O643" i="5"/>
  <c r="O644" i="5"/>
  <c r="O645" i="5"/>
  <c r="O646" i="5"/>
  <c r="O647" i="5"/>
  <c r="O648" i="5"/>
  <c r="O649" i="5"/>
  <c r="O650" i="5"/>
  <c r="O651" i="5"/>
  <c r="O652" i="5"/>
  <c r="O653" i="5"/>
  <c r="O654" i="5"/>
  <c r="O655" i="5"/>
  <c r="O656" i="5"/>
  <c r="O657" i="5"/>
  <c r="O658" i="5"/>
  <c r="O659" i="5"/>
  <c r="O660" i="5"/>
  <c r="O661" i="5"/>
  <c r="O662" i="5"/>
  <c r="O663" i="5"/>
  <c r="O664" i="5"/>
  <c r="O665" i="5"/>
  <c r="O666" i="5"/>
  <c r="O667" i="5"/>
  <c r="O668" i="5"/>
  <c r="O669" i="5"/>
  <c r="O670" i="5"/>
  <c r="O671" i="5"/>
  <c r="O672" i="5"/>
  <c r="O673" i="5"/>
  <c r="O674" i="5"/>
  <c r="O675" i="5"/>
  <c r="O676" i="5"/>
  <c r="O677" i="5"/>
  <c r="O678" i="5"/>
  <c r="O679" i="5"/>
  <c r="O680" i="5"/>
  <c r="O681" i="5"/>
  <c r="O682" i="5"/>
  <c r="O683" i="5"/>
  <c r="O684" i="5"/>
  <c r="O685" i="5"/>
  <c r="O686" i="5"/>
  <c r="O687" i="5"/>
  <c r="O688" i="5"/>
  <c r="O689" i="5"/>
  <c r="O690" i="5"/>
  <c r="O691" i="5"/>
  <c r="O692" i="5"/>
  <c r="O693" i="5"/>
  <c r="O694" i="5"/>
  <c r="O695" i="5"/>
  <c r="O696" i="5"/>
  <c r="O697" i="5"/>
  <c r="O698" i="5"/>
  <c r="O699" i="5"/>
  <c r="O700" i="5"/>
  <c r="O701" i="5"/>
  <c r="O702" i="5"/>
  <c r="O703" i="5"/>
  <c r="O704" i="5"/>
  <c r="O705" i="5"/>
  <c r="O706" i="5"/>
  <c r="O707" i="5"/>
  <c r="O708" i="5"/>
  <c r="O709" i="5"/>
  <c r="O710" i="5"/>
  <c r="O711" i="5"/>
  <c r="O712" i="5"/>
  <c r="O713" i="5"/>
  <c r="O714" i="5"/>
  <c r="O715" i="5"/>
  <c r="O716" i="5"/>
  <c r="O717" i="5"/>
  <c r="O718" i="5"/>
  <c r="O719" i="5"/>
  <c r="O720" i="5"/>
  <c r="O721" i="5"/>
  <c r="O722" i="5"/>
  <c r="O723" i="5"/>
  <c r="O724" i="5"/>
  <c r="O725" i="5"/>
  <c r="O726" i="5"/>
  <c r="O727" i="5"/>
  <c r="O728" i="5"/>
  <c r="O729" i="5"/>
  <c r="O730" i="5"/>
  <c r="O731" i="5"/>
  <c r="O732" i="5"/>
  <c r="O733" i="5"/>
  <c r="O734" i="5"/>
  <c r="O735" i="5"/>
  <c r="O736" i="5"/>
  <c r="O737" i="5"/>
  <c r="O738" i="5"/>
  <c r="O739" i="5"/>
  <c r="O740" i="5"/>
  <c r="O741" i="5"/>
  <c r="O742" i="5"/>
  <c r="O743" i="5"/>
  <c r="O744" i="5"/>
  <c r="O745" i="5"/>
  <c r="O746" i="5"/>
  <c r="O747" i="5"/>
  <c r="O748" i="5"/>
  <c r="O749" i="5"/>
  <c r="O750" i="5"/>
  <c r="O751" i="5"/>
  <c r="O752" i="5"/>
  <c r="O753" i="5"/>
  <c r="O754" i="5"/>
  <c r="O755" i="5"/>
  <c r="O756" i="5"/>
  <c r="O757" i="5"/>
  <c r="O758" i="5"/>
  <c r="O759" i="5"/>
  <c r="O760" i="5"/>
  <c r="O761" i="5"/>
  <c r="O762" i="5"/>
  <c r="O763" i="5"/>
  <c r="O764" i="5"/>
  <c r="O765" i="5"/>
  <c r="O766" i="5"/>
  <c r="O767" i="5"/>
  <c r="O768" i="5"/>
  <c r="O769" i="5"/>
  <c r="O770" i="5"/>
  <c r="O771" i="5"/>
  <c r="O772" i="5"/>
  <c r="O773" i="5"/>
  <c r="O774" i="5"/>
  <c r="O775" i="5"/>
  <c r="O776" i="5"/>
  <c r="O777" i="5"/>
  <c r="O778" i="5"/>
  <c r="O779" i="5"/>
  <c r="O780" i="5"/>
  <c r="O781" i="5"/>
  <c r="O782" i="5"/>
  <c r="O783" i="5"/>
  <c r="O784" i="5"/>
  <c r="O785" i="5"/>
  <c r="O786" i="5"/>
  <c r="O787" i="5"/>
  <c r="O788" i="5"/>
  <c r="O789" i="5"/>
  <c r="O790" i="5"/>
  <c r="O791" i="5"/>
  <c r="O792" i="5"/>
  <c r="O793" i="5"/>
  <c r="O794" i="5"/>
  <c r="O795" i="5"/>
  <c r="O796" i="5"/>
  <c r="O797" i="5"/>
  <c r="O798" i="5"/>
  <c r="O799" i="5"/>
  <c r="O800" i="5"/>
  <c r="O801" i="5"/>
  <c r="O802" i="5"/>
  <c r="O803" i="5"/>
  <c r="O804" i="5"/>
  <c r="O805" i="5"/>
  <c r="O806" i="5"/>
  <c r="O807" i="5"/>
  <c r="O808" i="5"/>
  <c r="O809" i="5"/>
  <c r="O810" i="5"/>
  <c r="O811" i="5"/>
  <c r="O812" i="5"/>
  <c r="O813" i="5"/>
  <c r="O814" i="5"/>
  <c r="O815" i="5"/>
  <c r="O816" i="5"/>
  <c r="O817" i="5"/>
  <c r="O818" i="5"/>
  <c r="O819" i="5"/>
  <c r="O820" i="5"/>
  <c r="O821" i="5"/>
  <c r="O822" i="5"/>
  <c r="O823" i="5"/>
  <c r="O824" i="5"/>
  <c r="O825" i="5"/>
  <c r="O826" i="5"/>
  <c r="O827" i="5"/>
  <c r="O828" i="5"/>
  <c r="O829" i="5"/>
  <c r="O830" i="5"/>
  <c r="O831" i="5"/>
  <c r="O832" i="5"/>
  <c r="O833" i="5"/>
  <c r="O834" i="5"/>
  <c r="O835" i="5"/>
  <c r="O836" i="5"/>
  <c r="O837" i="5"/>
  <c r="O838" i="5"/>
  <c r="O839" i="5"/>
  <c r="O840" i="5"/>
  <c r="O841" i="5"/>
  <c r="O842" i="5"/>
  <c r="O843" i="5"/>
  <c r="O844" i="5"/>
  <c r="O845" i="5"/>
  <c r="O846" i="5"/>
  <c r="O847" i="5"/>
  <c r="O848" i="5"/>
  <c r="O849" i="5"/>
  <c r="O850" i="5"/>
  <c r="O851" i="5"/>
  <c r="O852" i="5"/>
  <c r="O853" i="5"/>
  <c r="O854" i="5"/>
  <c r="O855" i="5"/>
  <c r="O856" i="5"/>
  <c r="O857" i="5"/>
  <c r="O858" i="5"/>
  <c r="O859" i="5"/>
  <c r="O860" i="5"/>
  <c r="O861" i="5"/>
  <c r="O862" i="5"/>
  <c r="O863" i="5"/>
  <c r="O864" i="5"/>
  <c r="O865" i="5"/>
  <c r="O866" i="5"/>
  <c r="O867" i="5"/>
  <c r="O868" i="5"/>
  <c r="O869" i="5"/>
  <c r="O870" i="5"/>
  <c r="O871" i="5"/>
  <c r="O872" i="5"/>
  <c r="O873" i="5"/>
  <c r="O874" i="5"/>
  <c r="O875" i="5"/>
  <c r="O876" i="5"/>
  <c r="O877" i="5"/>
  <c r="O878" i="5"/>
  <c r="O879" i="5"/>
  <c r="O880" i="5"/>
  <c r="O881" i="5"/>
  <c r="O882" i="5"/>
  <c r="O883" i="5"/>
  <c r="O884" i="5"/>
  <c r="O885" i="5"/>
  <c r="O886" i="5"/>
  <c r="O887" i="5"/>
  <c r="O888" i="5"/>
  <c r="O889" i="5"/>
  <c r="O890" i="5"/>
  <c r="O891" i="5"/>
  <c r="O892" i="5"/>
  <c r="O893" i="5"/>
  <c r="O894" i="5"/>
  <c r="O895" i="5"/>
  <c r="O896" i="5"/>
  <c r="O897" i="5"/>
  <c r="O898" i="5"/>
  <c r="O899" i="5"/>
  <c r="O900" i="5"/>
  <c r="O901" i="5"/>
  <c r="O902" i="5"/>
  <c r="O903" i="5"/>
  <c r="O904" i="5"/>
  <c r="O905" i="5"/>
  <c r="O906" i="5"/>
  <c r="O907" i="5"/>
  <c r="O908" i="5"/>
  <c r="O909" i="5"/>
  <c r="O910" i="5"/>
  <c r="O911" i="5"/>
  <c r="O912" i="5"/>
  <c r="O913" i="5"/>
  <c r="O914" i="5"/>
  <c r="O915" i="5"/>
  <c r="O916" i="5"/>
  <c r="O917" i="5"/>
  <c r="O918" i="5"/>
  <c r="O919" i="5"/>
  <c r="O920" i="5"/>
  <c r="O921" i="5"/>
  <c r="O922" i="5"/>
  <c r="O923" i="5"/>
  <c r="O924" i="5"/>
  <c r="O925" i="5"/>
  <c r="O926" i="5"/>
  <c r="O927" i="5"/>
  <c r="O928" i="5"/>
  <c r="O929" i="5"/>
  <c r="O930" i="5"/>
  <c r="O931" i="5"/>
  <c r="O932" i="5"/>
  <c r="O933" i="5"/>
  <c r="O934" i="5"/>
  <c r="O935" i="5"/>
  <c r="O936" i="5"/>
  <c r="O937" i="5"/>
  <c r="O938" i="5"/>
  <c r="O939" i="5"/>
  <c r="O940" i="5"/>
  <c r="O941" i="5"/>
  <c r="O942" i="5"/>
  <c r="O943" i="5"/>
  <c r="O944" i="5"/>
  <c r="O945" i="5"/>
  <c r="O946" i="5"/>
  <c r="O947" i="5"/>
  <c r="O948" i="5"/>
  <c r="O949" i="5"/>
  <c r="O950" i="5"/>
  <c r="O951" i="5"/>
  <c r="O952" i="5"/>
  <c r="O953" i="5"/>
  <c r="O954" i="5"/>
  <c r="O955" i="5"/>
  <c r="O956" i="5"/>
  <c r="O957" i="5"/>
  <c r="O958" i="5"/>
  <c r="O959" i="5"/>
  <c r="O960" i="5"/>
  <c r="O961" i="5"/>
  <c r="O962" i="5"/>
  <c r="O963" i="5"/>
  <c r="O964" i="5"/>
  <c r="O965" i="5"/>
  <c r="O966" i="5"/>
  <c r="O967" i="5"/>
  <c r="O968" i="5"/>
  <c r="O969" i="5"/>
  <c r="O970" i="5"/>
  <c r="O971" i="5"/>
  <c r="O972" i="5"/>
  <c r="O973" i="5"/>
  <c r="O974" i="5"/>
  <c r="O975" i="5"/>
  <c r="O976" i="5"/>
  <c r="O977" i="5"/>
  <c r="O978" i="5"/>
  <c r="O979" i="5"/>
  <c r="O980" i="5"/>
  <c r="O981" i="5"/>
  <c r="O982" i="5"/>
  <c r="O983" i="5"/>
  <c r="O984" i="5"/>
  <c r="O985" i="5"/>
  <c r="O986" i="5"/>
  <c r="O987" i="5"/>
  <c r="O988" i="5"/>
  <c r="O989" i="5"/>
  <c r="O990" i="5"/>
  <c r="O991" i="5"/>
  <c r="O992" i="5"/>
  <c r="O993" i="5"/>
  <c r="O994" i="5"/>
  <c r="O995" i="5"/>
  <c r="O996" i="5"/>
  <c r="O997" i="5"/>
  <c r="O998" i="5"/>
  <c r="O999" i="5"/>
  <c r="O1000" i="5"/>
  <c r="O1001" i="5"/>
  <c r="O100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CD9F1C-C029-4B38-B238-0F163DE19E5B}" keepAlive="1" name="ModelConnection_ExternalData_1" description="Data Model" type="5" refreshedVersion="7" minRefreshableVersion="5" saveData="1">
    <dbPr connection="Data Model Connection" command="TBL_Employees" commandType="3"/>
    <extLst>
      <ext xmlns:x15="http://schemas.microsoft.com/office/spreadsheetml/2010/11/main" uri="{DE250136-89BD-433C-8126-D09CA5730AF9}">
        <x15:connection id="" model="1"/>
      </ext>
    </extLst>
  </connection>
  <connection id="2" xr16:uid="{5725FD70-DAB8-43DB-BF53-46049760FE38}" name="Query - TBL_Employees" description="Connection to the 'TBL_Employees' query in the workbook." type="100" refreshedVersion="7" minRefreshableVersion="5">
    <extLst>
      <ext xmlns:x15="http://schemas.microsoft.com/office/spreadsheetml/2010/11/main" uri="{DE250136-89BD-433C-8126-D09CA5730AF9}">
        <x15:connection id="5ed9c377-bf43-4a4a-8355-e3dd56944600"/>
      </ext>
    </extLst>
  </connection>
  <connection id="3" xr16:uid="{EE990BCB-98EC-42DB-8F55-52FC06690C9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53F7778-14F6-4CFE-B688-DDC25F1BE8A6}" name="WorksheetConnection_Assignment.xlsx!TBL_Employees" type="102" refreshedVersion="7" minRefreshableVersion="5">
    <extLst>
      <ext xmlns:x15="http://schemas.microsoft.com/office/spreadsheetml/2010/11/main" uri="{DE250136-89BD-433C-8126-D09CA5730AF9}">
        <x15:connection id="TBL_Employees 1" autoDelete="1">
          <x15:rangePr sourceName="_xlcn.WorksheetConnection_Assignment.xlsxTBL_Employees1"/>
        </x15:connection>
      </ext>
    </extLst>
  </connection>
</connections>
</file>

<file path=xl/sharedStrings.xml><?xml version="1.0" encoding="utf-8"?>
<sst xmlns="http://schemas.openxmlformats.org/spreadsheetml/2006/main" count="27068" uniqueCount="2082">
  <si>
    <t>EEID</t>
  </si>
  <si>
    <t>Full Name</t>
  </si>
  <si>
    <t>Job Title</t>
  </si>
  <si>
    <t>Department</t>
  </si>
  <si>
    <t>Business Unit</t>
  </si>
  <si>
    <t>Gender</t>
  </si>
  <si>
    <t>Ethnicity</t>
  </si>
  <si>
    <t>Age</t>
  </si>
  <si>
    <t>Hire Date</t>
  </si>
  <si>
    <t>Annual Salary</t>
  </si>
  <si>
    <t>Bonus %</t>
  </si>
  <si>
    <t>Country</t>
  </si>
  <si>
    <t>City</t>
  </si>
  <si>
    <t>Exit Date</t>
  </si>
  <si>
    <t>E02274</t>
  </si>
  <si>
    <t>Isabella Bailey</t>
  </si>
  <si>
    <t>Network Administrator</t>
  </si>
  <si>
    <t>IT</t>
  </si>
  <si>
    <t>Manufacturing</t>
  </si>
  <si>
    <t>Female</t>
  </si>
  <si>
    <t>Caucasian</t>
  </si>
  <si>
    <t>United States</t>
  </si>
  <si>
    <t>Phoenix</t>
  </si>
  <si>
    <t>E04697</t>
  </si>
  <si>
    <t>Eleanor Williams</t>
  </si>
  <si>
    <t>Enterprise Architect</t>
  </si>
  <si>
    <t>Speciality Products</t>
  </si>
  <si>
    <t>Chicago</t>
  </si>
  <si>
    <t>E03455</t>
  </si>
  <si>
    <t>Hadley Ford</t>
  </si>
  <si>
    <t>Systems Analyst</t>
  </si>
  <si>
    <t>Research &amp; Development</t>
  </si>
  <si>
    <t>E03296</t>
  </si>
  <si>
    <t>Eloise Trinh</t>
  </si>
  <si>
    <t>Solutions Architect</t>
  </si>
  <si>
    <t>Asian</t>
  </si>
  <si>
    <t>Miami</t>
  </si>
  <si>
    <t>E04444</t>
  </si>
  <si>
    <t>Brooklyn Ruiz</t>
  </si>
  <si>
    <t>IT Coordinator</t>
  </si>
  <si>
    <t>Latino</t>
  </si>
  <si>
    <t>E00929</t>
  </si>
  <si>
    <t>Allison Espinoza</t>
  </si>
  <si>
    <t>E01363</t>
  </si>
  <si>
    <t>Ayla Daniels</t>
  </si>
  <si>
    <t>Technical Architect</t>
  </si>
  <si>
    <t>Corporate</t>
  </si>
  <si>
    <t>E02012</t>
  </si>
  <si>
    <t>Anna Han</t>
  </si>
  <si>
    <t>System Administrator </t>
  </si>
  <si>
    <t>Austin</t>
  </si>
  <si>
    <t>E04535</t>
  </si>
  <si>
    <t>Charlotte Vo</t>
  </si>
  <si>
    <t>Seattle</t>
  </si>
  <si>
    <t>E03149</t>
  </si>
  <si>
    <t>Layla Collins</t>
  </si>
  <si>
    <t>IT Systems Architect</t>
  </si>
  <si>
    <t>E04109</t>
  </si>
  <si>
    <t>Leah Bryant</t>
  </si>
  <si>
    <t>E03278</t>
  </si>
  <si>
    <t>Nevaeh James</t>
  </si>
  <si>
    <t>E00640</t>
  </si>
  <si>
    <t>Paisley Bryant</t>
  </si>
  <si>
    <t>Cloud Infrastructure Architect</t>
  </si>
  <si>
    <t>Black</t>
  </si>
  <si>
    <t>E03870</t>
  </si>
  <si>
    <t>Madeline Allen</t>
  </si>
  <si>
    <t>E00869</t>
  </si>
  <si>
    <t>Nova Lin</t>
  </si>
  <si>
    <t>Columbus</t>
  </si>
  <si>
    <t>E02005</t>
  </si>
  <si>
    <t>Isabella Bui</t>
  </si>
  <si>
    <t>E00126</t>
  </si>
  <si>
    <t>Isabella Scott</t>
  </si>
  <si>
    <t>E04547</t>
  </si>
  <si>
    <t>Avery Grant</t>
  </si>
  <si>
    <t>E02258</t>
  </si>
  <si>
    <t>Eliza Chen</t>
  </si>
  <si>
    <t>E04978</t>
  </si>
  <si>
    <t>Peyton Harris</t>
  </si>
  <si>
    <t>E03902</t>
  </si>
  <si>
    <t>Madison Hunter</t>
  </si>
  <si>
    <t>E01148</t>
  </si>
  <si>
    <t>Scarlett Kumar</t>
  </si>
  <si>
    <t>E00559</t>
  </si>
  <si>
    <t>Penelope Silva</t>
  </si>
  <si>
    <t>Network Architect</t>
  </si>
  <si>
    <t>E01834</t>
  </si>
  <si>
    <t>Chloe Allen</t>
  </si>
  <si>
    <t>E01361</t>
  </si>
  <si>
    <t>Emma Hill</t>
  </si>
  <si>
    <t>E00816</t>
  </si>
  <si>
    <t>Skylar Watson</t>
  </si>
  <si>
    <t>E04925</t>
  </si>
  <si>
    <t>Athena Jordan</t>
  </si>
  <si>
    <t>E02227</t>
  </si>
  <si>
    <t>Sofia Parker</t>
  </si>
  <si>
    <t>E00747</t>
  </si>
  <si>
    <t>Leilani Baker</t>
  </si>
  <si>
    <t>E00233</t>
  </si>
  <si>
    <t>Brooklyn Reyes</t>
  </si>
  <si>
    <t>Service Desk Analyst</t>
  </si>
  <si>
    <t>E03540</t>
  </si>
  <si>
    <t>Emma Perry</t>
  </si>
  <si>
    <t>E02331</t>
  </si>
  <si>
    <t>Sophia Huynh</t>
  </si>
  <si>
    <t>E04387</t>
  </si>
  <si>
    <t>Everleigh White</t>
  </si>
  <si>
    <t>E04735</t>
  </si>
  <si>
    <t>Nova Coleman</t>
  </si>
  <si>
    <t>E02855</t>
  </si>
  <si>
    <t>Piper Cheng</t>
  </si>
  <si>
    <t>E01496</t>
  </si>
  <si>
    <t>Ava Ortiz</t>
  </si>
  <si>
    <t>E03042</t>
  </si>
  <si>
    <t>Ava Nelson</t>
  </si>
  <si>
    <t>E00521</t>
  </si>
  <si>
    <t>Lily Carter</t>
  </si>
  <si>
    <t>E01479</t>
  </si>
  <si>
    <t>Serenity Bailey</t>
  </si>
  <si>
    <t>E04290</t>
  </si>
  <si>
    <t>Hannah Gomez</t>
  </si>
  <si>
    <t>E04546</t>
  </si>
  <si>
    <t>Jade Hunter</t>
  </si>
  <si>
    <t>E03941</t>
  </si>
  <si>
    <t>Isla Han</t>
  </si>
  <si>
    <t>E03474</t>
  </si>
  <si>
    <t>Violet Hall</t>
  </si>
  <si>
    <t>E01378</t>
  </si>
  <si>
    <t>Genesis Xiong</t>
  </si>
  <si>
    <t>E00836</t>
  </si>
  <si>
    <t>Addison Roberts</t>
  </si>
  <si>
    <t>E00870</t>
  </si>
  <si>
    <t>Evelyn Liang</t>
  </si>
  <si>
    <t>E00813</t>
  </si>
  <si>
    <t>Autumn Joseph</t>
  </si>
  <si>
    <t>E04639</t>
  </si>
  <si>
    <t>Luna Taylor</t>
  </si>
  <si>
    <t>E04217</t>
  </si>
  <si>
    <t>Lydia Williams</t>
  </si>
  <si>
    <t>E00099</t>
  </si>
  <si>
    <t>Brooklyn Salazar</t>
  </si>
  <si>
    <t>E04285</t>
  </si>
  <si>
    <t>Riley Padilla</t>
  </si>
  <si>
    <t>E02074</t>
  </si>
  <si>
    <t>Nora Brown</t>
  </si>
  <si>
    <t>E01103</t>
  </si>
  <si>
    <t>Lyla Alvarez</t>
  </si>
  <si>
    <t>E03349</t>
  </si>
  <si>
    <t>Anna Mehta</t>
  </si>
  <si>
    <t>E02798</t>
  </si>
  <si>
    <t>Charles Henderson</t>
  </si>
  <si>
    <t>Male</t>
  </si>
  <si>
    <t>E03626</t>
  </si>
  <si>
    <t>Nicholas Avila</t>
  </si>
  <si>
    <t>E00481</t>
  </si>
  <si>
    <t>Jameson Nelson</t>
  </si>
  <si>
    <t>E03691</t>
  </si>
  <si>
    <t>Colton Garcia</t>
  </si>
  <si>
    <t>E00523</t>
  </si>
  <si>
    <t>Daniel Jordan</t>
  </si>
  <si>
    <t>E04756</t>
  </si>
  <si>
    <t>Aiden Le</t>
  </si>
  <si>
    <t>E00697</t>
  </si>
  <si>
    <t>Jonathan Chavez</t>
  </si>
  <si>
    <t>E01898</t>
  </si>
  <si>
    <t>Oliver Moua</t>
  </si>
  <si>
    <t>E04079</t>
  </si>
  <si>
    <t>Christopher Butler</t>
  </si>
  <si>
    <t>E04048</t>
  </si>
  <si>
    <t>Julian Lee</t>
  </si>
  <si>
    <t>E03538</t>
  </si>
  <si>
    <t>Gabriel Holmes</t>
  </si>
  <si>
    <t>E04378</t>
  </si>
  <si>
    <t>Ezra Simmons</t>
  </si>
  <si>
    <t>E03928</t>
  </si>
  <si>
    <t>Miles Dang</t>
  </si>
  <si>
    <t>E01281</t>
  </si>
  <si>
    <t>Isaac Mitchell</t>
  </si>
  <si>
    <t>E00319</t>
  </si>
  <si>
    <t>Ezra Wilson</t>
  </si>
  <si>
    <t>E02861</t>
  </si>
  <si>
    <t>Daniel Perry</t>
  </si>
  <si>
    <t>E03908</t>
  </si>
  <si>
    <t>Miles Evans</t>
  </si>
  <si>
    <t>E01351</t>
  </si>
  <si>
    <t>Leo Owens</t>
  </si>
  <si>
    <t>E02594</t>
  </si>
  <si>
    <t>Ezekiel Kumar</t>
  </si>
  <si>
    <t>E03227</t>
  </si>
  <si>
    <t>Eli Richardson</t>
  </si>
  <si>
    <t>E02833</t>
  </si>
  <si>
    <t>Adrian Fernandez</t>
  </si>
  <si>
    <t>E04491</t>
  </si>
  <si>
    <t>Nathan Chan</t>
  </si>
  <si>
    <t>E00639</t>
  </si>
  <si>
    <t>Benjamin Mai</t>
  </si>
  <si>
    <t>E03567</t>
  </si>
  <si>
    <t>Silas Chavez</t>
  </si>
  <si>
    <t>E00306</t>
  </si>
  <si>
    <t>Mateo Williams</t>
  </si>
  <si>
    <t>E01927</t>
  </si>
  <si>
    <t>Charles Moore</t>
  </si>
  <si>
    <t>E01258</t>
  </si>
  <si>
    <t>Gabriel Brooks</t>
  </si>
  <si>
    <t>Network Engineer</t>
  </si>
  <si>
    <t>E04267</t>
  </si>
  <si>
    <t>Greyson Sanders</t>
  </si>
  <si>
    <t>E03166</t>
  </si>
  <si>
    <t>Austin Edwards</t>
  </si>
  <si>
    <t>E00593</t>
  </si>
  <si>
    <t>Luke Wilson</t>
  </si>
  <si>
    <t>E01958</t>
  </si>
  <si>
    <t>Angel Lin</t>
  </si>
  <si>
    <t>E03223</t>
  </si>
  <si>
    <t>Ethan Joseph</t>
  </si>
  <si>
    <t>E03255</t>
  </si>
  <si>
    <t>Jose Brown</t>
  </si>
  <si>
    <t>E00981</t>
  </si>
  <si>
    <t>Miles Thao</t>
  </si>
  <si>
    <t>E01952</t>
  </si>
  <si>
    <t>Everett Lee</t>
  </si>
  <si>
    <t>E02023</t>
  </si>
  <si>
    <t>Maverick Mehta</t>
  </si>
  <si>
    <t>E00401</t>
  </si>
  <si>
    <t>Wesley Adams</t>
  </si>
  <si>
    <t>E02333</t>
  </si>
  <si>
    <t>Jaxson Wright</t>
  </si>
  <si>
    <t>E04466</t>
  </si>
  <si>
    <t>Connor Bell</t>
  </si>
  <si>
    <t>E02217</t>
  </si>
  <si>
    <t>William Phillips</t>
  </si>
  <si>
    <t>E03685</t>
  </si>
  <si>
    <t>Silas Hunter</t>
  </si>
  <si>
    <t>E03595</t>
  </si>
  <si>
    <t>Christopher Howard</t>
  </si>
  <si>
    <t>E02903</t>
  </si>
  <si>
    <t>Robert Vazquez</t>
  </si>
  <si>
    <t>E02135</t>
  </si>
  <si>
    <t>John Delgado</t>
  </si>
  <si>
    <t>E01877</t>
  </si>
  <si>
    <t>Abigail Garza</t>
  </si>
  <si>
    <t>Analyst</t>
  </si>
  <si>
    <t>Accounting</t>
  </si>
  <si>
    <t>E03880</t>
  </si>
  <si>
    <t>Samantha Woods</t>
  </si>
  <si>
    <t>E04150</t>
  </si>
  <si>
    <t>Natalia Vu</t>
  </si>
  <si>
    <t>E00825</t>
  </si>
  <si>
    <t>Anna Molina</t>
  </si>
  <si>
    <t>Sr. Analyst</t>
  </si>
  <si>
    <t>E04095</t>
  </si>
  <si>
    <t>Sadie Patterson</t>
  </si>
  <si>
    <t>E02153</t>
  </si>
  <si>
    <t>Peyton Vasquez</t>
  </si>
  <si>
    <t>E02960</t>
  </si>
  <si>
    <t>Nova Hill</t>
  </si>
  <si>
    <t>E01089</t>
  </si>
  <si>
    <t>Nicholas Brooks</t>
  </si>
  <si>
    <t>Analyst II</t>
  </si>
  <si>
    <t>E02923</t>
  </si>
  <si>
    <t>Ethan Tang</t>
  </si>
  <si>
    <t>E04477</t>
  </si>
  <si>
    <t>Connor Grant</t>
  </si>
  <si>
    <t>E04126</t>
  </si>
  <si>
    <t>Dominic Baker</t>
  </si>
  <si>
    <t>E01749</t>
  </si>
  <si>
    <t>Nathan Lee</t>
  </si>
  <si>
    <t>E00282</t>
  </si>
  <si>
    <t>Jeremiah Castillo</t>
  </si>
  <si>
    <t>E03689</t>
  </si>
  <si>
    <t>Wesley Gray</t>
  </si>
  <si>
    <t>E01416</t>
  </si>
  <si>
    <t>Hudson Thompson</t>
  </si>
  <si>
    <t>E00646</t>
  </si>
  <si>
    <t>E04004</t>
  </si>
  <si>
    <t>Everleigh Shah</t>
  </si>
  <si>
    <t>Test Engineer</t>
  </si>
  <si>
    <t>Engineering</t>
  </si>
  <si>
    <t>E00371</t>
  </si>
  <si>
    <t>Melody Grant</t>
  </si>
  <si>
    <t>Quality Engineer</t>
  </si>
  <si>
    <t>E03981</t>
  </si>
  <si>
    <t>Eliana Li</t>
  </si>
  <si>
    <t>E04288</t>
  </si>
  <si>
    <t>Ella White</t>
  </si>
  <si>
    <t>Development Engineer</t>
  </si>
  <si>
    <t>E03268</t>
  </si>
  <si>
    <t>Emilia Rivera</t>
  </si>
  <si>
    <t>E00153</t>
  </si>
  <si>
    <t>Claire Jones</t>
  </si>
  <si>
    <t>Field Engineer</t>
  </si>
  <si>
    <t>E02031</t>
  </si>
  <si>
    <t>Melody Cooper</t>
  </si>
  <si>
    <t>E03984</t>
  </si>
  <si>
    <t>Hailey Foster</t>
  </si>
  <si>
    <t>Controls Engineer</t>
  </si>
  <si>
    <t>E01167</t>
  </si>
  <si>
    <t>Kinsley Collins</t>
  </si>
  <si>
    <t>Automation Engineer</t>
  </si>
  <si>
    <t>E03018</t>
  </si>
  <si>
    <t>Autumn Reed</t>
  </si>
  <si>
    <t>E00608</t>
  </si>
  <si>
    <t>E02276</t>
  </si>
  <si>
    <t>Hazel Griffin</t>
  </si>
  <si>
    <t>E00265</t>
  </si>
  <si>
    <t>Mila Vasquez</t>
  </si>
  <si>
    <t>E04484</t>
  </si>
  <si>
    <t>Vivian Thao</t>
  </si>
  <si>
    <t>E00422</t>
  </si>
  <si>
    <t>Jade Acosta</t>
  </si>
  <si>
    <t>E02378</t>
  </si>
  <si>
    <t>Audrey Smith</t>
  </si>
  <si>
    <t>E04242</t>
  </si>
  <si>
    <t>Alice Lopez</t>
  </si>
  <si>
    <t>E00667</t>
  </si>
  <si>
    <t>Skylar Shah</t>
  </si>
  <si>
    <t>E02179</t>
  </si>
  <si>
    <t>Peyton Owens</t>
  </si>
  <si>
    <t>E04222</t>
  </si>
  <si>
    <t>Quinn Xiong</t>
  </si>
  <si>
    <t>E02417</t>
  </si>
  <si>
    <t>Alice Young</t>
  </si>
  <si>
    <t>E02856</t>
  </si>
  <si>
    <t>Amelia Kaur</t>
  </si>
  <si>
    <t>Operations Engineer</t>
  </si>
  <si>
    <t>E01141</t>
  </si>
  <si>
    <t>Gianna Williams</t>
  </si>
  <si>
    <t>E00956</t>
  </si>
  <si>
    <t>Eleanor Chau</t>
  </si>
  <si>
    <t>E01797</t>
  </si>
  <si>
    <t>Piper Lewis</t>
  </si>
  <si>
    <t>E03344</t>
  </si>
  <si>
    <t>Camila Rogers</t>
  </si>
  <si>
    <t>E01633</t>
  </si>
  <si>
    <t>Addison Do</t>
  </si>
  <si>
    <t>E01839</t>
  </si>
  <si>
    <t>Stella Alexander</t>
  </si>
  <si>
    <t>E01194</t>
  </si>
  <si>
    <t>Samantha Adams</t>
  </si>
  <si>
    <t>E03875</t>
  </si>
  <si>
    <t>Aurora Simmons</t>
  </si>
  <si>
    <t>E04265</t>
  </si>
  <si>
    <t>Natalia Diaz</t>
  </si>
  <si>
    <t>E01388</t>
  </si>
  <si>
    <t>Ivy Soto</t>
  </si>
  <si>
    <t>E01966</t>
  </si>
  <si>
    <t>Thomas Williams</t>
  </si>
  <si>
    <t>E04308</t>
  </si>
  <si>
    <t>Kai Flores</t>
  </si>
  <si>
    <t>E01286</t>
  </si>
  <si>
    <t>Mateo Mendez</t>
  </si>
  <si>
    <t>E00665</t>
  </si>
  <si>
    <t>David Chu</t>
  </si>
  <si>
    <t>E04226</t>
  </si>
  <si>
    <t>Andrew Moore</t>
  </si>
  <si>
    <t>E03720</t>
  </si>
  <si>
    <t>Dominic Clark</t>
  </si>
  <si>
    <t>E00245</t>
  </si>
  <si>
    <t>Benjamin Delgado</t>
  </si>
  <si>
    <t>E01263</t>
  </si>
  <si>
    <t>Adam Espinoza</t>
  </si>
  <si>
    <t>E04458</t>
  </si>
  <si>
    <t>Alexander Bryant</t>
  </si>
  <si>
    <t>E04720</t>
  </si>
  <si>
    <t>Christopher Chung</t>
  </si>
  <si>
    <t>E01091</t>
  </si>
  <si>
    <t>Carter Reed</t>
  </si>
  <si>
    <t>E00465</t>
  </si>
  <si>
    <t>Dominic Parker</t>
  </si>
  <si>
    <t>E01807</t>
  </si>
  <si>
    <t>Cameron Evans</t>
  </si>
  <si>
    <t>E02190</t>
  </si>
  <si>
    <t>Gabriel Carter</t>
  </si>
  <si>
    <t>E03065</t>
  </si>
  <si>
    <t>Ezra Ortiz</t>
  </si>
  <si>
    <t>E04413</t>
  </si>
  <si>
    <t>Andrew Thomas</t>
  </si>
  <si>
    <t>E04751</t>
  </si>
  <si>
    <t>Grayson James</t>
  </si>
  <si>
    <t>E04959</t>
  </si>
  <si>
    <t>Noah King</t>
  </si>
  <si>
    <t>E00952</t>
  </si>
  <si>
    <t>Jaxon Powell</t>
  </si>
  <si>
    <t>E01090</t>
  </si>
  <si>
    <t>Jacob Cheng</t>
  </si>
  <si>
    <t>E03114</t>
  </si>
  <si>
    <t>Jameson Juarez</t>
  </si>
  <si>
    <t>E02696</t>
  </si>
  <si>
    <t>Ryan Lu</t>
  </si>
  <si>
    <t>E00386</t>
  </si>
  <si>
    <t>Parker James</t>
  </si>
  <si>
    <t>E03615</t>
  </si>
  <si>
    <t>Daniel Dixon</t>
  </si>
  <si>
    <t>E01684</t>
  </si>
  <si>
    <t>Jaxson Liang</t>
  </si>
  <si>
    <t>E04369</t>
  </si>
  <si>
    <t>Santiago f Gray</t>
  </si>
  <si>
    <t>E00863</t>
  </si>
  <si>
    <t>Lincoln Ramos</t>
  </si>
  <si>
    <t>E00091</t>
  </si>
  <si>
    <t>Emilia Chu</t>
  </si>
  <si>
    <t>Finance</t>
  </si>
  <si>
    <t>E00417</t>
  </si>
  <si>
    <t>Athena Carrillo</t>
  </si>
  <si>
    <t>E00834</t>
  </si>
  <si>
    <t>Vivian Guzman</t>
  </si>
  <si>
    <t>E04601</t>
  </si>
  <si>
    <t>Allison Ayala</t>
  </si>
  <si>
    <t>E00941</t>
  </si>
  <si>
    <t>Sophie Ali</t>
  </si>
  <si>
    <t>E02259</t>
  </si>
  <si>
    <t>Emily Lau</t>
  </si>
  <si>
    <t>E03838</t>
  </si>
  <si>
    <t>Madeline Walker</t>
  </si>
  <si>
    <t>E00501</t>
  </si>
  <si>
    <t>Melody Ho</t>
  </si>
  <si>
    <t>E00626</t>
  </si>
  <si>
    <t>Luna Simmons</t>
  </si>
  <si>
    <t>E01981</t>
  </si>
  <si>
    <t>Genesis Banks</t>
  </si>
  <si>
    <t>E03247</t>
  </si>
  <si>
    <t>Caroline Jenkins</t>
  </si>
  <si>
    <t>E02628</t>
  </si>
  <si>
    <t>Nora Nelson</t>
  </si>
  <si>
    <t>E03864</t>
  </si>
  <si>
    <t>Ella Hunter</t>
  </si>
  <si>
    <t>E03824</t>
  </si>
  <si>
    <t>Penelope Coleman</t>
  </si>
  <si>
    <t>E03799</t>
  </si>
  <si>
    <t>Natalie Hwang</t>
  </si>
  <si>
    <t>E01947</t>
  </si>
  <si>
    <t>Sophie Owens</t>
  </si>
  <si>
    <t>E01711</t>
  </si>
  <si>
    <t>Benjamin Ford</t>
  </si>
  <si>
    <t>E01639</t>
  </si>
  <si>
    <t>Austin Vo</t>
  </si>
  <si>
    <t>E04927</t>
  </si>
  <si>
    <t>Ezekiel Bryant</t>
  </si>
  <si>
    <t>E02684</t>
  </si>
  <si>
    <t>Aaron Maldonado</t>
  </si>
  <si>
    <t>E00399</t>
  </si>
  <si>
    <t>Connor Walker</t>
  </si>
  <si>
    <t>E00254</t>
  </si>
  <si>
    <t>Samuel Morales</t>
  </si>
  <si>
    <t>E04221</t>
  </si>
  <si>
    <t>Roman King</t>
  </si>
  <si>
    <t>E04005</t>
  </si>
  <si>
    <t>Lincoln Wong</t>
  </si>
  <si>
    <t>E01844</t>
  </si>
  <si>
    <t>Jayden Kang</t>
  </si>
  <si>
    <t>E01832</t>
  </si>
  <si>
    <t>Ezra Singh</t>
  </si>
  <si>
    <t>E04799</t>
  </si>
  <si>
    <t>Mila Roberts</t>
  </si>
  <si>
    <t>Sr. Business Partner</t>
  </si>
  <si>
    <t>Human Resources</t>
  </si>
  <si>
    <t>E02235</t>
  </si>
  <si>
    <t>Riley Ramirez</t>
  </si>
  <si>
    <t>E01848</t>
  </si>
  <si>
    <t>Zoey Jackson</t>
  </si>
  <si>
    <t>Business Partner</t>
  </si>
  <si>
    <t>E04917</t>
  </si>
  <si>
    <t>Everleigh Washington</t>
  </si>
  <si>
    <t>HRIS Analyst</t>
  </si>
  <si>
    <t>E00480</t>
  </si>
  <si>
    <t>Hadley Yee</t>
  </si>
  <si>
    <t>E01714</t>
  </si>
  <si>
    <t>Savannah Park</t>
  </si>
  <si>
    <t>E00403</t>
  </si>
  <si>
    <t>Liliana Soto</t>
  </si>
  <si>
    <t>E03681</t>
  </si>
  <si>
    <t>Lyla Chen</t>
  </si>
  <si>
    <t>E03362</t>
  </si>
  <si>
    <t>Lily Henderson</t>
  </si>
  <si>
    <t>E00311</t>
  </si>
  <si>
    <t>Scarlett Figueroa</t>
  </si>
  <si>
    <t>E02044</t>
  </si>
  <si>
    <t>Caroline Alexander</t>
  </si>
  <si>
    <t>E00340</t>
  </si>
  <si>
    <t>Eliana Allen</t>
  </si>
  <si>
    <t>E04871</t>
  </si>
  <si>
    <t>Liam Grant</t>
  </si>
  <si>
    <t>E03637</t>
  </si>
  <si>
    <t>Landon Thao</t>
  </si>
  <si>
    <t>E04358</t>
  </si>
  <si>
    <t>Grayson Soto</t>
  </si>
  <si>
    <t>E02489</t>
  </si>
  <si>
    <t>Ethan Clark</t>
  </si>
  <si>
    <t>E03097</t>
  </si>
  <si>
    <t>Brooks Stewart</t>
  </si>
  <si>
    <t>E02802</t>
  </si>
  <si>
    <t>Matthew Chau</t>
  </si>
  <si>
    <t>E03571</t>
  </si>
  <si>
    <t>Lincoln Henderson</t>
  </si>
  <si>
    <t>E03325</t>
  </si>
  <si>
    <t>Robert Edwards</t>
  </si>
  <si>
    <t>E02744</t>
  </si>
  <si>
    <t>Dylan Padilla</t>
  </si>
  <si>
    <t>E04224</t>
  </si>
  <si>
    <t>Lucas Ramos</t>
  </si>
  <si>
    <t>E00459</t>
  </si>
  <si>
    <t>Jackson Jordan</t>
  </si>
  <si>
    <t>E04590</t>
  </si>
  <si>
    <t>Isaac Sanders</t>
  </si>
  <si>
    <t>E02072</t>
  </si>
  <si>
    <t>Charles Robinson</t>
  </si>
  <si>
    <t>E04131</t>
  </si>
  <si>
    <t>Cora Rivera</t>
  </si>
  <si>
    <t>Marketing</t>
  </si>
  <si>
    <t>E03655</t>
  </si>
  <si>
    <t>Samantha Rogers</t>
  </si>
  <si>
    <t>E04938</t>
  </si>
  <si>
    <t>Brooklyn Daniels</t>
  </si>
  <si>
    <t>E02943</t>
  </si>
  <si>
    <t>Bella Lopez</t>
  </si>
  <si>
    <t>E04018</t>
  </si>
  <si>
    <t>Emery Ford</t>
  </si>
  <si>
    <t>E00170</t>
  </si>
  <si>
    <t>Hannah Nelson</t>
  </si>
  <si>
    <t>E02732</t>
  </si>
  <si>
    <t>Alice Tran</t>
  </si>
  <si>
    <t>E00824</t>
  </si>
  <si>
    <t>Everleigh Adams</t>
  </si>
  <si>
    <t>E00415</t>
  </si>
  <si>
    <t>Leilani Butler</t>
  </si>
  <si>
    <t>E04598</t>
  </si>
  <si>
    <t>Violet Garcia</t>
  </si>
  <si>
    <t>E02562</t>
  </si>
  <si>
    <t>Christian Medina</t>
  </si>
  <si>
    <t>E03719</t>
  </si>
  <si>
    <t>Jack Brown</t>
  </si>
  <si>
    <t>E04472</t>
  </si>
  <si>
    <t>Alexander Foster</t>
  </si>
  <si>
    <t>E00359</t>
  </si>
  <si>
    <t>Logan Carrillo</t>
  </si>
  <si>
    <t>E04877</t>
  </si>
  <si>
    <t>Samuel Vega</t>
  </si>
  <si>
    <t>E03988</t>
  </si>
  <si>
    <t>Dominic Thomas</t>
  </si>
  <si>
    <t>E02531</t>
  </si>
  <si>
    <t>Jameson Foster</t>
  </si>
  <si>
    <t>E03912</t>
  </si>
  <si>
    <t>Carter Turner</t>
  </si>
  <si>
    <t>E00935</t>
  </si>
  <si>
    <t>Joseph Martin</t>
  </si>
  <si>
    <t>E03094</t>
  </si>
  <si>
    <t>Wesley Young</t>
  </si>
  <si>
    <t>E04207</t>
  </si>
  <si>
    <t>John Contreras</t>
  </si>
  <si>
    <t>E03262</t>
  </si>
  <si>
    <t>Logan Mitchell</t>
  </si>
  <si>
    <t>E01985</t>
  </si>
  <si>
    <t>Eliana Turner</t>
  </si>
  <si>
    <t>Account Representative</t>
  </si>
  <si>
    <t>Sales</t>
  </si>
  <si>
    <t>E03000</t>
  </si>
  <si>
    <t>Hailey Hong</t>
  </si>
  <si>
    <t>E03980</t>
  </si>
  <si>
    <t>Lydia Huynh</t>
  </si>
  <si>
    <t>E03906</t>
  </si>
  <si>
    <t>Piper Richardson</t>
  </si>
  <si>
    <t>E03648</t>
  </si>
  <si>
    <t>Vivian Hunter</t>
  </si>
  <si>
    <t>E01413</t>
  </si>
  <si>
    <t>Caroline Nelson</t>
  </si>
  <si>
    <t>Sr. Account Representative</t>
  </si>
  <si>
    <t>E02024</t>
  </si>
  <si>
    <t>Amelia Bell</t>
  </si>
  <si>
    <t>E02848</t>
  </si>
  <si>
    <t>Emma Brooks</t>
  </si>
  <si>
    <t>E01221</t>
  </si>
  <si>
    <t>Eva Figueroa</t>
  </si>
  <si>
    <t>E00488</t>
  </si>
  <si>
    <t>Emery Hunter</t>
  </si>
  <si>
    <t>E01533</t>
  </si>
  <si>
    <t>Avery Bailey</t>
  </si>
  <si>
    <t>E02183</t>
  </si>
  <si>
    <t>Sarah Ayala</t>
  </si>
  <si>
    <t>E04887</t>
  </si>
  <si>
    <t>Emery Do</t>
  </si>
  <si>
    <t>E02415</t>
  </si>
  <si>
    <t>Penelope Gonzalez</t>
  </si>
  <si>
    <t>E01150</t>
  </si>
  <si>
    <t>Allison Leung</t>
  </si>
  <si>
    <t>E00994</t>
  </si>
  <si>
    <t>Charlotte Baker</t>
  </si>
  <si>
    <t>E00178</t>
  </si>
  <si>
    <t>Harper Alexander</t>
  </si>
  <si>
    <t>E02769</t>
  </si>
  <si>
    <t>Eliza Adams</t>
  </si>
  <si>
    <t>E00116</t>
  </si>
  <si>
    <t>Madelyn Mehta</t>
  </si>
  <si>
    <t>E00671</t>
  </si>
  <si>
    <t>Leonardo Dixon</t>
  </si>
  <si>
    <t>E01994</t>
  </si>
  <si>
    <t>Angel Powell</t>
  </si>
  <si>
    <t>E04128</t>
  </si>
  <si>
    <t>Jacob Doan</t>
  </si>
  <si>
    <t>E01291</t>
  </si>
  <si>
    <t>Thomas Aguilar</t>
  </si>
  <si>
    <t>E03007</t>
  </si>
  <si>
    <t>Isaac Joseph</t>
  </si>
  <si>
    <t>E01019</t>
  </si>
  <si>
    <t>Dominic Scott</t>
  </si>
  <si>
    <t>E02121</t>
  </si>
  <si>
    <t>Levi Brown</t>
  </si>
  <si>
    <t>E00446</t>
  </si>
  <si>
    <t>Hudson Hill</t>
  </si>
  <si>
    <t>E01466</t>
  </si>
  <si>
    <t>Connor Vang</t>
  </si>
  <si>
    <t>E00412</t>
  </si>
  <si>
    <t>Ezra Banks</t>
  </si>
  <si>
    <t>E00273</t>
  </si>
  <si>
    <t>David Owens</t>
  </si>
  <si>
    <t>E03580</t>
  </si>
  <si>
    <t>Maverick Medina</t>
  </si>
  <si>
    <t>E01132</t>
  </si>
  <si>
    <t>Aiden Bryant</t>
  </si>
  <si>
    <t>E02295</t>
  </si>
  <si>
    <t>Axel Jordan</t>
  </si>
  <si>
    <t>E01415</t>
  </si>
  <si>
    <t>Henry Green</t>
  </si>
  <si>
    <t>E00538</t>
  </si>
  <si>
    <t>Caleb Xiong</t>
  </si>
  <si>
    <t>E04335</t>
  </si>
  <si>
    <t>Parker Allen</t>
  </si>
  <si>
    <t>E04562</t>
  </si>
  <si>
    <t>Xavier Zheng</t>
  </si>
  <si>
    <t>E03578</t>
  </si>
  <si>
    <t>Maverick Li</t>
  </si>
  <si>
    <t>E02632</t>
  </si>
  <si>
    <t>Alice Soto</t>
  </si>
  <si>
    <t>Brazil</t>
  </si>
  <si>
    <t>Manaus</t>
  </si>
  <si>
    <t>E02062</t>
  </si>
  <si>
    <t>Nora Santiago</t>
  </si>
  <si>
    <t>Rio de Janerio</t>
  </si>
  <si>
    <t>E04817</t>
  </si>
  <si>
    <t>Zoe Sanchez</t>
  </si>
  <si>
    <t>Sao Paulo</t>
  </si>
  <si>
    <t>E02555</t>
  </si>
  <si>
    <t>Landon Lopez</t>
  </si>
  <si>
    <t>E00184</t>
  </si>
  <si>
    <t>Kayden Ortega</t>
  </si>
  <si>
    <t>E02284</t>
  </si>
  <si>
    <t>Josephine Salazar</t>
  </si>
  <si>
    <t>E04545</t>
  </si>
  <si>
    <t>Abigail Mejia</t>
  </si>
  <si>
    <t>E04926</t>
  </si>
  <si>
    <t>Emma Luna</t>
  </si>
  <si>
    <t>E02535</t>
  </si>
  <si>
    <t>Caroline Perez</t>
  </si>
  <si>
    <t>E04811</t>
  </si>
  <si>
    <t>Athena Vasquez</t>
  </si>
  <si>
    <t>E03359</t>
  </si>
  <si>
    <t>Autumn Ortiz</t>
  </si>
  <si>
    <t>E03404</t>
  </si>
  <si>
    <t>Everleigh Nunez</t>
  </si>
  <si>
    <t>E00096</t>
  </si>
  <si>
    <t>Peyton Cruz</t>
  </si>
  <si>
    <t>E03717</t>
  </si>
  <si>
    <t>Joseph Ruiz</t>
  </si>
  <si>
    <t>E00955</t>
  </si>
  <si>
    <t>Theodore Marquez</t>
  </si>
  <si>
    <t>E03438</t>
  </si>
  <si>
    <t>Asher Morales</t>
  </si>
  <si>
    <t>E03160</t>
  </si>
  <si>
    <t>Carter Ortiz</t>
  </si>
  <si>
    <t>E01409</t>
  </si>
  <si>
    <t>Jose Molina</t>
  </si>
  <si>
    <t>E02649</t>
  </si>
  <si>
    <t>Charles Gonzalez</t>
  </si>
  <si>
    <t>E01713</t>
  </si>
  <si>
    <t>Nolan Guzman</t>
  </si>
  <si>
    <t>E02730</t>
  </si>
  <si>
    <t>Axel Soto</t>
  </si>
  <si>
    <t>E00577</t>
  </si>
  <si>
    <t>Nora Nunez</t>
  </si>
  <si>
    <t>E00972</t>
  </si>
  <si>
    <t>Amelia Salazar</t>
  </si>
  <si>
    <t>E04379</t>
  </si>
  <si>
    <t>Scarlett Rodriguez</t>
  </si>
  <si>
    <t>E02968</t>
  </si>
  <si>
    <t>Caroline Santos</t>
  </si>
  <si>
    <t>E00402</t>
  </si>
  <si>
    <t>Dominic Guzman</t>
  </si>
  <si>
    <t>E03904</t>
  </si>
  <si>
    <t>Hunter Ortiz</t>
  </si>
  <si>
    <t>E01075</t>
  </si>
  <si>
    <t>Joshua Juarez</t>
  </si>
  <si>
    <t>E00672</t>
  </si>
  <si>
    <t>Mila Pena</t>
  </si>
  <si>
    <t>E00701</t>
  </si>
  <si>
    <t>Madeline Garcia</t>
  </si>
  <si>
    <t>E01264</t>
  </si>
  <si>
    <t>Hazel Alvarez</t>
  </si>
  <si>
    <t>E00078</t>
  </si>
  <si>
    <t>Eva Garcia</t>
  </si>
  <si>
    <t>E02063</t>
  </si>
  <si>
    <t>Ian Gutierrez</t>
  </si>
  <si>
    <t>E04167</t>
  </si>
  <si>
    <t>Henry Alvarez</t>
  </si>
  <si>
    <t>E00102</t>
  </si>
  <si>
    <t>Riley Rojas</t>
  </si>
  <si>
    <t>E04931</t>
  </si>
  <si>
    <t>Zoe Romero</t>
  </si>
  <si>
    <t>E03440</t>
  </si>
  <si>
    <t>Genesis Navarro</t>
  </si>
  <si>
    <t>E00431</t>
  </si>
  <si>
    <t>Eliza Hernandez</t>
  </si>
  <si>
    <t>E01417</t>
  </si>
  <si>
    <t>Leah Pena</t>
  </si>
  <si>
    <t>E01432</t>
  </si>
  <si>
    <t>Peyton Garza</t>
  </si>
  <si>
    <t>E02192</t>
  </si>
  <si>
    <t>Lucy Avila</t>
  </si>
  <si>
    <t>E00035</t>
  </si>
  <si>
    <t>Lillian Gonzales</t>
  </si>
  <si>
    <t>E04504</t>
  </si>
  <si>
    <t>Jameson Alvarado</t>
  </si>
  <si>
    <t>E02221</t>
  </si>
  <si>
    <t>Julian Delgado</t>
  </si>
  <si>
    <t>E03354</t>
  </si>
  <si>
    <t>Silas Estrada</t>
  </si>
  <si>
    <t>E00862</t>
  </si>
  <si>
    <t>Levi Moreno</t>
  </si>
  <si>
    <t>E02216</t>
  </si>
  <si>
    <t>Caleb Marquez</t>
  </si>
  <si>
    <t>E00494</t>
  </si>
  <si>
    <t>Robert Alvarez</t>
  </si>
  <si>
    <t>E02917</t>
  </si>
  <si>
    <t>Everett Morales</t>
  </si>
  <si>
    <t>E00900</t>
  </si>
  <si>
    <t>Eleanor Delgado</t>
  </si>
  <si>
    <t>E02627</t>
  </si>
  <si>
    <t>Parker Avila</t>
  </si>
  <si>
    <t>E04155</t>
  </si>
  <si>
    <t>Dylan Dominguez</t>
  </si>
  <si>
    <t>E03370</t>
  </si>
  <si>
    <t>Ian Cortez</t>
  </si>
  <si>
    <t>E02803</t>
  </si>
  <si>
    <t>Eli Soto</t>
  </si>
  <si>
    <t>E03520</t>
  </si>
  <si>
    <t>Nolan Pena</t>
  </si>
  <si>
    <t>E04952</t>
  </si>
  <si>
    <t>Paisley Gomez</t>
  </si>
  <si>
    <t>E04108</t>
  </si>
  <si>
    <t>Jade Figueroa</t>
  </si>
  <si>
    <t>E03805</t>
  </si>
  <si>
    <t>Autumn Gonzales</t>
  </si>
  <si>
    <t>E01760</t>
  </si>
  <si>
    <t>Madeline Acosta</t>
  </si>
  <si>
    <t>E02189</t>
  </si>
  <si>
    <t>Isla Chavez</t>
  </si>
  <si>
    <t>E00788</t>
  </si>
  <si>
    <t>Emily Contreras</t>
  </si>
  <si>
    <t>E00725</t>
  </si>
  <si>
    <t>Nova Herrera</t>
  </si>
  <si>
    <t>E02254</t>
  </si>
  <si>
    <t>Jaxson Sandoval</t>
  </si>
  <si>
    <t>E02047</t>
  </si>
  <si>
    <t>Xavier Perez</t>
  </si>
  <si>
    <t>E00145</t>
  </si>
  <si>
    <t>Alexander Rivera</t>
  </si>
  <si>
    <t>E00826</t>
  </si>
  <si>
    <t>Rylee Bui</t>
  </si>
  <si>
    <t>China</t>
  </si>
  <si>
    <t>Chongqing</t>
  </si>
  <si>
    <t>E02881</t>
  </si>
  <si>
    <t>Leilani Sharma</t>
  </si>
  <si>
    <t>Chengdu</t>
  </si>
  <si>
    <t>E02337</t>
  </si>
  <si>
    <t>Emma Cao</t>
  </si>
  <si>
    <t>E04487</t>
  </si>
  <si>
    <t>Audrey Hwang</t>
  </si>
  <si>
    <t>Beijing</t>
  </si>
  <si>
    <t>E04800</t>
  </si>
  <si>
    <t>Eli Han</t>
  </si>
  <si>
    <t>E03547</t>
  </si>
  <si>
    <t>Owen Han</t>
  </si>
  <si>
    <t>E02728</t>
  </si>
  <si>
    <t>Thomas Chang</t>
  </si>
  <si>
    <t>E00508</t>
  </si>
  <si>
    <t>Thomas Jung</t>
  </si>
  <si>
    <t>Shanghai</t>
  </si>
  <si>
    <t>E01396</t>
  </si>
  <si>
    <t>Jack Vu</t>
  </si>
  <si>
    <t>E04032</t>
  </si>
  <si>
    <t>Emery Zhang</t>
  </si>
  <si>
    <t>E03364</t>
  </si>
  <si>
    <t>Audrey Lee</t>
  </si>
  <si>
    <t>E02706</t>
  </si>
  <si>
    <t>Nevaeh Kang</t>
  </si>
  <si>
    <t>E04969</t>
  </si>
  <si>
    <t>Abigail Vang</t>
  </si>
  <si>
    <t>E03347</t>
  </si>
  <si>
    <t>Rylee Dinh</t>
  </si>
  <si>
    <t>E04152</t>
  </si>
  <si>
    <t>Adeline Huang</t>
  </si>
  <si>
    <t>E01242</t>
  </si>
  <si>
    <t>Emery Doan</t>
  </si>
  <si>
    <t>E03457</t>
  </si>
  <si>
    <t>Ivy Desai</t>
  </si>
  <si>
    <t>E01706</t>
  </si>
  <si>
    <t>Avery Sun</t>
  </si>
  <si>
    <t>E02661</t>
  </si>
  <si>
    <t>Maya Chan</t>
  </si>
  <si>
    <t>E02939</t>
  </si>
  <si>
    <t>Julian Fong</t>
  </si>
  <si>
    <t>E03402</t>
  </si>
  <si>
    <t>Isaac Liu</t>
  </si>
  <si>
    <t>E01377</t>
  </si>
  <si>
    <t>Grayson Luu</t>
  </si>
  <si>
    <t>E02473</t>
  </si>
  <si>
    <t>Leonardo Lo</t>
  </si>
  <si>
    <t>E03181</t>
  </si>
  <si>
    <t>Greyson Dang</t>
  </si>
  <si>
    <t>E00527</t>
  </si>
  <si>
    <t>Mateo Chu</t>
  </si>
  <si>
    <t>E00144</t>
  </si>
  <si>
    <t>Theodore Ngo</t>
  </si>
  <si>
    <t>E03465</t>
  </si>
  <si>
    <t>Harper Phan</t>
  </si>
  <si>
    <t>E02521</t>
  </si>
  <si>
    <t>Lily Nguyen</t>
  </si>
  <si>
    <t>E00013</t>
  </si>
  <si>
    <t>Elena Vang</t>
  </si>
  <si>
    <t>E04136</t>
  </si>
  <si>
    <t>Mason Cao</t>
  </si>
  <si>
    <t>E04449</t>
  </si>
  <si>
    <t>Miles Hsu</t>
  </si>
  <si>
    <t>E00650</t>
  </si>
  <si>
    <t>Emery Chang</t>
  </si>
  <si>
    <t>E01516</t>
  </si>
  <si>
    <t>Willow Mai</t>
  </si>
  <si>
    <t>E01268</t>
  </si>
  <si>
    <t>Charlotte Wu</t>
  </si>
  <si>
    <t>E00951</t>
  </si>
  <si>
    <t>Everly Lin</t>
  </si>
  <si>
    <t>E01687</t>
  </si>
  <si>
    <t>Luke Mai</t>
  </si>
  <si>
    <t>E02103</t>
  </si>
  <si>
    <t>Andrew Ma</t>
  </si>
  <si>
    <t>E04189</t>
  </si>
  <si>
    <t>Ariana Kim</t>
  </si>
  <si>
    <t>E01484</t>
  </si>
  <si>
    <t>Anna Zhu</t>
  </si>
  <si>
    <t>E04041</t>
  </si>
  <si>
    <t>Clara Huynh</t>
  </si>
  <si>
    <t>E02770</t>
  </si>
  <si>
    <t>Liliana Do</t>
  </si>
  <si>
    <t>E04538</t>
  </si>
  <si>
    <t>Adeline Yang</t>
  </si>
  <si>
    <t>E03269</t>
  </si>
  <si>
    <t>Charlotte Chu</t>
  </si>
  <si>
    <t>E00784</t>
  </si>
  <si>
    <t>Ella Nguyen</t>
  </si>
  <si>
    <t>E03090</t>
  </si>
  <si>
    <t>Penelope Choi</t>
  </si>
  <si>
    <t>E02971</t>
  </si>
  <si>
    <t>Mia Wu</t>
  </si>
  <si>
    <t>E03332</t>
  </si>
  <si>
    <t>Ruby Sun</t>
  </si>
  <si>
    <t>E04567</t>
  </si>
  <si>
    <t>Madeline Hoang</t>
  </si>
  <si>
    <t>E04105</t>
  </si>
  <si>
    <t>Theodore Dinh</t>
  </si>
  <si>
    <t>E01895</t>
  </si>
  <si>
    <t>Gabriel Zhou</t>
  </si>
  <si>
    <t>E01037</t>
  </si>
  <si>
    <t>Jeremiah Chu</t>
  </si>
  <si>
    <t>E02035</t>
  </si>
  <si>
    <t>Eli Rahman</t>
  </si>
  <si>
    <t>E04618</t>
  </si>
  <si>
    <t>Mason Zhao</t>
  </si>
  <si>
    <t>E02283</t>
  </si>
  <si>
    <t>Jaxon Park</t>
  </si>
  <si>
    <t>E04784</t>
  </si>
  <si>
    <t>Joshua Lin</t>
  </si>
  <si>
    <t>E01125</t>
  </si>
  <si>
    <t>Joshua Yang</t>
  </si>
  <si>
    <t>E04529</t>
  </si>
  <si>
    <t>Gabriel Yu</t>
  </si>
  <si>
    <t>E00632</t>
  </si>
  <si>
    <t>Angel Chang</t>
  </si>
  <si>
    <t>E02313</t>
  </si>
  <si>
    <t>Jeremiah Lu</t>
  </si>
  <si>
    <t>E02094</t>
  </si>
  <si>
    <t>Matthew Gupta</t>
  </si>
  <si>
    <t>E04670</t>
  </si>
  <si>
    <t>Angel Do</t>
  </si>
  <si>
    <t>E04112</t>
  </si>
  <si>
    <t>Axel Chu</t>
  </si>
  <si>
    <t>E04816</t>
  </si>
  <si>
    <t>Jace Zhang</t>
  </si>
  <si>
    <t>E03300</t>
  </si>
  <si>
    <t>Maria Chin</t>
  </si>
  <si>
    <t>E04769</t>
  </si>
  <si>
    <t>Mila Leung</t>
  </si>
  <si>
    <t>E01631</t>
  </si>
  <si>
    <t>Leilani Yee</t>
  </si>
  <si>
    <t>E02453</t>
  </si>
  <si>
    <t>Dylan Kumar</t>
  </si>
  <si>
    <t>E03429</t>
  </si>
  <si>
    <t>Ian Wu</t>
  </si>
  <si>
    <t>E04157</t>
  </si>
  <si>
    <t>William Cao</t>
  </si>
  <si>
    <t>E00555</t>
  </si>
  <si>
    <t>Christian Ali</t>
  </si>
  <si>
    <t>E02984</t>
  </si>
  <si>
    <t>Jack Mai</t>
  </si>
  <si>
    <t>E00022</t>
  </si>
  <si>
    <t>Elena Her</t>
  </si>
  <si>
    <t>E03419</t>
  </si>
  <si>
    <t>Jade Yi</t>
  </si>
  <si>
    <t>E04636</t>
  </si>
  <si>
    <t>Hailey Yee</t>
  </si>
  <si>
    <t>E04277</t>
  </si>
  <si>
    <t>Zoe Do</t>
  </si>
  <si>
    <t>E04853</t>
  </si>
  <si>
    <t>Vivian Chu</t>
  </si>
  <si>
    <t>E03849</t>
  </si>
  <si>
    <t>Evelyn Jung</t>
  </si>
  <si>
    <t>E03047</t>
  </si>
  <si>
    <t>Gabriella Gupta</t>
  </si>
  <si>
    <t>E04802</t>
  </si>
  <si>
    <t>Lucy Fong</t>
  </si>
  <si>
    <t>E03611</t>
  </si>
  <si>
    <t>Alice Mehta</t>
  </si>
  <si>
    <t>E03560</t>
  </si>
  <si>
    <t>Ayla Ng</t>
  </si>
  <si>
    <t>E02613</t>
  </si>
  <si>
    <t>John Jung</t>
  </si>
  <si>
    <t>E03273</t>
  </si>
  <si>
    <t>Daniel Shah</t>
  </si>
  <si>
    <t>E03549</t>
  </si>
  <si>
    <t>Mateo Vu</t>
  </si>
  <si>
    <t>E00758</t>
  </si>
  <si>
    <t>Jonathan Khan</t>
  </si>
  <si>
    <t>E00644</t>
  </si>
  <si>
    <t>Joshua Gupta</t>
  </si>
  <si>
    <t>E04600</t>
  </si>
  <si>
    <t>William Vu</t>
  </si>
  <si>
    <t>E02720</t>
  </si>
  <si>
    <t>Jaxon Fong</t>
  </si>
  <si>
    <t>E01508</t>
  </si>
  <si>
    <t>Penelope Rodriguez</t>
  </si>
  <si>
    <t>Engineering Manager</t>
  </si>
  <si>
    <t>E03664</t>
  </si>
  <si>
    <t>Aria Castro</t>
  </si>
  <si>
    <t>E04163</t>
  </si>
  <si>
    <t>David Herrera</t>
  </si>
  <si>
    <t>E02838</t>
  </si>
  <si>
    <t>Julia Pham</t>
  </si>
  <si>
    <t>E00769</t>
  </si>
  <si>
    <t>Jose Kang</t>
  </si>
  <si>
    <t>E03919</t>
  </si>
  <si>
    <t>Grayson Chan</t>
  </si>
  <si>
    <t>E03343</t>
  </si>
  <si>
    <t>Carson Lu</t>
  </si>
  <si>
    <t>E04345</t>
  </si>
  <si>
    <t>Eliana Grant</t>
  </si>
  <si>
    <t>E01357</t>
  </si>
  <si>
    <t>Paisley Hunter</t>
  </si>
  <si>
    <t>E02298</t>
  </si>
  <si>
    <t>Emily Doan</t>
  </si>
  <si>
    <t>E02148</t>
  </si>
  <si>
    <t>Christopher Vega</t>
  </si>
  <si>
    <t>E01501</t>
  </si>
  <si>
    <t>Hudson Liu</t>
  </si>
  <si>
    <t>E02710</t>
  </si>
  <si>
    <t>Silas Huang</t>
  </si>
  <si>
    <t>E00703</t>
  </si>
  <si>
    <t>Wesley Dominguez</t>
  </si>
  <si>
    <t>E01525</t>
  </si>
  <si>
    <t>Jose Ross</t>
  </si>
  <si>
    <t>E03532</t>
  </si>
  <si>
    <t>Jaxson Santiago</t>
  </si>
  <si>
    <t>E01649</t>
  </si>
  <si>
    <t>Eva Alvarado</t>
  </si>
  <si>
    <t>Computer Systems Manager</t>
  </si>
  <si>
    <t>E01724</t>
  </si>
  <si>
    <t>Nolan Molina</t>
  </si>
  <si>
    <t>E03519</t>
  </si>
  <si>
    <t>Eliza Zheng</t>
  </si>
  <si>
    <t>E01611</t>
  </si>
  <si>
    <t>Gabriella Zhu</t>
  </si>
  <si>
    <t>E00443</t>
  </si>
  <si>
    <t>Nolan Bui</t>
  </si>
  <si>
    <t>E03417</t>
  </si>
  <si>
    <t>Benjamin Moua</t>
  </si>
  <si>
    <t>E02428</t>
  </si>
  <si>
    <t>Connor Luu</t>
  </si>
  <si>
    <t>E00965</t>
  </si>
  <si>
    <t>Jacob Khan</t>
  </si>
  <si>
    <t>E03807</t>
  </si>
  <si>
    <t>Kennedy Do</t>
  </si>
  <si>
    <t>E03292</t>
  </si>
  <si>
    <t>Cora Evans</t>
  </si>
  <si>
    <t>E02875</t>
  </si>
  <si>
    <t>Madeline Shin</t>
  </si>
  <si>
    <t>E02832</t>
  </si>
  <si>
    <t>Penelope Jordan</t>
  </si>
  <si>
    <t>E02185</t>
  </si>
  <si>
    <t>Wyatt Rojas</t>
  </si>
  <si>
    <t>E01524</t>
  </si>
  <si>
    <t>Ian Miller</t>
  </si>
  <si>
    <t>E04174</t>
  </si>
  <si>
    <t>Maverick Henry</t>
  </si>
  <si>
    <t>E04742</t>
  </si>
  <si>
    <t>Kinsley Vega</t>
  </si>
  <si>
    <t>Vice President</t>
  </si>
  <si>
    <t>E02563</t>
  </si>
  <si>
    <t>Emily Clark</t>
  </si>
  <si>
    <t>E04766</t>
  </si>
  <si>
    <t>Lyla Yoon</t>
  </si>
  <si>
    <t>E04249</t>
  </si>
  <si>
    <t>Hadley Dang</t>
  </si>
  <si>
    <t>E00085</t>
  </si>
  <si>
    <t>Isla Wong</t>
  </si>
  <si>
    <t>E02202</t>
  </si>
  <si>
    <t>Emilia Bailey</t>
  </si>
  <si>
    <t>E00380</t>
  </si>
  <si>
    <t>Alice Thompson</t>
  </si>
  <si>
    <t>E03545</t>
  </si>
  <si>
    <t>Sofia Cheng</t>
  </si>
  <si>
    <t>E03289</t>
  </si>
  <si>
    <t>Christopher Lam</t>
  </si>
  <si>
    <t>E01486</t>
  </si>
  <si>
    <t>Mason Cho</t>
  </si>
  <si>
    <t>E04359</t>
  </si>
  <si>
    <t>Greyson Lam</t>
  </si>
  <si>
    <t>E02464</t>
  </si>
  <si>
    <t>Sophie Silva</t>
  </si>
  <si>
    <t>E03893</t>
  </si>
  <si>
    <t>Alice Xiong</t>
  </si>
  <si>
    <t>E02944</t>
  </si>
  <si>
    <t>Joshua Fong</t>
  </si>
  <si>
    <t>E00917</t>
  </si>
  <si>
    <t>Skylar Bell</t>
  </si>
  <si>
    <t>E02914</t>
  </si>
  <si>
    <t>Maria Wilson</t>
  </si>
  <si>
    <t>E00154</t>
  </si>
  <si>
    <t>Wyatt Chin</t>
  </si>
  <si>
    <t>E01425</t>
  </si>
  <si>
    <t>Anthony Rogers</t>
  </si>
  <si>
    <t>E02825</t>
  </si>
  <si>
    <t>Wyatt Li</t>
  </si>
  <si>
    <t>E04779</t>
  </si>
  <si>
    <t>Cameron Young</t>
  </si>
  <si>
    <t>E00715</t>
  </si>
  <si>
    <t>Elijah Kang</t>
  </si>
  <si>
    <t>E04103</t>
  </si>
  <si>
    <t>Isabella Soto</t>
  </si>
  <si>
    <t>E00842</t>
  </si>
  <si>
    <t>John Vega</t>
  </si>
  <si>
    <t>E01095</t>
  </si>
  <si>
    <t>Isla Lai</t>
  </si>
  <si>
    <t>E01546</t>
  </si>
  <si>
    <t>Maria Hong</t>
  </si>
  <si>
    <t>E04568</t>
  </si>
  <si>
    <t>Rylee Yu</t>
  </si>
  <si>
    <t>E04072</t>
  </si>
  <si>
    <t>Emery Mitchell</t>
  </si>
  <si>
    <t>E03907</t>
  </si>
  <si>
    <t>Camila Watson</t>
  </si>
  <si>
    <t>E01006</t>
  </si>
  <si>
    <t>Autumn Leung</t>
  </si>
  <si>
    <t>E02687</t>
  </si>
  <si>
    <t>E03694</t>
  </si>
  <si>
    <t>Elena Patterson</t>
  </si>
  <si>
    <t>E03106</t>
  </si>
  <si>
    <t>Xavier Davis</t>
  </si>
  <si>
    <t>E03947</t>
  </si>
  <si>
    <t>Logan Soto</t>
  </si>
  <si>
    <t>E03226</t>
  </si>
  <si>
    <t>Angel Stewart</t>
  </si>
  <si>
    <t>E04088</t>
  </si>
  <si>
    <t>Ezra Liang</t>
  </si>
  <si>
    <t>E03055</t>
  </si>
  <si>
    <t>Austin Rojas</t>
  </si>
  <si>
    <t>E02391</t>
  </si>
  <si>
    <t>Natalia Santos</t>
  </si>
  <si>
    <t>E02554</t>
  </si>
  <si>
    <t>Joshua Ramirez</t>
  </si>
  <si>
    <t>E00130</t>
  </si>
  <si>
    <t>Paisley Kang</t>
  </si>
  <si>
    <t>E03737</t>
  </si>
  <si>
    <t>Kennedy Rahman</t>
  </si>
  <si>
    <t>E00207</t>
  </si>
  <si>
    <t>Hailey Lai</t>
  </si>
  <si>
    <t>E04795</t>
  </si>
  <si>
    <t>Eloise Alexander</t>
  </si>
  <si>
    <t>E02920</t>
  </si>
  <si>
    <t>Willow Woods</t>
  </si>
  <si>
    <t>E01232</t>
  </si>
  <si>
    <t>Samantha Foster</t>
  </si>
  <si>
    <t>E02140</t>
  </si>
  <si>
    <t>Naomi Zhao</t>
  </si>
  <si>
    <t>E03506</t>
  </si>
  <si>
    <t>Jaxson Mai</t>
  </si>
  <si>
    <t>E02310</t>
  </si>
  <si>
    <t>Jordan Phillips</t>
  </si>
  <si>
    <t>E02599</t>
  </si>
  <si>
    <t>Daniel Huang</t>
  </si>
  <si>
    <t>E00810</t>
  </si>
  <si>
    <t>Hunter Nunez</t>
  </si>
  <si>
    <t>E02112</t>
  </si>
  <si>
    <t>Christian Sanders</t>
  </si>
  <si>
    <t>E01423</t>
  </si>
  <si>
    <t>James Castillo</t>
  </si>
  <si>
    <t>E03240</t>
  </si>
  <si>
    <t>Aiden Silva</t>
  </si>
  <si>
    <t>E03058</t>
  </si>
  <si>
    <t>Angel Xiong</t>
  </si>
  <si>
    <t>E01403</t>
  </si>
  <si>
    <t>Xavier Park</t>
  </si>
  <si>
    <t>E00304</t>
  </si>
  <si>
    <t>Dylan Choi</t>
  </si>
  <si>
    <t>E03935</t>
  </si>
  <si>
    <t>Cora Jiang</t>
  </si>
  <si>
    <t>E02747</t>
  </si>
  <si>
    <t>Kinsley Acosta</t>
  </si>
  <si>
    <t>E01249</t>
  </si>
  <si>
    <t>Penelope Guerrero</t>
  </si>
  <si>
    <t>E00044</t>
  </si>
  <si>
    <t>Scarlett Jenkins</t>
  </si>
  <si>
    <t>E03574</t>
  </si>
  <si>
    <t>John Moore</t>
  </si>
  <si>
    <t>E04123</t>
  </si>
  <si>
    <t>Andrew Holmes</t>
  </si>
  <si>
    <t>E01995</t>
  </si>
  <si>
    <t>Jonathan Ho</t>
  </si>
  <si>
    <t>E03371</t>
  </si>
  <si>
    <t>Jack Alexander</t>
  </si>
  <si>
    <t>E01519</t>
  </si>
  <si>
    <t>Anthony Marquez</t>
  </si>
  <si>
    <t>E04170</t>
  </si>
  <si>
    <t>Grayson Chin</t>
  </si>
  <si>
    <t>E03159</t>
  </si>
  <si>
    <t>Claire Romero</t>
  </si>
  <si>
    <t>E00447</t>
  </si>
  <si>
    <t>Hailey Sanchez</t>
  </si>
  <si>
    <t>E00791</t>
  </si>
  <si>
    <t>Thomas Padilla</t>
  </si>
  <si>
    <t>E01347</t>
  </si>
  <si>
    <t>Aiden Gonzales</t>
  </si>
  <si>
    <t>E01371</t>
  </si>
  <si>
    <t>Dominic Le</t>
  </si>
  <si>
    <t>E03394</t>
  </si>
  <si>
    <t>Joseph Ly</t>
  </si>
  <si>
    <t>E00325</t>
  </si>
  <si>
    <t>Jameson Chen</t>
  </si>
  <si>
    <t>E02468</t>
  </si>
  <si>
    <t>Ella Huang</t>
  </si>
  <si>
    <t>E03774</t>
  </si>
  <si>
    <t>Hannah Mejia</t>
  </si>
  <si>
    <t>E04342</t>
  </si>
  <si>
    <t>Samantha Barnes</t>
  </si>
  <si>
    <t>E00549</t>
  </si>
  <si>
    <t>Isabella Xi</t>
  </si>
  <si>
    <t>E00161</t>
  </si>
  <si>
    <t>Ryan Ha</t>
  </si>
  <si>
    <t>E01628</t>
  </si>
  <si>
    <t>Jackson Perry</t>
  </si>
  <si>
    <t>E04607</t>
  </si>
  <si>
    <t>Landon Brown</t>
  </si>
  <si>
    <t>E01899</t>
  </si>
  <si>
    <t>Xavier Jackson</t>
  </si>
  <si>
    <t>E04645</t>
  </si>
  <si>
    <t>Elias Ahmed</t>
  </si>
  <si>
    <t>E02783</t>
  </si>
  <si>
    <t>Levi Mendez</t>
  </si>
  <si>
    <t>E00752</t>
  </si>
  <si>
    <t>Luna Liu</t>
  </si>
  <si>
    <t>E04729</t>
  </si>
  <si>
    <t>Ezekiel Fong</t>
  </si>
  <si>
    <t>E02071</t>
  </si>
  <si>
    <t>Mateo Her</t>
  </si>
  <si>
    <t>E03890</t>
  </si>
  <si>
    <t>Nevaeh Jones</t>
  </si>
  <si>
    <t>E04127</t>
  </si>
  <si>
    <t>Emery Acosta</t>
  </si>
  <si>
    <t>E04354</t>
  </si>
  <si>
    <t>Raelynn Rios</t>
  </si>
  <si>
    <t>E02633</t>
  </si>
  <si>
    <t>Allison Roberts</t>
  </si>
  <si>
    <t>E04940</t>
  </si>
  <si>
    <t>Hudson Williams</t>
  </si>
  <si>
    <t>E02522</t>
  </si>
  <si>
    <t>Silas Rivera</t>
  </si>
  <si>
    <t>E00218</t>
  </si>
  <si>
    <t>David Desai</t>
  </si>
  <si>
    <t>E03583</t>
  </si>
  <si>
    <t>Brooks Marquez</t>
  </si>
  <si>
    <t>E04194</t>
  </si>
  <si>
    <t>Madison Kumar</t>
  </si>
  <si>
    <t>Director</t>
  </si>
  <si>
    <t>E04415</t>
  </si>
  <si>
    <t>Penelope Fong</t>
  </si>
  <si>
    <t>E00500</t>
  </si>
  <si>
    <t>Henry Shah</t>
  </si>
  <si>
    <t>E02139</t>
  </si>
  <si>
    <t>E01309</t>
  </si>
  <si>
    <t>Everleigh Jiang</t>
  </si>
  <si>
    <t>E04994</t>
  </si>
  <si>
    <t>Bella Holmes</t>
  </si>
  <si>
    <t>E02307</t>
  </si>
  <si>
    <t>Skylar Evans</t>
  </si>
  <si>
    <t>E00568</t>
  </si>
  <si>
    <t>Ava Garza</t>
  </si>
  <si>
    <t>E00103</t>
  </si>
  <si>
    <t>Nora Park</t>
  </si>
  <si>
    <t>E01123</t>
  </si>
  <si>
    <t>Madison Nelson</t>
  </si>
  <si>
    <t>E02781</t>
  </si>
  <si>
    <t>Athena Vu</t>
  </si>
  <si>
    <t>E03630</t>
  </si>
  <si>
    <t>Jacob Davis</t>
  </si>
  <si>
    <t>E03383</t>
  </si>
  <si>
    <t>Lincoln Hall</t>
  </si>
  <si>
    <t>E00624</t>
  </si>
  <si>
    <t>William Watson</t>
  </si>
  <si>
    <t>E01924</t>
  </si>
  <si>
    <t>Anna Gutierrez</t>
  </si>
  <si>
    <t>E02693</t>
  </si>
  <si>
    <t>Grace Campos</t>
  </si>
  <si>
    <t>E01271</t>
  </si>
  <si>
    <t>Luke Munoz</t>
  </si>
  <si>
    <t>E00268</t>
  </si>
  <si>
    <t>Ian Flores</t>
  </si>
  <si>
    <t>E04683</t>
  </si>
  <si>
    <t>Ezekiel Delgado</t>
  </si>
  <si>
    <t>E02678</t>
  </si>
  <si>
    <t>Nicholas Rivera</t>
  </si>
  <si>
    <t>E03802</t>
  </si>
  <si>
    <t>Thomas Vazquez</t>
  </si>
  <si>
    <t>E02477</t>
  </si>
  <si>
    <t>Amelia Bui</t>
  </si>
  <si>
    <t>E03750</t>
  </si>
  <si>
    <t>Elias Dang</t>
  </si>
  <si>
    <t>E04571</t>
  </si>
  <si>
    <t>Hadley Contreras</t>
  </si>
  <si>
    <t>E01787</t>
  </si>
  <si>
    <t>Lillian Romero</t>
  </si>
  <si>
    <t>E03025</t>
  </si>
  <si>
    <t>Lucy Alexander</t>
  </si>
  <si>
    <t>E02942</t>
  </si>
  <si>
    <t>Daniel Richardson</t>
  </si>
  <si>
    <t>E00023</t>
  </si>
  <si>
    <t>Gabriel Joseph</t>
  </si>
  <si>
    <t>E00360</t>
  </si>
  <si>
    <t>Dylan Thao</t>
  </si>
  <si>
    <t>E03310</t>
  </si>
  <si>
    <t>Dylan Campbell</t>
  </si>
  <si>
    <t>E02421</t>
  </si>
  <si>
    <t>Jordan Truong</t>
  </si>
  <si>
    <t>E02895</t>
  </si>
  <si>
    <t>Mila Soto</t>
  </si>
  <si>
    <t>E03096</t>
  </si>
  <si>
    <t>Kennedy Zhang</t>
  </si>
  <si>
    <t>E02033</t>
  </si>
  <si>
    <t>Grace Sun</t>
  </si>
  <si>
    <t>E01668</t>
  </si>
  <si>
    <t>Naomi Xi</t>
  </si>
  <si>
    <t>E01870</t>
  </si>
  <si>
    <t>Carson Chau</t>
  </si>
  <si>
    <t>E00163</t>
  </si>
  <si>
    <t>Bella Powell</t>
  </si>
  <si>
    <t>E02572</t>
  </si>
  <si>
    <t>Luna Sanders</t>
  </si>
  <si>
    <t>E02748</t>
  </si>
  <si>
    <t>Genesis Zhu</t>
  </si>
  <si>
    <t>E01350</t>
  </si>
  <si>
    <t>Natalie Carter</t>
  </si>
  <si>
    <t>E01499</t>
  </si>
  <si>
    <t>Jade Rojas</t>
  </si>
  <si>
    <t>E00225</t>
  </si>
  <si>
    <t>Angel Delgado</t>
  </si>
  <si>
    <t>E01337</t>
  </si>
  <si>
    <t>Andrew Coleman</t>
  </si>
  <si>
    <t>E00691</t>
  </si>
  <si>
    <t>Ezekiel Desai</t>
  </si>
  <si>
    <t>E00187</t>
  </si>
  <si>
    <t>Miles Mehta</t>
  </si>
  <si>
    <t>E02561</t>
  </si>
  <si>
    <t>Samantha Vargas</t>
  </si>
  <si>
    <t>E02193</t>
  </si>
  <si>
    <t>Josephine Acosta</t>
  </si>
  <si>
    <t>E02980</t>
  </si>
  <si>
    <t>Hailey Shin</t>
  </si>
  <si>
    <t>E03816</t>
  </si>
  <si>
    <t>Leilani Chow</t>
  </si>
  <si>
    <t>E03858</t>
  </si>
  <si>
    <t>John Cho</t>
  </si>
  <si>
    <t>E01234</t>
  </si>
  <si>
    <t>Jack Cheng</t>
  </si>
  <si>
    <t>E00432</t>
  </si>
  <si>
    <t>Eli Gupta</t>
  </si>
  <si>
    <t>E03167</t>
  </si>
  <si>
    <t>Luke Zheng</t>
  </si>
  <si>
    <t>E00976</t>
  </si>
  <si>
    <t>Zoe Rodriguez</t>
  </si>
  <si>
    <t>E04299</t>
  </si>
  <si>
    <t>Paisley Hall</t>
  </si>
  <si>
    <t>E01970</t>
  </si>
  <si>
    <t>Vivian Barnes</t>
  </si>
  <si>
    <t>E00128</t>
  </si>
  <si>
    <t>Everleigh Espinoza</t>
  </si>
  <si>
    <t>E02206</t>
  </si>
  <si>
    <t>Jose Henderson</t>
  </si>
  <si>
    <t>E00364</t>
  </si>
  <si>
    <t>Matthew Howard</t>
  </si>
  <si>
    <t>E02884</t>
  </si>
  <si>
    <t>Axel Johnson</t>
  </si>
  <si>
    <t>E02017</t>
  </si>
  <si>
    <t>Connor Joseph</t>
  </si>
  <si>
    <t>E03484</t>
  </si>
  <si>
    <t>Logan Rivera</t>
  </si>
  <si>
    <t>E00344</t>
  </si>
  <si>
    <t>Savannah He</t>
  </si>
  <si>
    <t>E01387</t>
  </si>
  <si>
    <t>Cora Zheng</t>
  </si>
  <si>
    <t>E04903</t>
  </si>
  <si>
    <t>Skylar Liu</t>
  </si>
  <si>
    <t>E04114</t>
  </si>
  <si>
    <t>Christopher Lim</t>
  </si>
  <si>
    <t>E04762</t>
  </si>
  <si>
    <t>Audrey Richardson</t>
  </si>
  <si>
    <t>E02681</t>
  </si>
  <si>
    <t>Caroline Owens</t>
  </si>
  <si>
    <t>E04572</t>
  </si>
  <si>
    <t>Jade Li</t>
  </si>
  <si>
    <t>E03830</t>
  </si>
  <si>
    <t>Eva Coleman</t>
  </si>
  <si>
    <t>E04116</t>
  </si>
  <si>
    <t>David Barnes</t>
  </si>
  <si>
    <t>E02889</t>
  </si>
  <si>
    <t>Mia Herrera</t>
  </si>
  <si>
    <t>E03683</t>
  </si>
  <si>
    <t>Raelynn Hong</t>
  </si>
  <si>
    <t>E01712</t>
  </si>
  <si>
    <t>James Singh</t>
  </si>
  <si>
    <t>E03901</t>
  </si>
  <si>
    <t>Luca Truong</t>
  </si>
  <si>
    <t>E02938</t>
  </si>
  <si>
    <t>John Trinh</t>
  </si>
  <si>
    <t>E01014</t>
  </si>
  <si>
    <t>Lucas Phan</t>
  </si>
  <si>
    <t>E04132</t>
  </si>
  <si>
    <t>Kinsley Henry</t>
  </si>
  <si>
    <t>E04363</t>
  </si>
  <si>
    <t>Savannah Singh</t>
  </si>
  <si>
    <t>E03591</t>
  </si>
  <si>
    <t>Piper Sun</t>
  </si>
  <si>
    <t>E02558</t>
  </si>
  <si>
    <t>Jose Richardson</t>
  </si>
  <si>
    <t>E04872</t>
  </si>
  <si>
    <t>Isaac Stewart</t>
  </si>
  <si>
    <t>E00607</t>
  </si>
  <si>
    <t>Jameson Allen</t>
  </si>
  <si>
    <t>E04398</t>
  </si>
  <si>
    <t>Oliver Yang</t>
  </si>
  <si>
    <t>E03124</t>
  </si>
  <si>
    <t>Caleb Nelson</t>
  </si>
  <si>
    <t>E00943</t>
  </si>
  <si>
    <t>Elena Mendoza</t>
  </si>
  <si>
    <t>E03521</t>
  </si>
  <si>
    <t>Jackson Navarro</t>
  </si>
  <si>
    <t>E02191</t>
  </si>
  <si>
    <t>Maria Sun</t>
  </si>
  <si>
    <t>E04625</t>
  </si>
  <si>
    <t>Adam Dang</t>
  </si>
  <si>
    <t>E01967</t>
  </si>
  <si>
    <t>John Dang</t>
  </si>
  <si>
    <t>E01238</t>
  </si>
  <si>
    <t>Eloise Griffin</t>
  </si>
  <si>
    <t>E04101</t>
  </si>
  <si>
    <t>Olivia Harris</t>
  </si>
  <si>
    <t>E03251</t>
  </si>
  <si>
    <t>Ruby Medina</t>
  </si>
  <si>
    <t>E01488</t>
  </si>
  <si>
    <t>Penelope Griffin</t>
  </si>
  <si>
    <t>E00005</t>
  </si>
  <si>
    <t>Riley Washington</t>
  </si>
  <si>
    <t>E02791</t>
  </si>
  <si>
    <t>Aubrey Romero</t>
  </si>
  <si>
    <t>E02285</t>
  </si>
  <si>
    <t>Aria Xi</t>
  </si>
  <si>
    <t>E02850</t>
  </si>
  <si>
    <t>Evelyn Dinh</t>
  </si>
  <si>
    <t>E04732</t>
  </si>
  <si>
    <t>Eva Rivera</t>
  </si>
  <si>
    <t>E04637</t>
  </si>
  <si>
    <t>Samuel Song</t>
  </si>
  <si>
    <t>E01883</t>
  </si>
  <si>
    <t>Isla Guzman</t>
  </si>
  <si>
    <t>Manager</t>
  </si>
  <si>
    <t>E00105</t>
  </si>
  <si>
    <t>Isla Espinoza</t>
  </si>
  <si>
    <t>E03327</t>
  </si>
  <si>
    <t>Julia Luong</t>
  </si>
  <si>
    <t>E00785</t>
  </si>
  <si>
    <t>Hannah Hoang</t>
  </si>
  <si>
    <t>E04213</t>
  </si>
  <si>
    <t>Hailey Xi</t>
  </si>
  <si>
    <t>E04890</t>
  </si>
  <si>
    <t>Eleanor Chan</t>
  </si>
  <si>
    <t>E04403</t>
  </si>
  <si>
    <t>Dominic Hu</t>
  </si>
  <si>
    <t>E02652</t>
  </si>
  <si>
    <t>Nathan Sun</t>
  </si>
  <si>
    <t>E00518</t>
  </si>
  <si>
    <t>Lydia Morales</t>
  </si>
  <si>
    <t>E02147</t>
  </si>
  <si>
    <t>Allison Medina</t>
  </si>
  <si>
    <t>E02810</t>
  </si>
  <si>
    <t>Layla Torres</t>
  </si>
  <si>
    <t>E03393</t>
  </si>
  <si>
    <t>Henry Figueroa</t>
  </si>
  <si>
    <t>E02899</t>
  </si>
  <si>
    <t>Joshua Cortez</t>
  </si>
  <si>
    <t>E04037</t>
  </si>
  <si>
    <t>Roman Martinez</t>
  </si>
  <si>
    <t>E03718</t>
  </si>
  <si>
    <t>Zoe Zhou</t>
  </si>
  <si>
    <t>E01977</t>
  </si>
  <si>
    <t>Raelynn Gupta</t>
  </si>
  <si>
    <t>E04239</t>
  </si>
  <si>
    <t>Everleigh Ng</t>
  </si>
  <si>
    <t>E00595</t>
  </si>
  <si>
    <t>Everly Chow</t>
  </si>
  <si>
    <t>E00324</t>
  </si>
  <si>
    <t>Hailey Song</t>
  </si>
  <si>
    <t>E02872</t>
  </si>
  <si>
    <t>Liam Jung</t>
  </si>
  <si>
    <t>E00206</t>
  </si>
  <si>
    <t>Theodore Xi</t>
  </si>
  <si>
    <t>E03252</t>
  </si>
  <si>
    <t>James Bui</t>
  </si>
  <si>
    <t>E01262</t>
  </si>
  <si>
    <t>E00342</t>
  </si>
  <si>
    <t>Wesley Doan</t>
  </si>
  <si>
    <t>E01407</t>
  </si>
  <si>
    <t>Ellie Guerrero</t>
  </si>
  <si>
    <t>E04564</t>
  </si>
  <si>
    <t>Luke Sanchez</t>
  </si>
  <si>
    <t>E04029</t>
  </si>
  <si>
    <t>Jayden Jimenez</t>
  </si>
  <si>
    <t>E03889</t>
  </si>
  <si>
    <t>Caleb Flores</t>
  </si>
  <si>
    <t>E01584</t>
  </si>
  <si>
    <t>Carter Mejia</t>
  </si>
  <si>
    <t>E02363</t>
  </si>
  <si>
    <t>Eliza Liang</t>
  </si>
  <si>
    <t>E00089</t>
  </si>
  <si>
    <t>Sofia Yoon</t>
  </si>
  <si>
    <t>E04682</t>
  </si>
  <si>
    <t>Colton Thao</t>
  </si>
  <si>
    <t>E02066</t>
  </si>
  <si>
    <t>Grayson Yee</t>
  </si>
  <si>
    <t>E02761</t>
  </si>
  <si>
    <t>Luca Duong</t>
  </si>
  <si>
    <t>E03528</t>
  </si>
  <si>
    <t>Leo Hsu</t>
  </si>
  <si>
    <t>E01241</t>
  </si>
  <si>
    <t>Hadley Guerrero</t>
  </si>
  <si>
    <t>E00699</t>
  </si>
  <si>
    <t>Ava Ayala</t>
  </si>
  <si>
    <t>E03680</t>
  </si>
  <si>
    <t>Elias Alvarado</t>
  </si>
  <si>
    <t>E02888</t>
  </si>
  <si>
    <t>Elijah Ramos</t>
  </si>
  <si>
    <t>E02576</t>
  </si>
  <si>
    <t>Gianna Ha</t>
  </si>
  <si>
    <t>E02862</t>
  </si>
  <si>
    <t>Peyton Huang</t>
  </si>
  <si>
    <t>E03854</t>
  </si>
  <si>
    <t>Camila Li</t>
  </si>
  <si>
    <t>E04087</t>
  </si>
  <si>
    <t>Adam Kaur</t>
  </si>
  <si>
    <t>E01986</t>
  </si>
  <si>
    <t>Wesley Sharma</t>
  </si>
  <si>
    <t>E00034</t>
  </si>
  <si>
    <t>Caroline Herrera</t>
  </si>
  <si>
    <t>E01422</t>
  </si>
  <si>
    <t>Lydia Espinoza</t>
  </si>
  <si>
    <t>E02038</t>
  </si>
  <si>
    <t>Ellie Chung</t>
  </si>
  <si>
    <t>E01300</t>
  </si>
  <si>
    <t>Sadie Lee</t>
  </si>
  <si>
    <t>E03059</t>
  </si>
  <si>
    <t>Hailey Dang</t>
  </si>
  <si>
    <t>E04165</t>
  </si>
  <si>
    <t>Sophie Vang</t>
  </si>
  <si>
    <t>E03277</t>
  </si>
  <si>
    <t>Caroline Hu</t>
  </si>
  <si>
    <t>E02846</t>
  </si>
  <si>
    <t>Julia Mai</t>
  </si>
  <si>
    <t>E03778</t>
  </si>
  <si>
    <t>Luke Vu</t>
  </si>
  <si>
    <t>E00365</t>
  </si>
  <si>
    <t>Jonathan Patel</t>
  </si>
  <si>
    <t>E00716</t>
  </si>
  <si>
    <t>John Chow</t>
  </si>
  <si>
    <t>E01652</t>
  </si>
  <si>
    <t>Avery Dominguez</t>
  </si>
  <si>
    <t>E02800</t>
  </si>
  <si>
    <t>Eva Estrada</t>
  </si>
  <si>
    <t>E04168</t>
  </si>
  <si>
    <t>Mila Juarez</t>
  </si>
  <si>
    <t>E02844</t>
  </si>
  <si>
    <t>Charles Diaz</t>
  </si>
  <si>
    <t>E03102</t>
  </si>
  <si>
    <t>Cooper Valdez</t>
  </si>
  <si>
    <t>E01733</t>
  </si>
  <si>
    <t>Eloise Pham</t>
  </si>
  <si>
    <t>E01002</t>
  </si>
  <si>
    <t>Elias Ali</t>
  </si>
  <si>
    <t>E01116</t>
  </si>
  <si>
    <t>Jaxon Tran</t>
  </si>
  <si>
    <t>E02534</t>
  </si>
  <si>
    <t>Victoria Johnson</t>
  </si>
  <si>
    <t>E01921</t>
  </si>
  <si>
    <t>Sarah Daniels</t>
  </si>
  <si>
    <t>E01465</t>
  </si>
  <si>
    <t>Hannah White</t>
  </si>
  <si>
    <t>E02900</t>
  </si>
  <si>
    <t>Elena Richardson</t>
  </si>
  <si>
    <t>E00864</t>
  </si>
  <si>
    <t>Samantha Aguilar</t>
  </si>
  <si>
    <t>E04536</t>
  </si>
  <si>
    <t>Layla Scott</t>
  </si>
  <si>
    <t>E00682</t>
  </si>
  <si>
    <t>Sofia Fernandez</t>
  </si>
  <si>
    <t>E03113</t>
  </si>
  <si>
    <t>Willow Chen</t>
  </si>
  <si>
    <t>E03642</t>
  </si>
  <si>
    <t>Aria Roberts</t>
  </si>
  <si>
    <t>E03305</t>
  </si>
  <si>
    <t>Hannah King</t>
  </si>
  <si>
    <t>E04533</t>
  </si>
  <si>
    <t>Easton Bailey</t>
  </si>
  <si>
    <t>E01753</t>
  </si>
  <si>
    <t>Connor Fong</t>
  </si>
  <si>
    <t>E00515</t>
  </si>
  <si>
    <t>Joseph Vazquez</t>
  </si>
  <si>
    <t>E00702</t>
  </si>
  <si>
    <t>Nathan Pham</t>
  </si>
  <si>
    <t>E03220</t>
  </si>
  <si>
    <t>Alexander Gonzales</t>
  </si>
  <si>
    <t>E02088</t>
  </si>
  <si>
    <t>Skylar Ayala</t>
  </si>
  <si>
    <t>E04749</t>
  </si>
  <si>
    <t>Caroline Phan</t>
  </si>
  <si>
    <t>E02249</t>
  </si>
  <si>
    <t>Allison Daniels</t>
  </si>
  <si>
    <t>E02665</t>
  </si>
  <si>
    <t>Bella Butler</t>
  </si>
  <si>
    <t>E02604</t>
  </si>
  <si>
    <t>Brooklyn Collins</t>
  </si>
  <si>
    <t>E00605</t>
  </si>
  <si>
    <t>Nova Williams</t>
  </si>
  <si>
    <t>E00711</t>
  </si>
  <si>
    <t>Melody Chin</t>
  </si>
  <si>
    <t>E03612</t>
  </si>
  <si>
    <t>Grayson Cooper</t>
  </si>
  <si>
    <t>E02166</t>
  </si>
  <si>
    <t>John Soto</t>
  </si>
  <si>
    <t>E02907</t>
  </si>
  <si>
    <t>Jose Singh</t>
  </si>
  <si>
    <t>E02965</t>
  </si>
  <si>
    <t>Andrew Do</t>
  </si>
  <si>
    <t>E01338</t>
  </si>
  <si>
    <t>Jaxson Coleman</t>
  </si>
  <si>
    <t>E04130</t>
  </si>
  <si>
    <t>Elias Figueroa</t>
  </si>
  <si>
    <t>E02375</t>
  </si>
  <si>
    <t>Lincoln Huynh</t>
  </si>
  <si>
    <t>E01070</t>
  </si>
  <si>
    <t>Leonardo Martin</t>
  </si>
  <si>
    <t>E00287</t>
  </si>
  <si>
    <t>Luca Nelson</t>
  </si>
  <si>
    <t>E00503</t>
  </si>
  <si>
    <t>Leah Patterson</t>
  </si>
  <si>
    <t>E01076</t>
  </si>
  <si>
    <t>Sofia Vu</t>
  </si>
  <si>
    <t>E03471</t>
  </si>
  <si>
    <t>Julia Sandoval</t>
  </si>
  <si>
    <t>E04920</t>
  </si>
  <si>
    <t>Nevaeh Hsu</t>
  </si>
  <si>
    <t>E00880</t>
  </si>
  <si>
    <t>Grace Carter</t>
  </si>
  <si>
    <t>E02843</t>
  </si>
  <si>
    <t>Lily Pena</t>
  </si>
  <si>
    <t>E04417</t>
  </si>
  <si>
    <t>Chloe Salazar</t>
  </si>
  <si>
    <t>E01412</t>
  </si>
  <si>
    <t>Eva Jenkins</t>
  </si>
  <si>
    <t>E03910</t>
  </si>
  <si>
    <t>Nova Hsu</t>
  </si>
  <si>
    <t>E01902</t>
  </si>
  <si>
    <t>Eleanor Li</t>
  </si>
  <si>
    <t>E04662</t>
  </si>
  <si>
    <t>Julia Morris</t>
  </si>
  <si>
    <t>E00591</t>
  </si>
  <si>
    <t>Savannah Ali</t>
  </si>
  <si>
    <t>E04348</t>
  </si>
  <si>
    <t>Natalia Owens</t>
  </si>
  <si>
    <t>E00369</t>
  </si>
  <si>
    <t>Genesis Woods</t>
  </si>
  <si>
    <t>E00530</t>
  </si>
  <si>
    <t>Eli Jones</t>
  </si>
  <si>
    <t>E01111</t>
  </si>
  <si>
    <t>Santiago f Moua</t>
  </si>
  <si>
    <t>E01188</t>
  </si>
  <si>
    <t>Alexander James</t>
  </si>
  <si>
    <t>E01209</t>
  </si>
  <si>
    <t>Jayden Williams</t>
  </si>
  <si>
    <t>E01118</t>
  </si>
  <si>
    <t>Roman Yang</t>
  </si>
  <si>
    <t>E00647</t>
  </si>
  <si>
    <t>Dylan Ali</t>
  </si>
  <si>
    <t>E03379</t>
  </si>
  <si>
    <t>Landon Kim</t>
  </si>
  <si>
    <t>E03490</t>
  </si>
  <si>
    <t>Henry Campos</t>
  </si>
  <si>
    <t>E03412</t>
  </si>
  <si>
    <t>Joshua Martin</t>
  </si>
  <si>
    <t>E00676</t>
  </si>
  <si>
    <t>Isaac Yoon</t>
  </si>
  <si>
    <t>E03248</t>
  </si>
  <si>
    <t>Lyla Stewart</t>
  </si>
  <si>
    <t>E04380</t>
  </si>
  <si>
    <t>Naomi Washington</t>
  </si>
  <si>
    <t>E00156</t>
  </si>
  <si>
    <t>Madelyn Scott</t>
  </si>
  <si>
    <t>E03168</t>
  </si>
  <si>
    <t>Nora Le</t>
  </si>
  <si>
    <t>E01642</t>
  </si>
  <si>
    <t>Mia Lam</t>
  </si>
  <si>
    <t>E01064</t>
  </si>
  <si>
    <t>Clara Kang</t>
  </si>
  <si>
    <t>E01550</t>
  </si>
  <si>
    <t>Ruby Barnes</t>
  </si>
  <si>
    <t>E03328</t>
  </si>
  <si>
    <t>Lucy Johnson</t>
  </si>
  <si>
    <t>E02987</t>
  </si>
  <si>
    <t>Mateo Harris</t>
  </si>
  <si>
    <t>E01578</t>
  </si>
  <si>
    <t>Anthony Hong</t>
  </si>
  <si>
    <t>E03616</t>
  </si>
  <si>
    <t>Josiah Lewis</t>
  </si>
  <si>
    <t>E01722</t>
  </si>
  <si>
    <t>Asher Huynh</t>
  </si>
  <si>
    <t>E04089</t>
  </si>
  <si>
    <t>Sebastian Fong</t>
  </si>
  <si>
    <t>E04888</t>
  </si>
  <si>
    <t>Elijah Henry</t>
  </si>
  <si>
    <t>E00535</t>
  </si>
  <si>
    <t>Nathan Mendez</t>
  </si>
  <si>
    <t>E04517</t>
  </si>
  <si>
    <t>Amelia Choi</t>
  </si>
  <si>
    <t>E04630</t>
  </si>
  <si>
    <t>Maria Griffin</t>
  </si>
  <si>
    <t>E01636</t>
  </si>
  <si>
    <t>Naomi Coleman</t>
  </si>
  <si>
    <t>E03971</t>
  </si>
  <si>
    <t>Lillian Chen</t>
  </si>
  <si>
    <t>E01108</t>
  </si>
  <si>
    <t>Hannah Martinez</t>
  </si>
  <si>
    <t>E03061</t>
  </si>
  <si>
    <t>Vivian Lewis</t>
  </si>
  <si>
    <t>E02992</t>
  </si>
  <si>
    <t>Paisley Sanders</t>
  </si>
  <si>
    <t>E03550</t>
  </si>
  <si>
    <t>Stella Wu</t>
  </si>
  <si>
    <t>E00586</t>
  </si>
  <si>
    <t>Sadie Washington</t>
  </si>
  <si>
    <t>E00884</t>
  </si>
  <si>
    <t>Camila Silva</t>
  </si>
  <si>
    <t>E03749</t>
  </si>
  <si>
    <t>Kennedy Foster</t>
  </si>
  <si>
    <t>E04798</t>
  </si>
  <si>
    <t>Aurora Ali</t>
  </si>
  <si>
    <t>E04247</t>
  </si>
  <si>
    <t>Camila Evans</t>
  </si>
  <si>
    <t>E00638</t>
  </si>
  <si>
    <t>David Simmons</t>
  </si>
  <si>
    <t>E03446</t>
  </si>
  <si>
    <t>Julian Ross</t>
  </si>
  <si>
    <t>E00874</t>
  </si>
  <si>
    <t>Alexander Choi</t>
  </si>
  <si>
    <t>E03968</t>
  </si>
  <si>
    <t>Joshua Chin</t>
  </si>
  <si>
    <t>E04972</t>
  </si>
  <si>
    <t>Logan Bryant</t>
  </si>
  <si>
    <t>E02716</t>
  </si>
  <si>
    <t>Dominic Dinh</t>
  </si>
  <si>
    <t>E01860</t>
  </si>
  <si>
    <t>Jack Edwards</t>
  </si>
  <si>
    <t>E01427</t>
  </si>
  <si>
    <t>Mia Cheng</t>
  </si>
  <si>
    <t>E02427</t>
  </si>
  <si>
    <t>Addison Mehta</t>
  </si>
  <si>
    <t>E03894</t>
  </si>
  <si>
    <t>Charlotte Chang</t>
  </si>
  <si>
    <t>E04419</t>
  </si>
  <si>
    <t>Sophia Ahmed</t>
  </si>
  <si>
    <t>E01762</t>
  </si>
  <si>
    <t>Maya Ngo</t>
  </si>
  <si>
    <t>E03081</t>
  </si>
  <si>
    <t>Ayla Brown</t>
  </si>
  <si>
    <t>E03956</t>
  </si>
  <si>
    <t>Everly Walker</t>
  </si>
  <si>
    <t>E03795</t>
  </si>
  <si>
    <t>Hazel Young</t>
  </si>
  <si>
    <t>E00957</t>
  </si>
  <si>
    <t>Genesis Perry</t>
  </si>
  <si>
    <t>E04937</t>
  </si>
  <si>
    <t>Ian Ngo</t>
  </si>
  <si>
    <t>E03423</t>
  </si>
  <si>
    <t>Santiago f Gonzalez</t>
  </si>
  <si>
    <t>E03027</t>
  </si>
  <si>
    <t>Elijah Watson</t>
  </si>
  <si>
    <t>E00742</t>
  </si>
  <si>
    <t>Cooper Mitchell</t>
  </si>
  <si>
    <t>E02801</t>
  </si>
  <si>
    <t>Santiago f Brooks</t>
  </si>
  <si>
    <t>E03189</t>
  </si>
  <si>
    <t>Asher Jackson</t>
  </si>
  <si>
    <t>E01582</t>
  </si>
  <si>
    <t>Elijah Coleman</t>
  </si>
  <si>
    <t>E02478</t>
  </si>
  <si>
    <t>Alexander Morris</t>
  </si>
  <si>
    <t>E03697</t>
  </si>
  <si>
    <t>Isaac Woods</t>
  </si>
  <si>
    <t>E02059</t>
  </si>
  <si>
    <t>Roman Munoz</t>
  </si>
  <si>
    <t>E00502</t>
  </si>
  <si>
    <t>Natalia Salazar</t>
  </si>
  <si>
    <t>E03972</t>
  </si>
  <si>
    <t>Jordan Gomez</t>
  </si>
  <si>
    <t>E03496</t>
  </si>
  <si>
    <t>Robert Yang</t>
  </si>
  <si>
    <t>E01261</t>
  </si>
  <si>
    <t>Connor Simmons</t>
  </si>
  <si>
    <t>E00556</t>
  </si>
  <si>
    <t>Grayson Walker</t>
  </si>
  <si>
    <t>E00276</t>
  </si>
  <si>
    <t>Ezekiel Jordan</t>
  </si>
  <si>
    <t>E00416</t>
  </si>
  <si>
    <t>Everleigh Fernandez</t>
  </si>
  <si>
    <t>E00119</t>
  </si>
  <si>
    <t>Jack Maldonado</t>
  </si>
  <si>
    <t>E04699</t>
  </si>
  <si>
    <t>Ivy Tang</t>
  </si>
  <si>
    <t>E04474</t>
  </si>
  <si>
    <t>Mila Hong</t>
  </si>
  <si>
    <t>E04962</t>
  </si>
  <si>
    <t>Elena Tan</t>
  </si>
  <si>
    <t>E02877</t>
  </si>
  <si>
    <t>Mila Allen</t>
  </si>
  <si>
    <t>E00467</t>
  </si>
  <si>
    <t>Sofia Dinh</t>
  </si>
  <si>
    <t>E04641</t>
  </si>
  <si>
    <t>Scarlett Hill</t>
  </si>
  <si>
    <t>E00553</t>
  </si>
  <si>
    <t>Isla Yoon</t>
  </si>
  <si>
    <t>E04000</t>
  </si>
  <si>
    <t>Skylar Carrillo</t>
  </si>
  <si>
    <t>E03563</t>
  </si>
  <si>
    <t>Ian Barnes</t>
  </si>
  <si>
    <t>E02966</t>
  </si>
  <si>
    <t>William Foster</t>
  </si>
  <si>
    <t>E02813</t>
  </si>
  <si>
    <t>Kai Chow</t>
  </si>
  <si>
    <t>E01820</t>
  </si>
  <si>
    <t>Nathan Miller</t>
  </si>
  <si>
    <t>E03834</t>
  </si>
  <si>
    <t>Anthony Carter</t>
  </si>
  <si>
    <t>E04464</t>
  </si>
  <si>
    <t>Cooper Yoon</t>
  </si>
  <si>
    <t>E03994</t>
  </si>
  <si>
    <t>Henry Jung</t>
  </si>
  <si>
    <t>E04448</t>
  </si>
  <si>
    <t>Adrian Ruiz</t>
  </si>
  <si>
    <t>E01845</t>
  </si>
  <si>
    <t>Leo Fernandez</t>
  </si>
  <si>
    <t>E01755</t>
  </si>
  <si>
    <t>Audrey Patel</t>
  </si>
  <si>
    <t>E01193</t>
  </si>
  <si>
    <t>Raelynn Lu</t>
  </si>
  <si>
    <t>E01909</t>
  </si>
  <si>
    <t>Lillian Khan</t>
  </si>
  <si>
    <t>E02108</t>
  </si>
  <si>
    <t>Madeline Coleman</t>
  </si>
  <si>
    <t>E02857</t>
  </si>
  <si>
    <t>Mason Jimenez</t>
  </si>
  <si>
    <t>E04332</t>
  </si>
  <si>
    <t>Luke Martin</t>
  </si>
  <si>
    <t>E01896</t>
  </si>
  <si>
    <t>Adam Nelson</t>
  </si>
  <si>
    <t>E00717</t>
  </si>
  <si>
    <t>Kennedy Vargas</t>
  </si>
  <si>
    <t>E03430</t>
  </si>
  <si>
    <t>Leo Herrera</t>
  </si>
  <si>
    <t>E01754</t>
  </si>
  <si>
    <t>Owen Lam</t>
  </si>
  <si>
    <t>E00436</t>
  </si>
  <si>
    <t>E00203</t>
  </si>
  <si>
    <t>Julia Doan</t>
  </si>
  <si>
    <t>E03461</t>
  </si>
  <si>
    <t>Nathan Lau</t>
  </si>
  <si>
    <t>E04386</t>
  </si>
  <si>
    <t>Cameron Powell</t>
  </si>
  <si>
    <t>E03045</t>
  </si>
  <si>
    <t>Andrew Huynh</t>
  </si>
  <si>
    <t>E02642</t>
  </si>
  <si>
    <t>Sebastian Rogers</t>
  </si>
  <si>
    <t>E01540</t>
  </si>
  <si>
    <t>Miles Salazar</t>
  </si>
  <si>
    <t>E01638</t>
  </si>
  <si>
    <t>Maria He</t>
  </si>
  <si>
    <t>E00592</t>
  </si>
  <si>
    <t>Josephine Richardson</t>
  </si>
  <si>
    <t>E04323</t>
  </si>
  <si>
    <t>Melody Valdez</t>
  </si>
  <si>
    <t>E01591</t>
  </si>
  <si>
    <t>Paisley Trinh</t>
  </si>
  <si>
    <t>E02387</t>
  </si>
  <si>
    <t>Emily Davis</t>
  </si>
  <si>
    <t>E01429</t>
  </si>
  <si>
    <t>Dylan Wilson</t>
  </si>
  <si>
    <t>E03881</t>
  </si>
  <si>
    <t>Andrew Reed</t>
  </si>
  <si>
    <t>E01366</t>
  </si>
  <si>
    <t>William Walker</t>
  </si>
  <si>
    <t>E01339</t>
  </si>
  <si>
    <t>Jeremiah Hernandez</t>
  </si>
  <si>
    <t>E03131</t>
  </si>
  <si>
    <t>Ezekiel Reed</t>
  </si>
  <si>
    <t>E02440</t>
  </si>
  <si>
    <t>Grayson Turner</t>
  </si>
  <si>
    <t>E02252</t>
  </si>
  <si>
    <t>Lillian Park</t>
  </si>
  <si>
    <t>E00181</t>
  </si>
  <si>
    <t>Genesis Hu</t>
  </si>
  <si>
    <t>E02420</t>
  </si>
  <si>
    <t>Madison Li</t>
  </si>
  <si>
    <t>E01052</t>
  </si>
  <si>
    <t>Jaxson Dinh</t>
  </si>
  <si>
    <t>E02977</t>
  </si>
  <si>
    <t>Nicholas Song</t>
  </si>
  <si>
    <t>E02492</t>
  </si>
  <si>
    <t>Sebastian Gupta</t>
  </si>
  <si>
    <t>E00440</t>
  </si>
  <si>
    <t>Jack Huynh</t>
  </si>
  <si>
    <t>E02703</t>
  </si>
  <si>
    <t>Austin Vang</t>
  </si>
  <si>
    <t>E04739</t>
  </si>
  <si>
    <t>Ruby Washington</t>
  </si>
  <si>
    <t>E02639</t>
  </si>
  <si>
    <t>Hadley Parker</t>
  </si>
  <si>
    <t>E04542</t>
  </si>
  <si>
    <t>Camila Cortez</t>
  </si>
  <si>
    <t>E04035</t>
  </si>
  <si>
    <t>Penelope Johnson</t>
  </si>
  <si>
    <t>E03758</t>
  </si>
  <si>
    <t>Liam Zhang</t>
  </si>
  <si>
    <t>E03579</t>
  </si>
  <si>
    <t>Robert Zhang</t>
  </si>
  <si>
    <t>E03866</t>
  </si>
  <si>
    <t>Jordan Zhu</t>
  </si>
  <si>
    <t>E01943</t>
  </si>
  <si>
    <t>Vivian Espinoza</t>
  </si>
  <si>
    <t>E00634</t>
  </si>
  <si>
    <t>Samantha Chavez</t>
  </si>
  <si>
    <t>E01941</t>
  </si>
  <si>
    <t>Quinn Trinh</t>
  </si>
  <si>
    <t>E01789</t>
  </si>
  <si>
    <t>Charles Luu</t>
  </si>
  <si>
    <t>E01225</t>
  </si>
  <si>
    <t>Christian Fong</t>
  </si>
  <si>
    <t>E03064</t>
  </si>
  <si>
    <t>Lincoln Fong</t>
  </si>
  <si>
    <t>E00749</t>
  </si>
  <si>
    <t>Valentina Moua</t>
  </si>
  <si>
    <t>E03863</t>
  </si>
  <si>
    <t>Madeline Watson</t>
  </si>
  <si>
    <t>E03170</t>
  </si>
  <si>
    <t>Autumn Thao</t>
  </si>
  <si>
    <t>E02818</t>
  </si>
  <si>
    <t>Aaron Garza</t>
  </si>
  <si>
    <t>Grand Total</t>
  </si>
  <si>
    <t>Sr. Manger</t>
  </si>
  <si>
    <t/>
  </si>
  <si>
    <t>Elias Zhang</t>
  </si>
  <si>
    <t>Lucas Thomas</t>
  </si>
  <si>
    <t>Skylar Doan</t>
  </si>
  <si>
    <t>Miles Cho</t>
  </si>
  <si>
    <t>Charlotte Ruiz</t>
  </si>
  <si>
    <t>Avery Yee</t>
  </si>
  <si>
    <t>Landon Luu</t>
  </si>
  <si>
    <t>Piper Patterson</t>
  </si>
  <si>
    <t>Everly Coleman</t>
  </si>
  <si>
    <t>Henry Zhu</t>
  </si>
  <si>
    <t>Ivy Daniels</t>
  </si>
  <si>
    <t>Mason Watson</t>
  </si>
  <si>
    <t>Riley Marquez</t>
  </si>
  <si>
    <t>Matthew Lim</t>
  </si>
  <si>
    <t>Gabriella Johnson</t>
  </si>
  <si>
    <t>Harper Chin</t>
  </si>
  <si>
    <t>Aubrey Yoon</t>
  </si>
  <si>
    <t>Grayson Brown</t>
  </si>
  <si>
    <t>Noah Chen</t>
  </si>
  <si>
    <t>Lincoln Reyes</t>
  </si>
  <si>
    <t>Genesis Hunter</t>
  </si>
  <si>
    <t>Liam Jordan</t>
  </si>
  <si>
    <t>Easton Moore</t>
  </si>
  <si>
    <t>Ella Jenkins</t>
  </si>
  <si>
    <t>Hazel Cortez</t>
  </si>
  <si>
    <t>Layla Salazar</t>
  </si>
  <si>
    <t>Parker Vang</t>
  </si>
  <si>
    <t>Raelynn Ma</t>
  </si>
  <si>
    <t>Leah Khan</t>
  </si>
  <si>
    <t>Ruby Choi</t>
  </si>
  <si>
    <t>Lucy Figueroa</t>
  </si>
  <si>
    <t>Naomi Chu</t>
  </si>
  <si>
    <t>Jameson Martin</t>
  </si>
  <si>
    <t>Valentina Davis</t>
  </si>
  <si>
    <t>Everleigh Simmons</t>
  </si>
  <si>
    <t>Kennedy Romero</t>
  </si>
  <si>
    <t>Everett Khan</t>
  </si>
  <si>
    <t>Jordan Cho</t>
  </si>
  <si>
    <t>James Huang</t>
  </si>
  <si>
    <t>Hailey Watson</t>
  </si>
  <si>
    <t>Elizabeth Huang</t>
  </si>
  <si>
    <t>Adeline Thao</t>
  </si>
  <si>
    <t>Kinsley Dixon</t>
  </si>
  <si>
    <t>Everly Lai</t>
  </si>
  <si>
    <t>Adam He</t>
  </si>
  <si>
    <t>Lucas Daniels</t>
  </si>
  <si>
    <t>Eli Reed</t>
  </si>
  <si>
    <t>Claire Adams</t>
  </si>
  <si>
    <t>Samuel Bailey</t>
  </si>
  <si>
    <t>Benjamin Ramirez</t>
  </si>
  <si>
    <t>Alexander Jackson</t>
  </si>
  <si>
    <t>Liam Sanders</t>
  </si>
  <si>
    <t>Sebastian Le</t>
  </si>
  <si>
    <t>Kayden Jordan</t>
  </si>
  <si>
    <t>Addison Perez</t>
  </si>
  <si>
    <t>Ethan Mehta</t>
  </si>
  <si>
    <t>Madison Her</t>
  </si>
  <si>
    <t>Sophie Oh</t>
  </si>
  <si>
    <t>Brooklyn Cho</t>
  </si>
  <si>
    <t>Piper Ramos</t>
  </si>
  <si>
    <t>Olivia Gray</t>
  </si>
  <si>
    <t>Parker Sandoval</t>
  </si>
  <si>
    <t>Cooper Gupta</t>
  </si>
  <si>
    <t>Axel Santos</t>
  </si>
  <si>
    <t>Ian Vargas</t>
  </si>
  <si>
    <t>Sofia Trinh</t>
  </si>
  <si>
    <t>Ryan Holmes</t>
  </si>
  <si>
    <t>Clara Sanchez</t>
  </si>
  <si>
    <t>Austin Brown</t>
  </si>
  <si>
    <t>Emily Gupta</t>
  </si>
  <si>
    <t>Leilani Thao</t>
  </si>
  <si>
    <t>Peyton Walker</t>
  </si>
  <si>
    <t>Jace Washington</t>
  </si>
  <si>
    <t>Madelyn Chan</t>
  </si>
  <si>
    <t>Kinsley Martinez</t>
  </si>
  <si>
    <t>Isaac Han</t>
  </si>
  <si>
    <t>Alice Roberts</t>
  </si>
  <si>
    <t>Stella Lai</t>
  </si>
  <si>
    <t>Leonardo Luong</t>
  </si>
  <si>
    <t>Nicholas Wong</t>
  </si>
  <si>
    <t>Cooper Jiang</t>
  </si>
  <si>
    <t>Wesley King</t>
  </si>
  <si>
    <t>Maverick Figueroa</t>
  </si>
  <si>
    <t>Aaliyah Mai</t>
  </si>
  <si>
    <t>Dylan Chin</t>
  </si>
  <si>
    <t>Robert Wright</t>
  </si>
  <si>
    <t>Bonus amount</t>
  </si>
  <si>
    <t>categorize employees</t>
  </si>
  <si>
    <t>Age Group</t>
  </si>
  <si>
    <t>Adult</t>
  </si>
  <si>
    <t>Senior</t>
  </si>
  <si>
    <t>Young</t>
  </si>
  <si>
    <t>Emp_status</t>
  </si>
  <si>
    <t xml:space="preserve">Download ESD.xlsx from datasets and apply following question on the dataset. </t>
  </si>
  <si>
    <t>Task 1: Lookup Functions</t>
  </si>
  <si>
    <t>1. Use VLOOKUP to find the Job Title of the employee with EEID E00085.</t>
  </si>
  <si>
    <t>2. Utilize INDEX-MATCH to find the Annual Salary of the employee named "Theodore Dinh"</t>
  </si>
  <si>
    <t>Task 2: Logical Functions</t>
  </si>
  <si>
    <t xml:space="preserve">1. Calculate the Bonus amount for each employee. </t>
  </si>
  <si>
    <t>2. Use IF statements to categorize employees into three age groups:</t>
  </si>
  <si>
    <t xml:space="preserve">    If Age is less than 30, categorize as "Young"</t>
  </si>
  <si>
    <t xml:space="preserve">    If Age is between 30 and 50 (inclusive), categorize as "Adult"</t>
  </si>
  <si>
    <t xml:space="preserve">    If Age is greater than 50, categorize as "Senior"</t>
  </si>
  <si>
    <t>3. Use an IF statement to determine the employment status of each employee based on the "Exit Date" column:</t>
  </si>
  <si>
    <t xml:space="preserve">    If the "Exit Date" is blank, label the status as "Active."</t>
  </si>
  <si>
    <t xml:space="preserve">    If the "Exit Date" is not blank, label the status as "Exited."</t>
  </si>
  <si>
    <t>Task 3: Data Analysis</t>
  </si>
  <si>
    <t>1. Calculate the average age of employees.</t>
  </si>
  <si>
    <t>2. Determine the total number of employees who have exited the company.</t>
  </si>
  <si>
    <t>Active</t>
  </si>
  <si>
    <t>Bonus</t>
  </si>
  <si>
    <t>Annual+Bonus</t>
  </si>
  <si>
    <t>emp_status</t>
  </si>
  <si>
    <t>Exited</t>
  </si>
  <si>
    <t>Average of Age of emp</t>
  </si>
  <si>
    <t>Count of emp_status</t>
  </si>
  <si>
    <t>Task 1</t>
  </si>
  <si>
    <t>Task 2</t>
  </si>
  <si>
    <t>Year</t>
  </si>
  <si>
    <t>Count of EEID</t>
  </si>
  <si>
    <t>Average of Annual Salary</t>
  </si>
  <si>
    <t>Top 5 Job title</t>
  </si>
  <si>
    <t>Bottom 5 Job title</t>
  </si>
  <si>
    <t>Column Labels</t>
  </si>
  <si>
    <t>Hire Date (Year)</t>
  </si>
  <si>
    <t>Hire Date (Quarter)</t>
  </si>
  <si>
    <t>Hire Date (Month Index)</t>
  </si>
  <si>
    <t>Hire Date (Month)</t>
  </si>
  <si>
    <t>2018</t>
  </si>
  <si>
    <t>Qtr2</t>
  </si>
  <si>
    <t>Jun</t>
  </si>
  <si>
    <t>2019</t>
  </si>
  <si>
    <t>Qtr3</t>
  </si>
  <si>
    <t>Sep</t>
  </si>
  <si>
    <t>2014</t>
  </si>
  <si>
    <t>Qtr1</t>
  </si>
  <si>
    <t>Feb</t>
  </si>
  <si>
    <t>2013</t>
  </si>
  <si>
    <t>May</t>
  </si>
  <si>
    <t>2010</t>
  </si>
  <si>
    <t>Qtr4</t>
  </si>
  <si>
    <t>Nov</t>
  </si>
  <si>
    <t>2011</t>
  </si>
  <si>
    <t>Dec</t>
  </si>
  <si>
    <t>2001</t>
  </si>
  <si>
    <t>2008</t>
  </si>
  <si>
    <t>Aug</t>
  </si>
  <si>
    <t>2021</t>
  </si>
  <si>
    <t>Jan</t>
  </si>
  <si>
    <t>2020</t>
  </si>
  <si>
    <t>2015</t>
  </si>
  <si>
    <t>2016</t>
  </si>
  <si>
    <t>2005</t>
  </si>
  <si>
    <t>2017</t>
  </si>
  <si>
    <t>Jul</t>
  </si>
  <si>
    <t>Apr</t>
  </si>
  <si>
    <t>1997</t>
  </si>
  <si>
    <t>Oct</t>
  </si>
  <si>
    <t>2006</t>
  </si>
  <si>
    <t>1996</t>
  </si>
  <si>
    <t>1998</t>
  </si>
  <si>
    <t>2009</t>
  </si>
  <si>
    <t>Mar</t>
  </si>
  <si>
    <t>2004</t>
  </si>
  <si>
    <t>2002</t>
  </si>
  <si>
    <t>2007</t>
  </si>
  <si>
    <t>2003</t>
  </si>
  <si>
    <t>2012</t>
  </si>
  <si>
    <t>2000</t>
  </si>
  <si>
    <t>1995</t>
  </si>
  <si>
    <t>1992</t>
  </si>
  <si>
    <t>1993</t>
  </si>
  <si>
    <t>1999</t>
  </si>
  <si>
    <t>1994</t>
  </si>
  <si>
    <t>Exit Date (Year)</t>
  </si>
  <si>
    <t>Exit Date (Quarter)</t>
  </si>
  <si>
    <t>Exit Date (Month Index)</t>
  </si>
  <si>
    <t>Exit Date (Month)</t>
  </si>
  <si>
    <t>Qtr0</t>
  </si>
  <si>
    <t>2022</t>
  </si>
  <si>
    <t>Total Employees</t>
  </si>
  <si>
    <t>Avg_Salary</t>
  </si>
  <si>
    <t>Avg_Age_of_Emp</t>
  </si>
  <si>
    <t>Total_Bonus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</si>
</sst>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quot;$&quot;#,##0\);&quot;$&quot;0_)"/>
    <numFmt numFmtId="165" formatCode="#,##0%_);\(#,##0%\);0%_)"/>
    <numFmt numFmtId="166" formatCode="\$#,##0;\(\$#,##0\);\$#,##0"/>
  </numFmts>
  <fonts count="4" x14ac:knownFonts="1">
    <font>
      <sz val="11"/>
      <color theme="1"/>
      <name val="Calibri"/>
      <family val="2"/>
      <scheme val="minor"/>
    </font>
    <font>
      <b/>
      <sz val="11"/>
      <color rgb="FFFFFFFF"/>
      <name val="Calibri"/>
      <family val="2"/>
      <scheme val="minor"/>
    </font>
    <font>
      <b/>
      <sz val="14"/>
      <color theme="1"/>
      <name val="Calibri"/>
      <family val="2"/>
      <scheme val="minor"/>
    </font>
    <font>
      <sz val="8"/>
      <name val="Calibri"/>
      <family val="2"/>
      <scheme val="minor"/>
    </font>
  </fonts>
  <fills count="6">
    <fill>
      <patternFill patternType="none"/>
    </fill>
    <fill>
      <patternFill patternType="gray125"/>
    </fill>
    <fill>
      <patternFill patternType="solid">
        <fgColor rgb="FF3DB182"/>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3" tint="0.59999389629810485"/>
        <bgColor indexed="64"/>
      </patternFill>
    </fill>
  </fills>
  <borders count="5">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164" fontId="0" fillId="0" borderId="0" xfId="0" applyNumberFormat="1"/>
    <xf numFmtId="165" fontId="0" fillId="0" borderId="0" xfId="0" applyNumberFormat="1"/>
    <xf numFmtId="0" fontId="2" fillId="0" borderId="0" xfId="0" applyFont="1"/>
    <xf numFmtId="0" fontId="2" fillId="3" borderId="0" xfId="0" applyFont="1" applyFill="1"/>
    <xf numFmtId="0" fontId="1" fillId="4" borderId="2" xfId="0" applyFont="1" applyFill="1" applyBorder="1" applyAlignment="1">
      <alignment horizontal="left"/>
    </xf>
    <xf numFmtId="0" fontId="0" fillId="5" borderId="0" xfId="0" applyFill="1"/>
    <xf numFmtId="0" fontId="0" fillId="0" borderId="4" xfId="0" applyBorder="1"/>
    <xf numFmtId="0" fontId="2" fillId="0" borderId="4" xfId="0" applyFont="1" applyBorder="1"/>
    <xf numFmtId="0" fontId="0" fillId="0" borderId="0" xfId="0" applyBorder="1"/>
    <xf numFmtId="10" fontId="0" fillId="0" borderId="0" xfId="0" applyNumberFormat="1"/>
    <xf numFmtId="2" fontId="0" fillId="0" borderId="0" xfId="0" applyNumberFormat="1"/>
    <xf numFmtId="3" fontId="0" fillId="0" borderId="0" xfId="0" applyNumberFormat="1"/>
    <xf numFmtId="166" fontId="0" fillId="0" borderId="0" xfId="0" applyNumberFormat="1"/>
    <xf numFmtId="1" fontId="0" fillId="0" borderId="0" xfId="0" applyNumberFormat="1"/>
    <xf numFmtId="0" fontId="2" fillId="5" borderId="0" xfId="0" applyFont="1" applyFill="1" applyAlignment="1">
      <alignment horizontal="center"/>
    </xf>
    <xf numFmtId="0" fontId="0" fillId="0" borderId="0" xfId="0" applyProtection="1"/>
  </cellXfs>
  <cellStyles count="1">
    <cellStyle name="Normal" xfId="0" builtinId="0"/>
  </cellStyles>
  <dxfs count="42">
    <dxf>
      <numFmt numFmtId="166" formatCode="\$#,##0;\(\$#,##0\);\$#,##0"/>
    </dxf>
    <dxf>
      <numFmt numFmtId="167" formatCode="0.00000"/>
    </dxf>
    <dxf>
      <numFmt numFmtId="2" formatCode="0.00"/>
    </dxf>
    <dxf>
      <numFmt numFmtId="2" formatCode="0.00"/>
    </dxf>
    <dxf>
      <numFmt numFmtId="166" formatCode="\$#,##0;\(\$#,##0\);\$#,##0"/>
    </dxf>
    <dxf>
      <numFmt numFmtId="167" formatCode="0.00000"/>
    </dxf>
    <dxf>
      <numFmt numFmtId="2" formatCode="0.00"/>
    </dxf>
    <dxf>
      <numFmt numFmtId="2" formatCode="0.00"/>
    </dxf>
    <dxf>
      <numFmt numFmtId="166" formatCode="\$#,##0;\(\$#,##0\);\$#,##0"/>
    </dxf>
    <dxf>
      <numFmt numFmtId="167" formatCode="0.00000"/>
    </dxf>
    <dxf>
      <numFmt numFmtId="2" formatCode="0.00"/>
    </dxf>
    <dxf>
      <numFmt numFmtId="2" formatCode="0.00"/>
    </dxf>
    <dxf>
      <numFmt numFmtId="166" formatCode="\$#,##0;\(\$#,##0\);\$#,##0"/>
    </dxf>
    <dxf>
      <numFmt numFmtId="167" formatCode="0.00000"/>
    </dxf>
    <dxf>
      <numFmt numFmtId="2" formatCode="0.00"/>
    </dxf>
    <dxf>
      <numFmt numFmtId="2" formatCode="0.00"/>
    </dxf>
    <dxf>
      <numFmt numFmtId="2" formatCode="0.00"/>
    </dxf>
    <dxf>
      <numFmt numFmtId="2" formatCode="0.00"/>
    </dxf>
    <dxf>
      <numFmt numFmtId="167" formatCode="0.00000"/>
    </dxf>
    <dxf>
      <numFmt numFmtId="166" formatCode="\$#,##0;\(\$#,##0\);\$#,##0"/>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m/d/yyyy"/>
    </dxf>
    <dxf>
      <numFmt numFmtId="165" formatCode="#,##0%_);\(#,##0%\);0%_)"/>
    </dxf>
    <dxf>
      <numFmt numFmtId="164" formatCode="&quot;$&quot;#,##0_);\(&quot;$&quot;#,##0\);&quot;$&quot;0_)"/>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2.xml"/><Relationship Id="rId39" Type="http://schemas.openxmlformats.org/officeDocument/2006/relationships/customXml" Target="../customXml/item2.xml"/><Relationship Id="rId21" Type="http://schemas.openxmlformats.org/officeDocument/2006/relationships/pivotCacheDefinition" Target="pivotCache/pivotCacheDefinition15.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63"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66" Type="http://schemas.openxmlformats.org/officeDocument/2006/relationships/customXml" Target="../customXml/item2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4.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61" Type="http://schemas.openxmlformats.org/officeDocument/2006/relationships/customXml" Target="../customXml/item24.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microsoft.com/office/2011/relationships/timelineCache" Target="timelineCaches/timelineCache1.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3.xml"/><Relationship Id="rId30" Type="http://schemas.openxmlformats.org/officeDocument/2006/relationships/pivotCacheDefinition" Target="pivotCache/pivotCacheDefinition19.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8" Type="http://schemas.openxmlformats.org/officeDocument/2006/relationships/pivotCacheDefinition" Target="pivotCache/pivotCacheDefinition2.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1.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67" Type="http://schemas.openxmlformats.org/officeDocument/2006/relationships/customXml" Target="../customXml/item30.xml"/><Relationship Id="rId20" Type="http://schemas.openxmlformats.org/officeDocument/2006/relationships/pivotCacheDefinition" Target="pivotCache/pivotCacheDefinition14.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[2.Assignment.xlsx]Task3 Data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Emp_status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'Task3 Data analysis'!$B$11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 Data analysis'!$A$12:$A$14</c:f>
              <c:strCache>
                <c:ptCount val="2"/>
                <c:pt idx="0">
                  <c:v>Active</c:v>
                </c:pt>
                <c:pt idx="1">
                  <c:v>Exited</c:v>
                </c:pt>
              </c:strCache>
            </c:strRef>
          </c:cat>
          <c:val>
            <c:numRef>
              <c:f>'Task3 Data analysis'!$B$12:$B$14</c:f>
              <c:numCache>
                <c:formatCode>General</c:formatCode>
                <c:ptCount val="2"/>
                <c:pt idx="0">
                  <c:v>915</c:v>
                </c:pt>
                <c:pt idx="1">
                  <c:v>85</c:v>
                </c:pt>
              </c:numCache>
            </c:numRef>
          </c:val>
          <c:extLst>
            <c:ext xmlns:c16="http://schemas.microsoft.com/office/drawing/2014/chart" uri="{C3380CC4-5D6E-409C-BE32-E72D297353CC}">
              <c16:uniqueId val="{00000000-601E-4441-8FF9-45FF9DAEF99F}"/>
            </c:ext>
          </c:extLst>
        </c:ser>
        <c:dLbls>
          <c:dLblPos val="outEnd"/>
          <c:showLegendKey val="0"/>
          <c:showVal val="1"/>
          <c:showCatName val="0"/>
          <c:showSerName val="0"/>
          <c:showPercent val="0"/>
          <c:showBubbleSize val="0"/>
        </c:dLbls>
        <c:gapWidth val="182"/>
        <c:axId val="1282455176"/>
        <c:axId val="1282456160"/>
      </c:barChart>
      <c:catAx>
        <c:axId val="1282455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56160"/>
        <c:crosses val="autoZero"/>
        <c:auto val="1"/>
        <c:lblAlgn val="ctr"/>
        <c:lblOffset val="100"/>
        <c:noMultiLvlLbl val="0"/>
      </c:catAx>
      <c:valAx>
        <c:axId val="128245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55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[2.Assignment.xlsx]Pivot table !Count of emp base Department</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a:t>
            </a:r>
            <a:r>
              <a:rPr lang="en-US" b="1" baseline="0"/>
              <a:t> Count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 '!$B$1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'!$A$2:$A$9</c:f>
              <c:strCache>
                <c:ptCount val="7"/>
                <c:pt idx="0">
                  <c:v>Accounting</c:v>
                </c:pt>
                <c:pt idx="1">
                  <c:v>Engineering</c:v>
                </c:pt>
                <c:pt idx="2">
                  <c:v>Finance</c:v>
                </c:pt>
                <c:pt idx="3">
                  <c:v>Human Resources</c:v>
                </c:pt>
                <c:pt idx="4">
                  <c:v>IT</c:v>
                </c:pt>
                <c:pt idx="5">
                  <c:v>Marketing</c:v>
                </c:pt>
                <c:pt idx="6">
                  <c:v>Sales</c:v>
                </c:pt>
              </c:strCache>
            </c:strRef>
          </c:cat>
          <c:val>
            <c:numRef>
              <c:f>'Pivot table '!$B$2:$B$9</c:f>
              <c:numCache>
                <c:formatCode>0.00%</c:formatCode>
                <c:ptCount val="7"/>
                <c:pt idx="0">
                  <c:v>9.6000000000000002E-2</c:v>
                </c:pt>
                <c:pt idx="1">
                  <c:v>0.158</c:v>
                </c:pt>
                <c:pt idx="2">
                  <c:v>0.12</c:v>
                </c:pt>
                <c:pt idx="3">
                  <c:v>0.125</c:v>
                </c:pt>
                <c:pt idx="4">
                  <c:v>0.24099999999999999</c:v>
                </c:pt>
                <c:pt idx="5">
                  <c:v>0.12</c:v>
                </c:pt>
                <c:pt idx="6">
                  <c:v>0.14000000000000001</c:v>
                </c:pt>
              </c:numCache>
            </c:numRef>
          </c:val>
          <c:extLst>
            <c:ext xmlns:c16="http://schemas.microsoft.com/office/drawing/2014/chart" uri="{C3380CC4-5D6E-409C-BE32-E72D297353CC}">
              <c16:uniqueId val="{00000015-5FF1-415A-8ADB-09D3E7D99D3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[2.Assignment.xlsx]Pivot table !Emp Hire based on Year</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 Of Employees Hired Over The</a:t>
            </a:r>
            <a:r>
              <a:rPr lang="en-US" b="1" baseline="0"/>
              <a:t> Years</a:t>
            </a:r>
            <a:endParaRPr lang="en-US" b="1"/>
          </a:p>
        </c:rich>
      </c:tx>
      <c:layout>
        <c:manualLayout>
          <c:xMode val="edge"/>
          <c:yMode val="edge"/>
          <c:x val="0.1541073370012849"/>
          <c:y val="2.61437908496732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'!$B$13</c:f>
              <c:strCache>
                <c:ptCount val="1"/>
                <c:pt idx="0">
                  <c:v>Total</c:v>
                </c:pt>
              </c:strCache>
            </c:strRef>
          </c:tx>
          <c:spPr>
            <a:ln w="28575" cap="rnd">
              <a:solidFill>
                <a:schemeClr val="accent1"/>
              </a:solidFill>
              <a:round/>
            </a:ln>
            <a:effectLst/>
          </c:spPr>
          <c:marker>
            <c:symbol val="none"/>
          </c:marker>
          <c:cat>
            <c:strRef>
              <c:f>'Pivot table '!$A$14:$A$44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 '!$B$14:$B$44</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7-0F28-49CD-A77A-6FB7F618AFD3}"/>
            </c:ext>
          </c:extLst>
        </c:ser>
        <c:dLbls>
          <c:showLegendKey val="0"/>
          <c:showVal val="0"/>
          <c:showCatName val="0"/>
          <c:showSerName val="0"/>
          <c:showPercent val="0"/>
          <c:showBubbleSize val="0"/>
        </c:dLbls>
        <c:smooth val="0"/>
        <c:axId val="1770029784"/>
        <c:axId val="1770030768"/>
      </c:lineChart>
      <c:catAx>
        <c:axId val="17700297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Years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30768"/>
        <c:crosses val="autoZero"/>
        <c:auto val="1"/>
        <c:lblAlgn val="ctr"/>
        <c:lblOffset val="100"/>
        <c:noMultiLvlLbl val="0"/>
      </c:catAx>
      <c:valAx>
        <c:axId val="177003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Employee</a:t>
                </a:r>
                <a:r>
                  <a:rPr lang="en-IN" b="1" baseline="0"/>
                  <a:t> Count</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29784"/>
        <c:crosses val="autoZero"/>
        <c:crossBetween val="between"/>
      </c:valAx>
      <c:spPr>
        <a:noFill/>
        <a:ln>
          <a:solidFill>
            <a:schemeClr val="accent1">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[2.Assignment.xlsx]Pivot table !Department based on Gender</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Count Of</a:t>
            </a:r>
            <a:r>
              <a:rPr lang="en-IN" b="1" baseline="0"/>
              <a:t> Gender By Department</a:t>
            </a:r>
          </a:p>
        </c:rich>
      </c:tx>
      <c:layout>
        <c:manualLayout>
          <c:xMode val="edge"/>
          <c:yMode val="edge"/>
          <c:x val="0.22835461304388743"/>
          <c:y val="8.658008658008658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'!$O$13:$O$14</c:f>
              <c:strCache>
                <c:ptCount val="1"/>
                <c:pt idx="0">
                  <c:v>Female</c:v>
                </c:pt>
              </c:strCache>
            </c:strRef>
          </c:tx>
          <c:spPr>
            <a:solidFill>
              <a:schemeClr val="accent1"/>
            </a:solidFill>
            <a:ln>
              <a:noFill/>
            </a:ln>
            <a:effectLst/>
          </c:spPr>
          <c:invertIfNegative val="0"/>
          <c:cat>
            <c:strRef>
              <c:f>'Pivot table '!$N$15:$N$22</c:f>
              <c:strCache>
                <c:ptCount val="7"/>
                <c:pt idx="0">
                  <c:v>Accounting</c:v>
                </c:pt>
                <c:pt idx="1">
                  <c:v>Engineering</c:v>
                </c:pt>
                <c:pt idx="2">
                  <c:v>Finance</c:v>
                </c:pt>
                <c:pt idx="3">
                  <c:v>Human Resources</c:v>
                </c:pt>
                <c:pt idx="4">
                  <c:v>IT</c:v>
                </c:pt>
                <c:pt idx="5">
                  <c:v>Marketing</c:v>
                </c:pt>
                <c:pt idx="6">
                  <c:v>Sales</c:v>
                </c:pt>
              </c:strCache>
            </c:strRef>
          </c:cat>
          <c:val>
            <c:numRef>
              <c:f>'Pivot table '!$O$15:$O$22</c:f>
              <c:numCache>
                <c:formatCode>General</c:formatCode>
                <c:ptCount val="7"/>
                <c:pt idx="0">
                  <c:v>53</c:v>
                </c:pt>
                <c:pt idx="1">
                  <c:v>80</c:v>
                </c:pt>
                <c:pt idx="2">
                  <c:v>69</c:v>
                </c:pt>
                <c:pt idx="3">
                  <c:v>64</c:v>
                </c:pt>
                <c:pt idx="4">
                  <c:v>119</c:v>
                </c:pt>
                <c:pt idx="5">
                  <c:v>57</c:v>
                </c:pt>
                <c:pt idx="6">
                  <c:v>76</c:v>
                </c:pt>
              </c:numCache>
            </c:numRef>
          </c:val>
          <c:extLst>
            <c:ext xmlns:c16="http://schemas.microsoft.com/office/drawing/2014/chart" uri="{C3380CC4-5D6E-409C-BE32-E72D297353CC}">
              <c16:uniqueId val="{00000007-395D-4BC9-AC5B-3EE1D9DE5ADD}"/>
            </c:ext>
          </c:extLst>
        </c:ser>
        <c:ser>
          <c:idx val="1"/>
          <c:order val="1"/>
          <c:tx>
            <c:strRef>
              <c:f>'Pivot table '!$P$13:$P$14</c:f>
              <c:strCache>
                <c:ptCount val="1"/>
                <c:pt idx="0">
                  <c:v>Male</c:v>
                </c:pt>
              </c:strCache>
            </c:strRef>
          </c:tx>
          <c:spPr>
            <a:solidFill>
              <a:schemeClr val="accent2"/>
            </a:solidFill>
            <a:ln>
              <a:noFill/>
            </a:ln>
            <a:effectLst/>
          </c:spPr>
          <c:invertIfNegative val="0"/>
          <c:cat>
            <c:strRef>
              <c:f>'Pivot table '!$N$15:$N$22</c:f>
              <c:strCache>
                <c:ptCount val="7"/>
                <c:pt idx="0">
                  <c:v>Accounting</c:v>
                </c:pt>
                <c:pt idx="1">
                  <c:v>Engineering</c:v>
                </c:pt>
                <c:pt idx="2">
                  <c:v>Finance</c:v>
                </c:pt>
                <c:pt idx="3">
                  <c:v>Human Resources</c:v>
                </c:pt>
                <c:pt idx="4">
                  <c:v>IT</c:v>
                </c:pt>
                <c:pt idx="5">
                  <c:v>Marketing</c:v>
                </c:pt>
                <c:pt idx="6">
                  <c:v>Sales</c:v>
                </c:pt>
              </c:strCache>
            </c:strRef>
          </c:cat>
          <c:val>
            <c:numRef>
              <c:f>'Pivot table '!$P$15:$P$22</c:f>
              <c:numCache>
                <c:formatCode>General</c:formatCode>
                <c:ptCount val="7"/>
                <c:pt idx="0">
                  <c:v>43</c:v>
                </c:pt>
                <c:pt idx="1">
                  <c:v>78</c:v>
                </c:pt>
                <c:pt idx="2">
                  <c:v>51</c:v>
                </c:pt>
                <c:pt idx="3">
                  <c:v>61</c:v>
                </c:pt>
                <c:pt idx="4">
                  <c:v>122</c:v>
                </c:pt>
                <c:pt idx="5">
                  <c:v>63</c:v>
                </c:pt>
                <c:pt idx="6">
                  <c:v>64</c:v>
                </c:pt>
              </c:numCache>
            </c:numRef>
          </c:val>
          <c:extLst>
            <c:ext xmlns:c16="http://schemas.microsoft.com/office/drawing/2014/chart" uri="{C3380CC4-5D6E-409C-BE32-E72D297353CC}">
              <c16:uniqueId val="{00000008-395D-4BC9-AC5B-3EE1D9DE5ADD}"/>
            </c:ext>
          </c:extLst>
        </c:ser>
        <c:dLbls>
          <c:showLegendKey val="0"/>
          <c:showVal val="0"/>
          <c:showCatName val="0"/>
          <c:showSerName val="0"/>
          <c:showPercent val="0"/>
          <c:showBubbleSize val="0"/>
        </c:dLbls>
        <c:gapWidth val="219"/>
        <c:overlap val="-27"/>
        <c:axId val="538925824"/>
        <c:axId val="538923528"/>
      </c:barChart>
      <c:catAx>
        <c:axId val="53892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23528"/>
        <c:crosses val="autoZero"/>
        <c:auto val="1"/>
        <c:lblAlgn val="ctr"/>
        <c:lblOffset val="100"/>
        <c:noMultiLvlLbl val="0"/>
      </c:catAx>
      <c:valAx>
        <c:axId val="538923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Employee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2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[2.Assignment.xlsx]Pivot table !Average salary based on Job title</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a:t>
            </a:r>
            <a:r>
              <a:rPr lang="en-US" b="1"/>
              <a:t>5 Job</a:t>
            </a:r>
            <a:r>
              <a:rPr lang="en-US" b="1" baseline="0"/>
              <a:t> Titles </a:t>
            </a:r>
            <a:r>
              <a:rPr lang="en-US" b="1"/>
              <a:t>By</a:t>
            </a:r>
            <a:r>
              <a:rPr lang="en-US" b="1" baseline="0"/>
              <a:t> Salary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'!$K$1</c:f>
              <c:strCache>
                <c:ptCount val="1"/>
                <c:pt idx="0">
                  <c:v>Total</c:v>
                </c:pt>
              </c:strCache>
            </c:strRef>
          </c:tx>
          <c:spPr>
            <a:solidFill>
              <a:schemeClr val="accent1"/>
            </a:solidFill>
            <a:ln>
              <a:noFill/>
            </a:ln>
            <a:effectLst/>
          </c:spPr>
          <c:invertIfNegative val="0"/>
          <c:cat>
            <c:strRef>
              <c:f>'Pivot table '!$J$2:$J$7</c:f>
              <c:strCache>
                <c:ptCount val="5"/>
                <c:pt idx="0">
                  <c:v>Director</c:v>
                </c:pt>
                <c:pt idx="1">
                  <c:v>Engineering Manager</c:v>
                </c:pt>
                <c:pt idx="2">
                  <c:v>Manager</c:v>
                </c:pt>
                <c:pt idx="3">
                  <c:v>Sr. Manger</c:v>
                </c:pt>
                <c:pt idx="4">
                  <c:v>Vice President</c:v>
                </c:pt>
              </c:strCache>
            </c:strRef>
          </c:cat>
          <c:val>
            <c:numRef>
              <c:f>'Pivot table '!$K$2:$K$7</c:f>
              <c:numCache>
                <c:formatCode>General</c:formatCode>
                <c:ptCount val="5"/>
                <c:pt idx="0">
                  <c:v>171633.85123966943</c:v>
                </c:pt>
                <c:pt idx="1">
                  <c:v>101853.8</c:v>
                </c:pt>
                <c:pt idx="2">
                  <c:v>113275.68367346939</c:v>
                </c:pt>
                <c:pt idx="3">
                  <c:v>141067.76363636364</c:v>
                </c:pt>
                <c:pt idx="4">
                  <c:v>222195.17142857143</c:v>
                </c:pt>
              </c:numCache>
            </c:numRef>
          </c:val>
          <c:extLst>
            <c:ext xmlns:c16="http://schemas.microsoft.com/office/drawing/2014/chart" uri="{C3380CC4-5D6E-409C-BE32-E72D297353CC}">
              <c16:uniqueId val="{00000007-842B-41C6-B10C-6C754A6D5356}"/>
            </c:ext>
          </c:extLst>
        </c:ser>
        <c:dLbls>
          <c:showLegendKey val="0"/>
          <c:showVal val="0"/>
          <c:showCatName val="0"/>
          <c:showSerName val="0"/>
          <c:showPercent val="0"/>
          <c:showBubbleSize val="0"/>
        </c:dLbls>
        <c:gapWidth val="219"/>
        <c:overlap val="-27"/>
        <c:axId val="797747976"/>
        <c:axId val="797748304"/>
      </c:barChart>
      <c:catAx>
        <c:axId val="7977479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Job Title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748304"/>
        <c:crosses val="autoZero"/>
        <c:auto val="1"/>
        <c:lblAlgn val="ctr"/>
        <c:lblOffset val="100"/>
        <c:noMultiLvlLbl val="0"/>
      </c:catAx>
      <c:valAx>
        <c:axId val="79774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Salary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747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[2.Assignment.xlsx]Pivot table !Bottom top 5 Average salary</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Bottom</a:t>
            </a:r>
            <a:r>
              <a:rPr lang="en-IN" b="1" baseline="0"/>
              <a:t> 5 Job Titles By Salary</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'!$N$1</c:f>
              <c:strCache>
                <c:ptCount val="1"/>
                <c:pt idx="0">
                  <c:v>Total</c:v>
                </c:pt>
              </c:strCache>
            </c:strRef>
          </c:tx>
          <c:spPr>
            <a:solidFill>
              <a:schemeClr val="accent1"/>
            </a:solidFill>
            <a:ln>
              <a:noFill/>
            </a:ln>
            <a:effectLst/>
          </c:spPr>
          <c:invertIfNegative val="0"/>
          <c:cat>
            <c:strRef>
              <c:f>'Pivot table '!$M$2:$M$7</c:f>
              <c:strCache>
                <c:ptCount val="5"/>
                <c:pt idx="0">
                  <c:v>Analyst</c:v>
                </c:pt>
                <c:pt idx="1">
                  <c:v>Business Partner</c:v>
                </c:pt>
                <c:pt idx="2">
                  <c:v>HRIS Analyst</c:v>
                </c:pt>
                <c:pt idx="3">
                  <c:v>IT Coordinator</c:v>
                </c:pt>
                <c:pt idx="4">
                  <c:v>Systems Analyst</c:v>
                </c:pt>
              </c:strCache>
            </c:strRef>
          </c:cat>
          <c:val>
            <c:numRef>
              <c:f>'Pivot table '!$N$2:$N$7</c:f>
              <c:numCache>
                <c:formatCode>0.00</c:formatCode>
                <c:ptCount val="5"/>
                <c:pt idx="0">
                  <c:v>49950.666666666664</c:v>
                </c:pt>
                <c:pt idx="1">
                  <c:v>49559.789473684214</c:v>
                </c:pt>
                <c:pt idx="2">
                  <c:v>61760.375</c:v>
                </c:pt>
                <c:pt idx="3">
                  <c:v>48024.454545454544</c:v>
                </c:pt>
                <c:pt idx="4">
                  <c:v>48787.933333333334</c:v>
                </c:pt>
              </c:numCache>
            </c:numRef>
          </c:val>
          <c:extLst>
            <c:ext xmlns:c16="http://schemas.microsoft.com/office/drawing/2014/chart" uri="{C3380CC4-5D6E-409C-BE32-E72D297353CC}">
              <c16:uniqueId val="{00000007-A48B-46C9-A596-4893516859AD}"/>
            </c:ext>
          </c:extLst>
        </c:ser>
        <c:dLbls>
          <c:showLegendKey val="0"/>
          <c:showVal val="0"/>
          <c:showCatName val="0"/>
          <c:showSerName val="0"/>
          <c:showPercent val="0"/>
          <c:showBubbleSize val="0"/>
        </c:dLbls>
        <c:gapWidth val="219"/>
        <c:overlap val="-27"/>
        <c:axId val="512560672"/>
        <c:axId val="512555752"/>
      </c:barChart>
      <c:catAx>
        <c:axId val="5125606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Job Title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55752"/>
        <c:crosses val="autoZero"/>
        <c:auto val="1"/>
        <c:lblAlgn val="ctr"/>
        <c:lblOffset val="100"/>
        <c:noMultiLvlLbl val="0"/>
      </c:catAx>
      <c:valAx>
        <c:axId val="512555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Salary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6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[2.Assignment.xlsx]Pivot table !Hire emp based on Department &amp; Year</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'!$E$13:$E$14</c:f>
              <c:strCache>
                <c:ptCount val="1"/>
                <c:pt idx="0">
                  <c:v>Accounting</c:v>
                </c:pt>
              </c:strCache>
            </c:strRef>
          </c:tx>
          <c:spPr>
            <a:solidFill>
              <a:schemeClr val="accent1"/>
            </a:solidFill>
            <a:ln>
              <a:noFill/>
            </a:ln>
            <a:effectLst/>
            <a:sp3d/>
          </c:spPr>
          <c:invertIfNegative val="0"/>
          <c:cat>
            <c:strRef>
              <c:f>'Pivot table '!$D$15:$D$44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 '!$E$15:$E$44</c:f>
              <c:numCache>
                <c:formatCode>General</c:formatCode>
                <c:ptCount val="30"/>
                <c:pt idx="2">
                  <c:v>1</c:v>
                </c:pt>
                <c:pt idx="3">
                  <c:v>1</c:v>
                </c:pt>
                <c:pt idx="4">
                  <c:v>1</c:v>
                </c:pt>
                <c:pt idx="8">
                  <c:v>1</c:v>
                </c:pt>
                <c:pt idx="9">
                  <c:v>1</c:v>
                </c:pt>
                <c:pt idx="10">
                  <c:v>1</c:v>
                </c:pt>
                <c:pt idx="11">
                  <c:v>2</c:v>
                </c:pt>
                <c:pt idx="12">
                  <c:v>3</c:v>
                </c:pt>
                <c:pt idx="13">
                  <c:v>1</c:v>
                </c:pt>
                <c:pt idx="14">
                  <c:v>4</c:v>
                </c:pt>
                <c:pt idx="15">
                  <c:v>3</c:v>
                </c:pt>
                <c:pt idx="16">
                  <c:v>1</c:v>
                </c:pt>
                <c:pt idx="17">
                  <c:v>3</c:v>
                </c:pt>
                <c:pt idx="18">
                  <c:v>5</c:v>
                </c:pt>
                <c:pt idx="19">
                  <c:v>6</c:v>
                </c:pt>
                <c:pt idx="20">
                  <c:v>4</c:v>
                </c:pt>
                <c:pt idx="21">
                  <c:v>4</c:v>
                </c:pt>
                <c:pt idx="22">
                  <c:v>5</c:v>
                </c:pt>
                <c:pt idx="23">
                  <c:v>3</c:v>
                </c:pt>
                <c:pt idx="24">
                  <c:v>5</c:v>
                </c:pt>
                <c:pt idx="25">
                  <c:v>8</c:v>
                </c:pt>
                <c:pt idx="26">
                  <c:v>7</c:v>
                </c:pt>
                <c:pt idx="27">
                  <c:v>10</c:v>
                </c:pt>
                <c:pt idx="28">
                  <c:v>8</c:v>
                </c:pt>
                <c:pt idx="29">
                  <c:v>8</c:v>
                </c:pt>
              </c:numCache>
            </c:numRef>
          </c:val>
          <c:extLst>
            <c:ext xmlns:c16="http://schemas.microsoft.com/office/drawing/2014/chart" uri="{C3380CC4-5D6E-409C-BE32-E72D297353CC}">
              <c16:uniqueId val="{00000015-ED5E-4B7E-BB38-D089614287A7}"/>
            </c:ext>
          </c:extLst>
        </c:ser>
        <c:ser>
          <c:idx val="1"/>
          <c:order val="1"/>
          <c:tx>
            <c:strRef>
              <c:f>'Pivot table '!$F$13:$F$14</c:f>
              <c:strCache>
                <c:ptCount val="1"/>
                <c:pt idx="0">
                  <c:v>Engineering</c:v>
                </c:pt>
              </c:strCache>
            </c:strRef>
          </c:tx>
          <c:spPr>
            <a:solidFill>
              <a:schemeClr val="accent2"/>
            </a:solidFill>
            <a:ln>
              <a:noFill/>
            </a:ln>
            <a:effectLst/>
            <a:sp3d/>
          </c:spPr>
          <c:invertIfNegative val="0"/>
          <c:cat>
            <c:strRef>
              <c:f>'Pivot table '!$D$15:$D$44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 '!$F$15:$F$44</c:f>
              <c:numCache>
                <c:formatCode>General</c:formatCode>
                <c:ptCount val="30"/>
                <c:pt idx="0">
                  <c:v>4</c:v>
                </c:pt>
                <c:pt idx="2">
                  <c:v>2</c:v>
                </c:pt>
                <c:pt idx="3">
                  <c:v>4</c:v>
                </c:pt>
                <c:pt idx="4">
                  <c:v>3</c:v>
                </c:pt>
                <c:pt idx="5">
                  <c:v>1</c:v>
                </c:pt>
                <c:pt idx="6">
                  <c:v>3</c:v>
                </c:pt>
                <c:pt idx="7">
                  <c:v>3</c:v>
                </c:pt>
                <c:pt idx="9">
                  <c:v>4</c:v>
                </c:pt>
                <c:pt idx="10">
                  <c:v>4</c:v>
                </c:pt>
                <c:pt idx="11">
                  <c:v>1</c:v>
                </c:pt>
                <c:pt idx="12">
                  <c:v>2</c:v>
                </c:pt>
                <c:pt idx="13">
                  <c:v>6</c:v>
                </c:pt>
                <c:pt idx="14">
                  <c:v>3</c:v>
                </c:pt>
                <c:pt idx="15">
                  <c:v>3</c:v>
                </c:pt>
                <c:pt idx="16">
                  <c:v>7</c:v>
                </c:pt>
                <c:pt idx="17">
                  <c:v>5</c:v>
                </c:pt>
                <c:pt idx="18">
                  <c:v>4</c:v>
                </c:pt>
                <c:pt idx="19">
                  <c:v>4</c:v>
                </c:pt>
                <c:pt idx="20">
                  <c:v>9</c:v>
                </c:pt>
                <c:pt idx="21">
                  <c:v>5</c:v>
                </c:pt>
                <c:pt idx="22">
                  <c:v>7</c:v>
                </c:pt>
                <c:pt idx="23">
                  <c:v>8</c:v>
                </c:pt>
                <c:pt idx="24">
                  <c:v>7</c:v>
                </c:pt>
                <c:pt idx="25">
                  <c:v>11</c:v>
                </c:pt>
                <c:pt idx="26">
                  <c:v>21</c:v>
                </c:pt>
                <c:pt idx="27">
                  <c:v>7</c:v>
                </c:pt>
                <c:pt idx="28">
                  <c:v>9</c:v>
                </c:pt>
                <c:pt idx="29">
                  <c:v>11</c:v>
                </c:pt>
              </c:numCache>
            </c:numRef>
          </c:val>
          <c:extLst>
            <c:ext xmlns:c16="http://schemas.microsoft.com/office/drawing/2014/chart" uri="{C3380CC4-5D6E-409C-BE32-E72D297353CC}">
              <c16:uniqueId val="{00000016-ED5E-4B7E-BB38-D089614287A7}"/>
            </c:ext>
          </c:extLst>
        </c:ser>
        <c:ser>
          <c:idx val="2"/>
          <c:order val="2"/>
          <c:tx>
            <c:strRef>
              <c:f>'Pivot table '!$G$13:$G$14</c:f>
              <c:strCache>
                <c:ptCount val="1"/>
                <c:pt idx="0">
                  <c:v>Finance</c:v>
                </c:pt>
              </c:strCache>
            </c:strRef>
          </c:tx>
          <c:spPr>
            <a:solidFill>
              <a:schemeClr val="accent3"/>
            </a:solidFill>
            <a:ln>
              <a:noFill/>
            </a:ln>
            <a:effectLst/>
            <a:sp3d/>
          </c:spPr>
          <c:invertIfNegative val="0"/>
          <c:cat>
            <c:strRef>
              <c:f>'Pivot table '!$D$15:$D$44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 '!$G$15:$G$44</c:f>
              <c:numCache>
                <c:formatCode>General</c:formatCode>
                <c:ptCount val="30"/>
                <c:pt idx="3">
                  <c:v>2</c:v>
                </c:pt>
                <c:pt idx="4">
                  <c:v>1</c:v>
                </c:pt>
                <c:pt idx="5">
                  <c:v>1</c:v>
                </c:pt>
                <c:pt idx="6">
                  <c:v>2</c:v>
                </c:pt>
                <c:pt idx="7">
                  <c:v>3</c:v>
                </c:pt>
                <c:pt idx="8">
                  <c:v>1</c:v>
                </c:pt>
                <c:pt idx="9">
                  <c:v>1</c:v>
                </c:pt>
                <c:pt idx="10">
                  <c:v>7</c:v>
                </c:pt>
                <c:pt idx="11">
                  <c:v>2</c:v>
                </c:pt>
                <c:pt idx="12">
                  <c:v>4</c:v>
                </c:pt>
                <c:pt idx="13">
                  <c:v>1</c:v>
                </c:pt>
                <c:pt idx="14">
                  <c:v>5</c:v>
                </c:pt>
                <c:pt idx="15">
                  <c:v>7</c:v>
                </c:pt>
                <c:pt idx="16">
                  <c:v>2</c:v>
                </c:pt>
                <c:pt idx="17">
                  <c:v>4</c:v>
                </c:pt>
                <c:pt idx="18">
                  <c:v>7</c:v>
                </c:pt>
                <c:pt idx="19">
                  <c:v>5</c:v>
                </c:pt>
                <c:pt idx="20">
                  <c:v>4</c:v>
                </c:pt>
                <c:pt idx="21">
                  <c:v>4</c:v>
                </c:pt>
                <c:pt idx="22">
                  <c:v>3</c:v>
                </c:pt>
                <c:pt idx="23">
                  <c:v>7</c:v>
                </c:pt>
                <c:pt idx="24">
                  <c:v>3</c:v>
                </c:pt>
                <c:pt idx="25">
                  <c:v>5</c:v>
                </c:pt>
                <c:pt idx="26">
                  <c:v>10</c:v>
                </c:pt>
                <c:pt idx="27">
                  <c:v>12</c:v>
                </c:pt>
                <c:pt idx="28">
                  <c:v>8</c:v>
                </c:pt>
                <c:pt idx="29">
                  <c:v>9</c:v>
                </c:pt>
              </c:numCache>
            </c:numRef>
          </c:val>
          <c:extLst>
            <c:ext xmlns:c16="http://schemas.microsoft.com/office/drawing/2014/chart" uri="{C3380CC4-5D6E-409C-BE32-E72D297353CC}">
              <c16:uniqueId val="{00000017-ED5E-4B7E-BB38-D089614287A7}"/>
            </c:ext>
          </c:extLst>
        </c:ser>
        <c:ser>
          <c:idx val="3"/>
          <c:order val="3"/>
          <c:tx>
            <c:strRef>
              <c:f>'Pivot table '!$H$13:$H$14</c:f>
              <c:strCache>
                <c:ptCount val="1"/>
                <c:pt idx="0">
                  <c:v>Human Resources</c:v>
                </c:pt>
              </c:strCache>
            </c:strRef>
          </c:tx>
          <c:spPr>
            <a:solidFill>
              <a:schemeClr val="accent4"/>
            </a:solidFill>
            <a:ln>
              <a:noFill/>
            </a:ln>
            <a:effectLst/>
            <a:sp3d/>
          </c:spPr>
          <c:invertIfNegative val="0"/>
          <c:cat>
            <c:strRef>
              <c:f>'Pivot table '!$D$15:$D$44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 '!$H$15:$H$44</c:f>
              <c:numCache>
                <c:formatCode>General</c:formatCode>
                <c:ptCount val="30"/>
                <c:pt idx="0">
                  <c:v>1</c:v>
                </c:pt>
                <c:pt idx="1">
                  <c:v>1</c:v>
                </c:pt>
                <c:pt idx="2">
                  <c:v>2</c:v>
                </c:pt>
                <c:pt idx="3">
                  <c:v>1</c:v>
                </c:pt>
                <c:pt idx="5">
                  <c:v>2</c:v>
                </c:pt>
                <c:pt idx="6">
                  <c:v>3</c:v>
                </c:pt>
                <c:pt idx="7">
                  <c:v>2</c:v>
                </c:pt>
                <c:pt idx="8">
                  <c:v>1</c:v>
                </c:pt>
                <c:pt idx="9">
                  <c:v>2</c:v>
                </c:pt>
                <c:pt idx="10">
                  <c:v>2</c:v>
                </c:pt>
                <c:pt idx="11">
                  <c:v>4</c:v>
                </c:pt>
                <c:pt idx="12">
                  <c:v>5</c:v>
                </c:pt>
                <c:pt idx="13">
                  <c:v>3</c:v>
                </c:pt>
                <c:pt idx="14">
                  <c:v>3</c:v>
                </c:pt>
                <c:pt idx="15">
                  <c:v>6</c:v>
                </c:pt>
                <c:pt idx="16">
                  <c:v>3</c:v>
                </c:pt>
                <c:pt idx="17">
                  <c:v>6</c:v>
                </c:pt>
                <c:pt idx="18">
                  <c:v>6</c:v>
                </c:pt>
                <c:pt idx="19">
                  <c:v>5</c:v>
                </c:pt>
                <c:pt idx="20">
                  <c:v>5</c:v>
                </c:pt>
                <c:pt idx="21">
                  <c:v>4</c:v>
                </c:pt>
                <c:pt idx="22">
                  <c:v>4</c:v>
                </c:pt>
                <c:pt idx="23">
                  <c:v>11</c:v>
                </c:pt>
                <c:pt idx="24">
                  <c:v>2</c:v>
                </c:pt>
                <c:pt idx="25">
                  <c:v>11</c:v>
                </c:pt>
                <c:pt idx="26">
                  <c:v>3</c:v>
                </c:pt>
                <c:pt idx="27">
                  <c:v>8</c:v>
                </c:pt>
                <c:pt idx="28">
                  <c:v>4</c:v>
                </c:pt>
                <c:pt idx="29">
                  <c:v>15</c:v>
                </c:pt>
              </c:numCache>
            </c:numRef>
          </c:val>
          <c:extLst>
            <c:ext xmlns:c16="http://schemas.microsoft.com/office/drawing/2014/chart" uri="{C3380CC4-5D6E-409C-BE32-E72D297353CC}">
              <c16:uniqueId val="{00000018-ED5E-4B7E-BB38-D089614287A7}"/>
            </c:ext>
          </c:extLst>
        </c:ser>
        <c:ser>
          <c:idx val="4"/>
          <c:order val="4"/>
          <c:tx>
            <c:strRef>
              <c:f>'Pivot table '!$I$13:$I$14</c:f>
              <c:strCache>
                <c:ptCount val="1"/>
                <c:pt idx="0">
                  <c:v>IT</c:v>
                </c:pt>
              </c:strCache>
            </c:strRef>
          </c:tx>
          <c:spPr>
            <a:solidFill>
              <a:schemeClr val="accent5"/>
            </a:solidFill>
            <a:ln>
              <a:noFill/>
            </a:ln>
            <a:effectLst/>
            <a:sp3d/>
          </c:spPr>
          <c:invertIfNegative val="0"/>
          <c:cat>
            <c:strRef>
              <c:f>'Pivot table '!$D$15:$D$44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 '!$I$15:$I$44</c:f>
              <c:numCache>
                <c:formatCode>General</c:formatCode>
                <c:ptCount val="30"/>
                <c:pt idx="0">
                  <c:v>3</c:v>
                </c:pt>
                <c:pt idx="1">
                  <c:v>2</c:v>
                </c:pt>
                <c:pt idx="2">
                  <c:v>5</c:v>
                </c:pt>
                <c:pt idx="4">
                  <c:v>3</c:v>
                </c:pt>
                <c:pt idx="5">
                  <c:v>3</c:v>
                </c:pt>
                <c:pt idx="6">
                  <c:v>4</c:v>
                </c:pt>
                <c:pt idx="7">
                  <c:v>2</c:v>
                </c:pt>
                <c:pt idx="8">
                  <c:v>4</c:v>
                </c:pt>
                <c:pt idx="9">
                  <c:v>5</c:v>
                </c:pt>
                <c:pt idx="10">
                  <c:v>4</c:v>
                </c:pt>
                <c:pt idx="11">
                  <c:v>5</c:v>
                </c:pt>
                <c:pt idx="12">
                  <c:v>8</c:v>
                </c:pt>
                <c:pt idx="13">
                  <c:v>10</c:v>
                </c:pt>
                <c:pt idx="14">
                  <c:v>9</c:v>
                </c:pt>
                <c:pt idx="15">
                  <c:v>4</c:v>
                </c:pt>
                <c:pt idx="16">
                  <c:v>5</c:v>
                </c:pt>
                <c:pt idx="17">
                  <c:v>8</c:v>
                </c:pt>
                <c:pt idx="18">
                  <c:v>16</c:v>
                </c:pt>
                <c:pt idx="19">
                  <c:v>7</c:v>
                </c:pt>
                <c:pt idx="20">
                  <c:v>6</c:v>
                </c:pt>
                <c:pt idx="21">
                  <c:v>8</c:v>
                </c:pt>
                <c:pt idx="22">
                  <c:v>16</c:v>
                </c:pt>
                <c:pt idx="23">
                  <c:v>7</c:v>
                </c:pt>
                <c:pt idx="24">
                  <c:v>21</c:v>
                </c:pt>
                <c:pt idx="25">
                  <c:v>17</c:v>
                </c:pt>
                <c:pt idx="26">
                  <c:v>11</c:v>
                </c:pt>
                <c:pt idx="27">
                  <c:v>13</c:v>
                </c:pt>
                <c:pt idx="28">
                  <c:v>21</c:v>
                </c:pt>
                <c:pt idx="29">
                  <c:v>14</c:v>
                </c:pt>
              </c:numCache>
            </c:numRef>
          </c:val>
          <c:extLst>
            <c:ext xmlns:c16="http://schemas.microsoft.com/office/drawing/2014/chart" uri="{C3380CC4-5D6E-409C-BE32-E72D297353CC}">
              <c16:uniqueId val="{00000019-ED5E-4B7E-BB38-D089614287A7}"/>
            </c:ext>
          </c:extLst>
        </c:ser>
        <c:ser>
          <c:idx val="5"/>
          <c:order val="5"/>
          <c:tx>
            <c:strRef>
              <c:f>'Pivot table '!$J$13:$J$14</c:f>
              <c:strCache>
                <c:ptCount val="1"/>
                <c:pt idx="0">
                  <c:v>Marketing</c:v>
                </c:pt>
              </c:strCache>
            </c:strRef>
          </c:tx>
          <c:spPr>
            <a:solidFill>
              <a:schemeClr val="accent6"/>
            </a:solidFill>
            <a:ln>
              <a:noFill/>
            </a:ln>
            <a:effectLst/>
            <a:sp3d/>
          </c:spPr>
          <c:invertIfNegative val="0"/>
          <c:cat>
            <c:strRef>
              <c:f>'Pivot table '!$D$15:$D$44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 '!$J$15:$J$44</c:f>
              <c:numCache>
                <c:formatCode>General</c:formatCode>
                <c:ptCount val="30"/>
                <c:pt idx="0">
                  <c:v>1</c:v>
                </c:pt>
                <c:pt idx="2">
                  <c:v>1</c:v>
                </c:pt>
                <c:pt idx="5">
                  <c:v>2</c:v>
                </c:pt>
                <c:pt idx="6">
                  <c:v>1</c:v>
                </c:pt>
                <c:pt idx="7">
                  <c:v>3</c:v>
                </c:pt>
                <c:pt idx="8">
                  <c:v>1</c:v>
                </c:pt>
                <c:pt idx="9">
                  <c:v>3</c:v>
                </c:pt>
                <c:pt idx="10">
                  <c:v>2</c:v>
                </c:pt>
                <c:pt idx="11">
                  <c:v>3</c:v>
                </c:pt>
                <c:pt idx="12">
                  <c:v>3</c:v>
                </c:pt>
                <c:pt idx="13">
                  <c:v>4</c:v>
                </c:pt>
                <c:pt idx="14">
                  <c:v>3</c:v>
                </c:pt>
                <c:pt idx="15">
                  <c:v>6</c:v>
                </c:pt>
                <c:pt idx="16">
                  <c:v>5</c:v>
                </c:pt>
                <c:pt idx="17">
                  <c:v>1</c:v>
                </c:pt>
                <c:pt idx="18">
                  <c:v>1</c:v>
                </c:pt>
                <c:pt idx="19">
                  <c:v>5</c:v>
                </c:pt>
                <c:pt idx="20">
                  <c:v>3</c:v>
                </c:pt>
                <c:pt idx="21">
                  <c:v>5</c:v>
                </c:pt>
                <c:pt idx="22">
                  <c:v>9</c:v>
                </c:pt>
                <c:pt idx="23">
                  <c:v>5</c:v>
                </c:pt>
                <c:pt idx="24">
                  <c:v>8</c:v>
                </c:pt>
                <c:pt idx="25">
                  <c:v>9</c:v>
                </c:pt>
                <c:pt idx="26">
                  <c:v>5</c:v>
                </c:pt>
                <c:pt idx="27">
                  <c:v>10</c:v>
                </c:pt>
                <c:pt idx="28">
                  <c:v>10</c:v>
                </c:pt>
                <c:pt idx="29">
                  <c:v>11</c:v>
                </c:pt>
              </c:numCache>
            </c:numRef>
          </c:val>
          <c:extLst>
            <c:ext xmlns:c16="http://schemas.microsoft.com/office/drawing/2014/chart" uri="{C3380CC4-5D6E-409C-BE32-E72D297353CC}">
              <c16:uniqueId val="{0000001A-ED5E-4B7E-BB38-D089614287A7}"/>
            </c:ext>
          </c:extLst>
        </c:ser>
        <c:ser>
          <c:idx val="6"/>
          <c:order val="6"/>
          <c:tx>
            <c:strRef>
              <c:f>'Pivot table '!$K$13:$K$14</c:f>
              <c:strCache>
                <c:ptCount val="1"/>
                <c:pt idx="0">
                  <c:v>Sales</c:v>
                </c:pt>
              </c:strCache>
            </c:strRef>
          </c:tx>
          <c:spPr>
            <a:solidFill>
              <a:schemeClr val="accent1">
                <a:lumMod val="60000"/>
              </a:schemeClr>
            </a:solidFill>
            <a:ln>
              <a:noFill/>
            </a:ln>
            <a:effectLst/>
            <a:sp3d/>
          </c:spPr>
          <c:invertIfNegative val="0"/>
          <c:cat>
            <c:strRef>
              <c:f>'Pivot table '!$D$15:$D$44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 '!$K$15:$K$44</c:f>
              <c:numCache>
                <c:formatCode>General</c:formatCode>
                <c:ptCount val="30"/>
                <c:pt idx="0">
                  <c:v>2</c:v>
                </c:pt>
                <c:pt idx="2">
                  <c:v>2</c:v>
                </c:pt>
                <c:pt idx="3">
                  <c:v>1</c:v>
                </c:pt>
                <c:pt idx="4">
                  <c:v>2</c:v>
                </c:pt>
                <c:pt idx="5">
                  <c:v>3</c:v>
                </c:pt>
                <c:pt idx="6">
                  <c:v>3</c:v>
                </c:pt>
                <c:pt idx="7">
                  <c:v>1</c:v>
                </c:pt>
                <c:pt idx="8">
                  <c:v>6</c:v>
                </c:pt>
                <c:pt idx="9">
                  <c:v>1</c:v>
                </c:pt>
                <c:pt idx="10">
                  <c:v>3</c:v>
                </c:pt>
                <c:pt idx="11">
                  <c:v>2</c:v>
                </c:pt>
                <c:pt idx="12">
                  <c:v>4</c:v>
                </c:pt>
                <c:pt idx="13">
                  <c:v>2</c:v>
                </c:pt>
                <c:pt idx="14">
                  <c:v>3</c:v>
                </c:pt>
                <c:pt idx="15">
                  <c:v>4</c:v>
                </c:pt>
                <c:pt idx="16">
                  <c:v>2</c:v>
                </c:pt>
                <c:pt idx="17">
                  <c:v>2</c:v>
                </c:pt>
                <c:pt idx="18">
                  <c:v>3</c:v>
                </c:pt>
                <c:pt idx="19">
                  <c:v>7</c:v>
                </c:pt>
                <c:pt idx="20">
                  <c:v>6</c:v>
                </c:pt>
                <c:pt idx="21">
                  <c:v>9</c:v>
                </c:pt>
                <c:pt idx="22">
                  <c:v>8</c:v>
                </c:pt>
                <c:pt idx="23">
                  <c:v>6</c:v>
                </c:pt>
                <c:pt idx="24">
                  <c:v>6</c:v>
                </c:pt>
                <c:pt idx="25">
                  <c:v>9</c:v>
                </c:pt>
                <c:pt idx="26">
                  <c:v>11</c:v>
                </c:pt>
                <c:pt idx="27">
                  <c:v>8</c:v>
                </c:pt>
                <c:pt idx="28">
                  <c:v>6</c:v>
                </c:pt>
                <c:pt idx="29">
                  <c:v>18</c:v>
                </c:pt>
              </c:numCache>
            </c:numRef>
          </c:val>
          <c:extLst>
            <c:ext xmlns:c16="http://schemas.microsoft.com/office/drawing/2014/chart" uri="{C3380CC4-5D6E-409C-BE32-E72D297353CC}">
              <c16:uniqueId val="{0000001B-ED5E-4B7E-BB38-D089614287A7}"/>
            </c:ext>
          </c:extLst>
        </c:ser>
        <c:dLbls>
          <c:showLegendKey val="0"/>
          <c:showVal val="0"/>
          <c:showCatName val="0"/>
          <c:showSerName val="0"/>
          <c:showPercent val="0"/>
          <c:showBubbleSize val="0"/>
        </c:dLbls>
        <c:gapWidth val="150"/>
        <c:shape val="box"/>
        <c:axId val="1014820680"/>
        <c:axId val="1014812808"/>
        <c:axId val="0"/>
      </c:bar3DChart>
      <c:catAx>
        <c:axId val="1014820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12808"/>
        <c:crosses val="autoZero"/>
        <c:auto val="1"/>
        <c:lblAlgn val="ctr"/>
        <c:lblOffset val="100"/>
        <c:noMultiLvlLbl val="0"/>
      </c:catAx>
      <c:valAx>
        <c:axId val="1014812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20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742950</xdr:colOff>
      <xdr:row>1</xdr:row>
      <xdr:rowOff>9525</xdr:rowOff>
    </xdr:from>
    <xdr:to>
      <xdr:col>7</xdr:col>
      <xdr:colOff>28576</xdr:colOff>
      <xdr:row>5</xdr:row>
      <xdr:rowOff>114300</xdr:rowOff>
    </xdr:to>
    <xdr:sp macro="" textlink="A4">
      <xdr:nvSpPr>
        <xdr:cNvPr id="2" name="Rectangle 1">
          <a:extLst>
            <a:ext uri="{FF2B5EF4-FFF2-40B4-BE49-F238E27FC236}">
              <a16:creationId xmlns:a16="http://schemas.microsoft.com/office/drawing/2014/main" id="{617A8518-1DCE-4046-84C2-371D89C58796}"/>
            </a:ext>
          </a:extLst>
        </xdr:cNvPr>
        <xdr:cNvSpPr/>
      </xdr:nvSpPr>
      <xdr:spPr>
        <a:xfrm>
          <a:off x="1619250" y="200025"/>
          <a:ext cx="3638551" cy="866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66D3ADE-6A04-49A4-AD64-33D0BFBEB0F9}" type="TxLink">
            <a:rPr lang="en-US" sz="2400" b="0" i="0" u="none" strike="noStrike">
              <a:solidFill>
                <a:srgbClr val="000000"/>
              </a:solidFill>
              <a:latin typeface="Calibri"/>
              <a:ea typeface="Calibri"/>
              <a:cs typeface="Calibri"/>
            </a:rPr>
            <a:pPr algn="ctr"/>
            <a:t>44.382</a:t>
          </a:fld>
          <a:endParaRPr lang="en-US" sz="2400" b="0" i="0" u="none" strike="noStrike">
            <a:solidFill>
              <a:srgbClr val="000000"/>
            </a:solidFill>
            <a:latin typeface="Calibri"/>
            <a:ea typeface="Calibri"/>
            <a:cs typeface="Calibri"/>
          </a:endParaRPr>
        </a:p>
        <a:p>
          <a:pPr algn="ctr"/>
          <a:r>
            <a:rPr lang="en-IN" sz="1800">
              <a:solidFill>
                <a:schemeClr val="tx1"/>
              </a:solidFill>
            </a:rPr>
            <a:t>Average age of Employees</a:t>
          </a:r>
        </a:p>
      </xdr:txBody>
    </xdr:sp>
    <xdr:clientData/>
  </xdr:twoCellAnchor>
  <xdr:twoCellAnchor>
    <xdr:from>
      <xdr:col>2</xdr:col>
      <xdr:colOff>247650</xdr:colOff>
      <xdr:row>7</xdr:row>
      <xdr:rowOff>90487</xdr:rowOff>
    </xdr:from>
    <xdr:to>
      <xdr:col>9</xdr:col>
      <xdr:colOff>104775</xdr:colOff>
      <xdr:row>17</xdr:row>
      <xdr:rowOff>66675</xdr:rowOff>
    </xdr:to>
    <xdr:graphicFrame macro="">
      <xdr:nvGraphicFramePr>
        <xdr:cNvPr id="4" name="Chart 3">
          <a:extLst>
            <a:ext uri="{FF2B5EF4-FFF2-40B4-BE49-F238E27FC236}">
              <a16:creationId xmlns:a16="http://schemas.microsoft.com/office/drawing/2014/main" id="{3717B104-7D25-4C9B-829D-32340A02C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xdr:colOff>
      <xdr:row>7</xdr:row>
      <xdr:rowOff>38100</xdr:rowOff>
    </xdr:from>
    <xdr:to>
      <xdr:col>8</xdr:col>
      <xdr:colOff>66675</xdr:colOff>
      <xdr:row>22</xdr:row>
      <xdr:rowOff>114300</xdr:rowOff>
    </xdr:to>
    <xdr:graphicFrame macro="">
      <xdr:nvGraphicFramePr>
        <xdr:cNvPr id="2" name="Chart 1">
          <a:extLst>
            <a:ext uri="{FF2B5EF4-FFF2-40B4-BE49-F238E27FC236}">
              <a16:creationId xmlns:a16="http://schemas.microsoft.com/office/drawing/2014/main" id="{DB825E0E-5CBE-4B20-9731-B8BF8D236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123824</xdr:colOff>
      <xdr:row>7</xdr:row>
      <xdr:rowOff>47625</xdr:rowOff>
    </xdr:from>
    <xdr:to>
      <xdr:col>17</xdr:col>
      <xdr:colOff>95249</xdr:colOff>
      <xdr:row>22</xdr:row>
      <xdr:rowOff>142875</xdr:rowOff>
    </xdr:to>
    <xdr:graphicFrame macro="">
      <xdr:nvGraphicFramePr>
        <xdr:cNvPr id="3" name="Chart 2">
          <a:extLst>
            <a:ext uri="{FF2B5EF4-FFF2-40B4-BE49-F238E27FC236}">
              <a16:creationId xmlns:a16="http://schemas.microsoft.com/office/drawing/2014/main" id="{91D73B10-1A21-49E6-AAA0-0C2E618AC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171450</xdr:colOff>
      <xdr:row>23</xdr:row>
      <xdr:rowOff>19050</xdr:rowOff>
    </xdr:from>
    <xdr:to>
      <xdr:col>25</xdr:col>
      <xdr:colOff>466725</xdr:colOff>
      <xdr:row>37</xdr:row>
      <xdr:rowOff>76200</xdr:rowOff>
    </xdr:to>
    <xdr:graphicFrame macro="">
      <xdr:nvGraphicFramePr>
        <xdr:cNvPr id="4" name="Chart 3">
          <a:extLst>
            <a:ext uri="{FF2B5EF4-FFF2-40B4-BE49-F238E27FC236}">
              <a16:creationId xmlns:a16="http://schemas.microsoft.com/office/drawing/2014/main" id="{1A8A2656-EAE5-4F53-A335-E7A86EFF5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22</xdr:row>
      <xdr:rowOff>180975</xdr:rowOff>
    </xdr:from>
    <xdr:to>
      <xdr:col>8</xdr:col>
      <xdr:colOff>76200</xdr:colOff>
      <xdr:row>37</xdr:row>
      <xdr:rowOff>66675</xdr:rowOff>
    </xdr:to>
    <xdr:graphicFrame macro="">
      <xdr:nvGraphicFramePr>
        <xdr:cNvPr id="5" name="Chart 4">
          <a:extLst>
            <a:ext uri="{FF2B5EF4-FFF2-40B4-BE49-F238E27FC236}">
              <a16:creationId xmlns:a16="http://schemas.microsoft.com/office/drawing/2014/main" id="{A1A2C825-BD91-4080-BFD6-771DA815A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123825</xdr:colOff>
      <xdr:row>23</xdr:row>
      <xdr:rowOff>0</xdr:rowOff>
    </xdr:from>
    <xdr:to>
      <xdr:col>17</xdr:col>
      <xdr:colOff>104775</xdr:colOff>
      <xdr:row>37</xdr:row>
      <xdr:rowOff>66676</xdr:rowOff>
    </xdr:to>
    <xdr:graphicFrame macro="">
      <xdr:nvGraphicFramePr>
        <xdr:cNvPr id="6" name="Chart 5">
          <a:extLst>
            <a:ext uri="{FF2B5EF4-FFF2-40B4-BE49-F238E27FC236}">
              <a16:creationId xmlns:a16="http://schemas.microsoft.com/office/drawing/2014/main" id="{AB023C0F-0101-466C-B1EF-DE0470ED5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495300</xdr:colOff>
      <xdr:row>0</xdr:row>
      <xdr:rowOff>0</xdr:rowOff>
    </xdr:from>
    <xdr:to>
      <xdr:col>29</xdr:col>
      <xdr:colOff>19050</xdr:colOff>
      <xdr:row>8</xdr:row>
      <xdr:rowOff>57150</xdr:rowOff>
    </xdr:to>
    <mc:AlternateContent xmlns:mc="http://schemas.openxmlformats.org/markup-compatibility/2006">
      <mc:Choice xmlns:a14="http://schemas.microsoft.com/office/drawing/2010/main" Requires="a14">
        <xdr:graphicFrame macro="">
          <xdr:nvGraphicFramePr>
            <xdr:cNvPr id="7" name="Business Unit">
              <a:extLst>
                <a:ext uri="{FF2B5EF4-FFF2-40B4-BE49-F238E27FC236}">
                  <a16:creationId xmlns:a16="http://schemas.microsoft.com/office/drawing/2014/main" id="{EFD2760D-2BF1-4950-AF82-8CD696B4BF8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dr:sp macro="" textlink="">
          <xdr:nvSpPr>
            <xdr:cNvPr id="0" name=""/>
            <xdr:cNvSpPr>
              <a:spLocks noTextEdit="1"/>
            </xdr:cNvSpPr>
          </xdr:nvSpPr>
          <xdr:spPr>
            <a:xfrm>
              <a:off x="15735300" y="0"/>
              <a:ext cx="1962150" cy="1581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25</xdr:col>
      <xdr:colOff>514350</xdr:colOff>
      <xdr:row>8</xdr:row>
      <xdr:rowOff>133352</xdr:rowOff>
    </xdr:from>
    <xdr:to>
      <xdr:col>29</xdr:col>
      <xdr:colOff>38100</xdr:colOff>
      <xdr:row>12</xdr:row>
      <xdr:rowOff>19050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F3CD7150-EBFD-458C-923D-F13F20044B3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754350" y="1657352"/>
              <a:ext cx="1962150" cy="647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25</xdr:col>
      <xdr:colOff>523874</xdr:colOff>
      <xdr:row>12</xdr:row>
      <xdr:rowOff>142876</xdr:rowOff>
    </xdr:from>
    <xdr:to>
      <xdr:col>29</xdr:col>
      <xdr:colOff>38099</xdr:colOff>
      <xdr:row>15</xdr:row>
      <xdr:rowOff>171450</xdr:rowOff>
    </xdr:to>
    <mc:AlternateContent xmlns:mc="http://schemas.openxmlformats.org/markup-compatibility/2006">
      <mc:Choice xmlns:a14="http://schemas.microsoft.com/office/drawing/2010/main" Requires="a14">
        <xdr:graphicFrame macro="">
          <xdr:nvGraphicFramePr>
            <xdr:cNvPr id="9" name="emp_status">
              <a:extLst>
                <a:ext uri="{FF2B5EF4-FFF2-40B4-BE49-F238E27FC236}">
                  <a16:creationId xmlns:a16="http://schemas.microsoft.com/office/drawing/2014/main" id="{355CD19A-B397-4811-AF82-7092B73A328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mp_status"/>
            </a:graphicData>
          </a:graphic>
        </xdr:graphicFrame>
      </mc:Choice>
      <mc:Fallback>
        <xdr:sp macro="" textlink="">
          <xdr:nvSpPr>
            <xdr:cNvPr id="0" name=""/>
            <xdr:cNvSpPr>
              <a:spLocks noTextEdit="1"/>
            </xdr:cNvSpPr>
          </xdr:nvSpPr>
          <xdr:spPr>
            <a:xfrm>
              <a:off x="15763874" y="2428876"/>
              <a:ext cx="1952625" cy="600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20</xdr:col>
      <xdr:colOff>143250</xdr:colOff>
      <xdr:row>0</xdr:row>
      <xdr:rowOff>47624</xdr:rowOff>
    </xdr:from>
    <xdr:to>
      <xdr:col>25</xdr:col>
      <xdr:colOff>431623</xdr:colOff>
      <xdr:row>6</xdr:row>
      <xdr:rowOff>188999</xdr:rowOff>
    </xdr:to>
    <mc:AlternateContent xmlns:mc="http://schemas.openxmlformats.org/markup-compatibility/2006">
      <mc:Choice xmlns:tsle="http://schemas.microsoft.com/office/drawing/2012/timeslicer" Requires="tsle">
        <xdr:graphicFrame macro="">
          <xdr:nvGraphicFramePr>
            <xdr:cNvPr id="10" name="Hire Date">
              <a:extLst>
                <a:ext uri="{FF2B5EF4-FFF2-40B4-BE49-F238E27FC236}">
                  <a16:creationId xmlns:a16="http://schemas.microsoft.com/office/drawing/2014/main" id="{65D14DE1-11D6-4157-83A6-201A1134EC6A}"/>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Hire Date"/>
            </a:graphicData>
          </a:graphic>
        </xdr:graphicFrame>
      </mc:Choice>
      <mc:Fallback>
        <xdr:sp macro="" textlink="">
          <xdr:nvSpPr>
            <xdr:cNvPr id="0" name=""/>
            <xdr:cNvSpPr>
              <a:spLocks noTextEdit="1"/>
            </xdr:cNvSpPr>
          </xdr:nvSpPr>
          <xdr:spPr>
            <a:xfrm>
              <a:off x="12335250" y="47624"/>
              <a:ext cx="3336373" cy="1284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0</xdr:col>
      <xdr:colOff>47625</xdr:colOff>
      <xdr:row>0</xdr:row>
      <xdr:rowOff>142875</xdr:rowOff>
    </xdr:from>
    <xdr:to>
      <xdr:col>4</xdr:col>
      <xdr:colOff>390525</xdr:colOff>
      <xdr:row>6</xdr:row>
      <xdr:rowOff>19050</xdr:rowOff>
    </xdr:to>
    <xdr:sp macro="" textlink="'Pivot table '!R37">
      <xdr:nvSpPr>
        <xdr:cNvPr id="11" name="Rectangle: Rounded Corners 10">
          <a:extLst>
            <a:ext uri="{FF2B5EF4-FFF2-40B4-BE49-F238E27FC236}">
              <a16:creationId xmlns:a16="http://schemas.microsoft.com/office/drawing/2014/main" id="{08B0E29B-DE0E-4ECC-AF4C-94EC2C63CF37}"/>
            </a:ext>
          </a:extLst>
        </xdr:cNvPr>
        <xdr:cNvSpPr/>
      </xdr:nvSpPr>
      <xdr:spPr>
        <a:xfrm>
          <a:off x="47625" y="142875"/>
          <a:ext cx="2781300" cy="10191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8D1A3A-4F3C-4D8B-B5EF-640F586C95C1}" type="TxLink">
            <a:rPr lang="en-US" sz="2000" b="0" i="0" u="none" strike="noStrike">
              <a:solidFill>
                <a:srgbClr val="000000"/>
              </a:solidFill>
              <a:latin typeface="Coolvetica Rg" panose="020B0603030602020004" pitchFamily="34" charset="0"/>
              <a:ea typeface="Calibri"/>
              <a:cs typeface="Calibri"/>
            </a:rPr>
            <a:pPr algn="ctr"/>
            <a:t>911</a:t>
          </a:fld>
          <a:endParaRPr lang="en-US" sz="2000" b="0" i="0" u="none" strike="noStrike">
            <a:solidFill>
              <a:srgbClr val="000000"/>
            </a:solidFill>
            <a:latin typeface="Coolvetica Rg" panose="020B0603030602020004" pitchFamily="34" charset="0"/>
            <a:ea typeface="Calibri"/>
            <a:cs typeface="Calibri"/>
          </a:endParaRPr>
        </a:p>
        <a:p>
          <a:pPr algn="ctr"/>
          <a:r>
            <a:rPr lang="en-US" sz="2000" b="0" i="0" u="none" strike="noStrike">
              <a:solidFill>
                <a:srgbClr val="000000"/>
              </a:solidFill>
              <a:latin typeface="Coolvetica Rg" panose="020B0603030602020004" pitchFamily="34" charset="0"/>
              <a:ea typeface="Calibri"/>
              <a:cs typeface="Calibri"/>
            </a:rPr>
            <a:t>Total Employee</a:t>
          </a:r>
          <a:endParaRPr lang="en-IN" sz="2000">
            <a:latin typeface="Coolvetica Rg" panose="020B0603030602020004" pitchFamily="34" charset="0"/>
          </a:endParaRPr>
        </a:p>
      </xdr:txBody>
    </xdr:sp>
    <xdr:clientData/>
  </xdr:twoCellAnchor>
  <xdr:twoCellAnchor>
    <xdr:from>
      <xdr:col>4</xdr:col>
      <xdr:colOff>438149</xdr:colOff>
      <xdr:row>0</xdr:row>
      <xdr:rowOff>114300</xdr:rowOff>
    </xdr:from>
    <xdr:to>
      <xdr:col>9</xdr:col>
      <xdr:colOff>190500</xdr:colOff>
      <xdr:row>6</xdr:row>
      <xdr:rowOff>38099</xdr:rowOff>
    </xdr:to>
    <xdr:sp macro="" textlink="'Pivot table '!R40">
      <xdr:nvSpPr>
        <xdr:cNvPr id="12" name="Rectangle: Rounded Corners 11">
          <a:extLst>
            <a:ext uri="{FF2B5EF4-FFF2-40B4-BE49-F238E27FC236}">
              <a16:creationId xmlns:a16="http://schemas.microsoft.com/office/drawing/2014/main" id="{FEF9028D-2E86-4003-BAC2-A7BBBB67C4FC}"/>
            </a:ext>
          </a:extLst>
        </xdr:cNvPr>
        <xdr:cNvSpPr/>
      </xdr:nvSpPr>
      <xdr:spPr>
        <a:xfrm>
          <a:off x="2876549" y="114300"/>
          <a:ext cx="2800351" cy="10667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D1E44A1-2F80-4ADD-B61E-52B63645A24A}" type="TxLink">
            <a:rPr lang="en-US" sz="2000" b="0" i="0" u="none" strike="noStrike">
              <a:solidFill>
                <a:srgbClr val="000000"/>
              </a:solidFill>
              <a:latin typeface="Coolvetica Rg" panose="020B0603030602020004" pitchFamily="34" charset="0"/>
              <a:ea typeface="Calibri"/>
              <a:cs typeface="Calibri"/>
            </a:rPr>
            <a:pPr algn="ctr"/>
            <a:t>$1,13,217</a:t>
          </a:fld>
          <a:endParaRPr lang="en-US" sz="2000" b="0" i="0" u="none" strike="noStrike">
            <a:solidFill>
              <a:srgbClr val="000000"/>
            </a:solidFill>
            <a:latin typeface="Coolvetica Rg" panose="020B0603030602020004" pitchFamily="34" charset="0"/>
            <a:ea typeface="Calibri"/>
            <a:cs typeface="Calibri"/>
          </a:endParaRPr>
        </a:p>
        <a:p>
          <a:pPr algn="ctr"/>
          <a:r>
            <a:rPr lang="en-US" sz="2000" b="0" i="0" u="none" strike="noStrike">
              <a:solidFill>
                <a:srgbClr val="000000"/>
              </a:solidFill>
              <a:latin typeface="Coolvetica Rg" panose="020B0603030602020004" pitchFamily="34" charset="0"/>
              <a:ea typeface="Calibri"/>
              <a:cs typeface="Calibri"/>
            </a:rPr>
            <a:t>Average_Annual_Salary</a:t>
          </a:r>
          <a:endParaRPr lang="en-IN" sz="2000">
            <a:latin typeface="Coolvetica Rg" panose="020B0603030602020004" pitchFamily="34" charset="0"/>
          </a:endParaRPr>
        </a:p>
      </xdr:txBody>
    </xdr:sp>
    <xdr:clientData/>
  </xdr:twoCellAnchor>
  <xdr:twoCellAnchor>
    <xdr:from>
      <xdr:col>14</xdr:col>
      <xdr:colOff>381000</xdr:colOff>
      <xdr:row>0</xdr:row>
      <xdr:rowOff>123826</xdr:rowOff>
    </xdr:from>
    <xdr:to>
      <xdr:col>19</xdr:col>
      <xdr:colOff>552450</xdr:colOff>
      <xdr:row>6</xdr:row>
      <xdr:rowOff>19050</xdr:rowOff>
    </xdr:to>
    <xdr:sp macro="" textlink="'Pivot table '!N44">
      <xdr:nvSpPr>
        <xdr:cNvPr id="13" name="Rectangle: Rounded Corners 12">
          <a:extLst>
            <a:ext uri="{FF2B5EF4-FFF2-40B4-BE49-F238E27FC236}">
              <a16:creationId xmlns:a16="http://schemas.microsoft.com/office/drawing/2014/main" id="{2C9D62C1-2F12-46B9-A245-E43ED76B1EC5}"/>
            </a:ext>
          </a:extLst>
        </xdr:cNvPr>
        <xdr:cNvSpPr/>
      </xdr:nvSpPr>
      <xdr:spPr>
        <a:xfrm>
          <a:off x="8915400" y="123826"/>
          <a:ext cx="3219450" cy="10382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1619A2F-F639-4544-BC06-F3A995B83AAC}" type="TxLink">
            <a:rPr lang="en-US" sz="2000" b="0" i="0" u="none" strike="noStrike">
              <a:solidFill>
                <a:srgbClr val="000000"/>
              </a:solidFill>
              <a:latin typeface="Coolvetica Rg" panose="020B0603030602020004" pitchFamily="34" charset="0"/>
              <a:ea typeface="Cascadia Code" panose="020B0609020000020004" pitchFamily="49" charset="0"/>
              <a:cs typeface="Cascadia Code" panose="020B0609020000020004" pitchFamily="49" charset="0"/>
            </a:rPr>
            <a:pPr algn="ctr"/>
            <a:t>44</a:t>
          </a:fld>
          <a:endParaRPr lang="en-US" sz="2000" b="0" i="0" u="none" strike="noStrike">
            <a:solidFill>
              <a:srgbClr val="000000"/>
            </a:solidFill>
            <a:latin typeface="Coolvetica Rg" panose="020B0603030602020004" pitchFamily="34" charset="0"/>
            <a:ea typeface="Cascadia Code" panose="020B0609020000020004" pitchFamily="49" charset="0"/>
            <a:cs typeface="Cascadia Code" panose="020B0609020000020004" pitchFamily="49" charset="0"/>
          </a:endParaRPr>
        </a:p>
        <a:p>
          <a:pPr algn="ctr"/>
          <a:r>
            <a:rPr lang="en-US" sz="2000" b="0" i="0" u="none" strike="noStrike">
              <a:solidFill>
                <a:srgbClr val="000000"/>
              </a:solidFill>
              <a:latin typeface="Coolvetica Rg" panose="020B0603030602020004" pitchFamily="34" charset="0"/>
              <a:ea typeface="Cascadia Code" panose="020B0609020000020004" pitchFamily="49" charset="0"/>
              <a:cs typeface="Cascadia Code" panose="020B0609020000020004" pitchFamily="49" charset="0"/>
            </a:rPr>
            <a:t>Average_Age_Of_Employee</a:t>
          </a:r>
          <a:endParaRPr lang="en-IN" sz="2000">
            <a:latin typeface="Coolvetica Rg" panose="020B0603030602020004" pitchFamily="34" charset="0"/>
            <a:ea typeface="Cascadia Code" panose="020B0609020000020004" pitchFamily="49" charset="0"/>
            <a:cs typeface="Cascadia Code" panose="020B0609020000020004" pitchFamily="49" charset="0"/>
          </a:endParaRPr>
        </a:p>
      </xdr:txBody>
    </xdr:sp>
    <xdr:clientData/>
  </xdr:twoCellAnchor>
  <xdr:twoCellAnchor>
    <xdr:from>
      <xdr:col>9</xdr:col>
      <xdr:colOff>238124</xdr:colOff>
      <xdr:row>0</xdr:row>
      <xdr:rowOff>114301</xdr:rowOff>
    </xdr:from>
    <xdr:to>
      <xdr:col>14</xdr:col>
      <xdr:colOff>304799</xdr:colOff>
      <xdr:row>6</xdr:row>
      <xdr:rowOff>28575</xdr:rowOff>
    </xdr:to>
    <xdr:sp macro="" textlink="'Pivot table '!P44">
      <xdr:nvSpPr>
        <xdr:cNvPr id="14" name="Rectangle: Rounded Corners 13">
          <a:extLst>
            <a:ext uri="{FF2B5EF4-FFF2-40B4-BE49-F238E27FC236}">
              <a16:creationId xmlns:a16="http://schemas.microsoft.com/office/drawing/2014/main" id="{77B776C5-C134-4CC9-9EB7-7F99D58EB261}"/>
            </a:ext>
          </a:extLst>
        </xdr:cNvPr>
        <xdr:cNvSpPr/>
      </xdr:nvSpPr>
      <xdr:spPr>
        <a:xfrm>
          <a:off x="5724524" y="114301"/>
          <a:ext cx="3114675" cy="10572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21B6241-E70A-4EA9-A089-92DAECE7967D}" type="TxLink">
            <a:rPr lang="en-US" sz="2000" b="0" i="0" u="none" strike="noStrike">
              <a:solidFill>
                <a:srgbClr val="000000"/>
              </a:solidFill>
              <a:latin typeface="Coolvetica Rg" panose="020B0603030602020004" pitchFamily="34" charset="0"/>
              <a:ea typeface="Calibri"/>
              <a:cs typeface="Calibri"/>
            </a:rPr>
            <a:pPr algn="ctr"/>
            <a:t>$1,58,73,801</a:t>
          </a:fld>
          <a:endParaRPr lang="en-US" sz="2000" b="0" i="0" u="none" strike="noStrike">
            <a:solidFill>
              <a:srgbClr val="000000"/>
            </a:solidFill>
            <a:latin typeface="Coolvetica Rg" panose="020B0603030602020004" pitchFamily="34" charset="0"/>
            <a:ea typeface="Calibri"/>
            <a:cs typeface="Calibri"/>
          </a:endParaRPr>
        </a:p>
        <a:p>
          <a:pPr algn="ctr"/>
          <a:r>
            <a:rPr lang="en-US" sz="2000" b="0" i="0" u="none" strike="noStrike">
              <a:solidFill>
                <a:srgbClr val="000000"/>
              </a:solidFill>
              <a:latin typeface="Coolvetica Rg" panose="020B0603030602020004" pitchFamily="34" charset="0"/>
              <a:ea typeface="Calibri"/>
              <a:cs typeface="Calibri"/>
            </a:rPr>
            <a:t>Total_Bonus</a:t>
          </a:r>
          <a:endParaRPr lang="en-IN" sz="2000">
            <a:latin typeface="Coolvetica Rg" panose="020B0603030602020004" pitchFamily="34" charset="0"/>
          </a:endParaRPr>
        </a:p>
      </xdr:txBody>
    </xdr:sp>
    <xdr:clientData/>
  </xdr:twoCellAnchor>
  <xdr:twoCellAnchor>
    <xdr:from>
      <xdr:col>17</xdr:col>
      <xdr:colOff>152400</xdr:colOff>
      <xdr:row>7</xdr:row>
      <xdr:rowOff>66674</xdr:rowOff>
    </xdr:from>
    <xdr:to>
      <xdr:col>25</xdr:col>
      <xdr:colOff>438150</xdr:colOff>
      <xdr:row>22</xdr:row>
      <xdr:rowOff>133349</xdr:rowOff>
    </xdr:to>
    <xdr:graphicFrame macro="">
      <xdr:nvGraphicFramePr>
        <xdr:cNvPr id="15" name="Chart 14">
          <a:extLst>
            <a:ext uri="{FF2B5EF4-FFF2-40B4-BE49-F238E27FC236}">
              <a16:creationId xmlns:a16="http://schemas.microsoft.com/office/drawing/2014/main" id="{12358335-23DA-40F4-9491-9401FD716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514349</xdr:colOff>
      <xdr:row>16</xdr:row>
      <xdr:rowOff>57151</xdr:rowOff>
    </xdr:from>
    <xdr:to>
      <xdr:col>29</xdr:col>
      <xdr:colOff>9525</xdr:colOff>
      <xdr:row>22</xdr:row>
      <xdr:rowOff>66675</xdr:rowOff>
    </xdr:to>
    <mc:AlternateContent xmlns:mc="http://schemas.openxmlformats.org/markup-compatibility/2006">
      <mc:Choice xmlns:a14="http://schemas.microsoft.com/office/drawing/2010/main" Requires="a14">
        <xdr:graphicFrame macro="">
          <xdr:nvGraphicFramePr>
            <xdr:cNvPr id="16" name="Country">
              <a:extLst>
                <a:ext uri="{FF2B5EF4-FFF2-40B4-BE49-F238E27FC236}">
                  <a16:creationId xmlns:a16="http://schemas.microsoft.com/office/drawing/2014/main" id="{321CD3CC-100C-48B0-A38C-5A17169DF44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754349" y="3105151"/>
              <a:ext cx="1933576" cy="1152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25</xdr:col>
      <xdr:colOff>542925</xdr:colOff>
      <xdr:row>22</xdr:row>
      <xdr:rowOff>152400</xdr:rowOff>
    </xdr:from>
    <xdr:to>
      <xdr:col>29</xdr:col>
      <xdr:colOff>9525</xdr:colOff>
      <xdr:row>37</xdr:row>
      <xdr:rowOff>104775</xdr:rowOff>
    </xdr:to>
    <mc:AlternateContent xmlns:mc="http://schemas.openxmlformats.org/markup-compatibility/2006">
      <mc:Choice xmlns:a14="http://schemas.microsoft.com/office/drawing/2010/main" Requires="a14">
        <xdr:graphicFrame macro="">
          <xdr:nvGraphicFramePr>
            <xdr:cNvPr id="17" name="City">
              <a:extLst>
                <a:ext uri="{FF2B5EF4-FFF2-40B4-BE49-F238E27FC236}">
                  <a16:creationId xmlns:a16="http://schemas.microsoft.com/office/drawing/2014/main" id="{71FD1682-B872-43C2-B979-D29DA1BFCB1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5782925" y="4343400"/>
              <a:ext cx="1905000" cy="280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0.936268518519" backgroundQuery="1" createdVersion="7" refreshedVersion="7" minRefreshableVersion="3" recordCount="0" supportSubquery="1" supportAdvancedDrill="1" xr:uid="{27B017E3-A54E-46DE-9297-8034F7ED2F8C}">
  <cacheSource type="external" connectionId="3"/>
  <cacheFields count="1">
    <cacheField name="[Measures].[Average of Age]" caption="Average of Age" numFmtId="0" hierarchy="46" level="32767"/>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0"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oneField="1">
      <fieldsUsage count="1">
        <fieldUsage x="0"/>
      </fieldsUsage>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6435185" backgroundQuery="1" createdVersion="7" refreshedVersion="7" minRefreshableVersion="3" recordCount="0" supportSubquery="1" supportAdvancedDrill="1" xr:uid="{008892D0-6536-479B-94DE-476E6E4219B0}">
  <cacheSource type="external" connectionId="3"/>
  <cacheFields count="4">
    <cacheField name="[TBL_Employees].[Ethnicity].[Ethnicity]" caption="Ethnicity" numFmtId="0" hierarchy="6" level="1">
      <sharedItems count="4">
        <s v="Asian"/>
        <s v="Black"/>
        <s v="Caucasian"/>
        <s v="Latino"/>
      </sharedItems>
    </cacheField>
    <cacheField name="[Measures].[Count of EEID]" caption="Count of EEID" numFmtId="0" hierarchy="48" level="32767"/>
    <cacheField name="[TBL_Employees].[Gender].[Gender]" caption="Gender" numFmtId="0" hierarchy="5" level="1">
      <sharedItems count="2">
        <s v="Female"/>
        <s v="Male"/>
      </sharedItems>
    </cacheField>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3"/>
      </fieldsUsage>
    </cacheHierarchy>
    <cacheHierarchy uniqueName="[TBL_Employees].[Gender]" caption="Gender" attribute="1" defaultMemberUniqueName="[TBL_Employees].[Gender].[All]" allUniqueName="[TBL_Employees].[Gender].[All]" dimensionUniqueName="[TBL_Employees]" displayFolder="" count="2" memberValueDatatype="130" unbalanced="0">
      <fieldsUsage count="2">
        <fieldUsage x="-1"/>
        <fieldUsage x="2"/>
      </fieldsUsage>
    </cacheHierarchy>
    <cacheHierarchy uniqueName="[TBL_Employees].[Ethnicity]" caption="Ethnicity" attribute="1" defaultMemberUniqueName="[TBL_Employees].[Ethnicity].[All]" allUniqueName="[TBL_Employees].[Ethnicity].[All]" dimensionUniqueName="[TBL_Employees]" displayFolder="" count="2" memberValueDatatype="130" unbalanced="0">
      <fieldsUsage count="2">
        <fieldUsage x="-1"/>
        <fieldUsage x="0"/>
      </fieldsUsage>
    </cacheHierarchy>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oneField="1">
      <fieldsUsage count="1">
        <fieldUsage x="1"/>
      </fieldsUsage>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6898147" backgroundQuery="1" createdVersion="7" refreshedVersion="7" minRefreshableVersion="3" recordCount="0" supportSubquery="1" supportAdvancedDrill="1" xr:uid="{9C71ABC0-7980-4F02-AC0A-797245B18840}">
  <cacheSource type="external" connectionId="3"/>
  <cacheFields count="4">
    <cacheField name="[TBL_Employees].[Year].[Year]" caption="Year" numFmtId="0" hierarchy="18" level="1">
      <sharedItems containsSemiMixedTypes="0" containsString="0" containsNumber="1" containsInteger="1" minValue="1992" maxValue="2021" count="30">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TBL_Employees].[Year].&amp;[1992]"/>
            <x15:cachedUniqueName index="1" name="[TBL_Employees].[Year].&amp;[1993]"/>
            <x15:cachedUniqueName index="2" name="[TBL_Employees].[Year].&amp;[1994]"/>
            <x15:cachedUniqueName index="3" name="[TBL_Employees].[Year].&amp;[1995]"/>
            <x15:cachedUniqueName index="4" name="[TBL_Employees].[Year].&amp;[1996]"/>
            <x15:cachedUniqueName index="5" name="[TBL_Employees].[Year].&amp;[1997]"/>
            <x15:cachedUniqueName index="6" name="[TBL_Employees].[Year].&amp;[1998]"/>
            <x15:cachedUniqueName index="7" name="[TBL_Employees].[Year].&amp;[1999]"/>
            <x15:cachedUniqueName index="8" name="[TBL_Employees].[Year].&amp;[2000]"/>
            <x15:cachedUniqueName index="9" name="[TBL_Employees].[Year].&amp;[2001]"/>
            <x15:cachedUniqueName index="10" name="[TBL_Employees].[Year].&amp;[2002]"/>
            <x15:cachedUniqueName index="11" name="[TBL_Employees].[Year].&amp;[2003]"/>
            <x15:cachedUniqueName index="12" name="[TBL_Employees].[Year].&amp;[2004]"/>
            <x15:cachedUniqueName index="13" name="[TBL_Employees].[Year].&amp;[2005]"/>
            <x15:cachedUniqueName index="14" name="[TBL_Employees].[Year].&amp;[2006]"/>
            <x15:cachedUniqueName index="15" name="[TBL_Employees].[Year].&amp;[2007]"/>
            <x15:cachedUniqueName index="16" name="[TBL_Employees].[Year].&amp;[2008]"/>
            <x15:cachedUniqueName index="17" name="[TBL_Employees].[Year].&amp;[2009]"/>
            <x15:cachedUniqueName index="18" name="[TBL_Employees].[Year].&amp;[2010]"/>
            <x15:cachedUniqueName index="19" name="[TBL_Employees].[Year].&amp;[2011]"/>
            <x15:cachedUniqueName index="20" name="[TBL_Employees].[Year].&amp;[2012]"/>
            <x15:cachedUniqueName index="21" name="[TBL_Employees].[Year].&amp;[2013]"/>
            <x15:cachedUniqueName index="22" name="[TBL_Employees].[Year].&amp;[2014]"/>
            <x15:cachedUniqueName index="23" name="[TBL_Employees].[Year].&amp;[2015]"/>
            <x15:cachedUniqueName index="24" name="[TBL_Employees].[Year].&amp;[2016]"/>
            <x15:cachedUniqueName index="25" name="[TBL_Employees].[Year].&amp;[2017]"/>
            <x15:cachedUniqueName index="26" name="[TBL_Employees].[Year].&amp;[2018]"/>
            <x15:cachedUniqueName index="27" name="[TBL_Employees].[Year].&amp;[2019]"/>
            <x15:cachedUniqueName index="28" name="[TBL_Employees].[Year].&amp;[2020]"/>
            <x15:cachedUniqueName index="29" name="[TBL_Employees].[Year].&amp;[2021]"/>
          </x15:cachedUniqueNames>
        </ext>
      </extLst>
    </cacheField>
    <cacheField name="[TBL_Employees].[Department].[Department]" caption="Department" numFmtId="0" hierarchy="3" level="1">
      <sharedItems count="7">
        <s v="Accounting"/>
        <s v="Engineering"/>
        <s v="Finance"/>
        <s v="Human Resources"/>
        <s v="IT"/>
        <s v="Marketing"/>
        <s v="Sales"/>
      </sharedItems>
    </cacheField>
    <cacheField name="[Measures].[Count of EEID]" caption="Count of EEID" numFmtId="0" hierarchy="48"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1"/>
      </fieldsUsage>
    </cacheHierarchy>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3"/>
      </fieldsUsage>
    </cacheHierarchy>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2" memberValueDatatype="20" unbalanced="0">
      <fieldsUsage count="2">
        <fieldUsage x="-1"/>
        <fieldUsage x="0"/>
      </fieldsUsage>
    </cacheHierarchy>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oneField="1">
      <fieldsUsage count="1">
        <fieldUsage x="2"/>
      </fieldsUsage>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7361109" backgroundQuery="1" createdVersion="7" refreshedVersion="7" minRefreshableVersion="3" recordCount="0" supportSubquery="1" supportAdvancedDrill="1" xr:uid="{710E59E2-05A4-41B3-8AC0-1FB475F4B649}">
  <cacheSource type="external" connectionId="3"/>
  <cacheFields count="3">
    <cacheField name="[Measures].[Count of EEID]" caption="Count of EEID" numFmtId="0" hierarchy="48" level="32767"/>
    <cacheField name="[TBL_Employees].[emp_status].[emp_status]" caption="emp_status" numFmtId="0" hierarchy="17" level="1">
      <sharedItems count="2">
        <s v="Active"/>
        <s v="Exited"/>
      </sharedItems>
    </cacheField>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2"/>
      </fieldsUsage>
    </cacheHierarchy>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fieldsUsage count="2">
        <fieldUsage x="-1"/>
        <fieldUsage x="1"/>
      </fieldsUsage>
    </cacheHierarchy>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oneField="1">
      <fieldsUsage count="1">
        <fieldUsage x="0"/>
      </fieldsUsage>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7476855" backgroundQuery="1" createdVersion="7" refreshedVersion="7" minRefreshableVersion="3" recordCount="0" supportSubquery="1" supportAdvancedDrill="1" xr:uid="{F39BCFE0-B4D2-4E4F-9BC8-801EE6C37B79}">
  <cacheSource type="external" connectionId="3"/>
  <cacheFields count="2">
    <cacheField name="[Measures].[Total Employees]" caption="Total Employees" numFmtId="0" hierarchy="52"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1"/>
      </fieldsUsage>
    </cacheHierarchy>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oneField="1">
      <fieldsUsage count="1">
        <fieldUsage x="0"/>
      </fieldsUsage>
    </cacheHierarchy>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7592594" backgroundQuery="1" createdVersion="7" refreshedVersion="7" minRefreshableVersion="3" recordCount="0" supportSubquery="1" supportAdvancedDrill="1" xr:uid="{AE203E2A-96C9-47A1-A66B-531A165A9A68}">
  <cacheSource type="external" connectionId="3"/>
  <cacheFields count="2">
    <cacheField name="[Measures].[Avg_Salary]" caption="Avg_Salary" numFmtId="0" hierarchy="53"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1"/>
      </fieldsUsage>
    </cacheHierarchy>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oneField="1">
      <fieldsUsage count="1">
        <fieldUsage x="0"/>
      </fieldsUsage>
    </cacheHierarchy>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7708332" backgroundQuery="1" createdVersion="7" refreshedVersion="7" minRefreshableVersion="3" recordCount="0" supportSubquery="1" supportAdvancedDrill="1" xr:uid="{38604541-F3E3-4FD6-9F3C-1AC55BC992A8}">
  <cacheSource type="external" connectionId="3"/>
  <cacheFields count="2">
    <cacheField name="[Measures].[Avg_Age_of_Emp]" caption="Avg_Age_of_Emp" numFmtId="0" hierarchy="54"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1"/>
      </fieldsUsage>
    </cacheHierarchy>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oneField="1">
      <fieldsUsage count="1">
        <fieldUsage x="0"/>
      </fieldsUsage>
    </cacheHierarchy>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7824071" backgroundQuery="1" createdVersion="7" refreshedVersion="7" minRefreshableVersion="3" recordCount="0" supportSubquery="1" supportAdvancedDrill="1" xr:uid="{CDDCB722-EE52-47DE-BA6F-7A6217FA429B}">
  <cacheSource type="external" connectionId="3"/>
  <cacheFields count="2">
    <cacheField name="[Measures].[Total_Bonus]" caption="Total_Bonus" numFmtId="0" hierarchy="55"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1"/>
      </fieldsUsage>
    </cacheHierarchy>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oneField="1">
      <fieldsUsage count="1">
        <fieldUsage x="0"/>
      </fieldsUsage>
    </cacheHierarchy>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0.936270370374" backgroundQuery="1" createdVersion="3" refreshedVersion="7" minRefreshableVersion="3" recordCount="0" supportSubquery="1" supportAdvancedDrill="1" xr:uid="{E7E37267-2AA9-4DA8-BF87-D2AA567ECF45}">
  <cacheSource type="external" connectionId="3">
    <extLst>
      <ext xmlns:x14="http://schemas.microsoft.com/office/spreadsheetml/2009/9/main" uri="{F057638F-6D5F-4e77-A914-E7F072B9BCA8}">
        <x14:sourceConnection name="ThisWorkbookDataModel"/>
      </ext>
    </extLst>
  </cacheSource>
  <cacheFields count="0"/>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70558206"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0.954443287039" backgroundQuery="1" createdVersion="3" refreshedVersion="7" minRefreshableVersion="3" recordCount="0" supportSubquery="1" supportAdvancedDrill="1" xr:uid="{9BD61CEB-68BC-4FAE-8D16-C1B28671A25D}">
  <cacheSource type="external" connectionId="3">
    <extLst>
      <ext xmlns:x14="http://schemas.microsoft.com/office/spreadsheetml/2009/9/main" uri="{F057638F-6D5F-4e77-A914-E7F072B9BCA8}">
        <x14:sourceConnection name="ThisWorkbookDataModel"/>
      </ext>
    </extLst>
  </cacheSource>
  <cacheFields count="0"/>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0"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66628286"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0.936270833336" backgroundQuery="1" createdVersion="3" refreshedVersion="7" minRefreshableVersion="3" recordCount="0" supportSubquery="1" supportAdvancedDrill="1" xr:uid="{0BE1EBAA-D155-4D96-9D51-ABD7DC322AB7}">
  <cacheSource type="external" connectionId="3">
    <extLst>
      <ext xmlns:x14="http://schemas.microsoft.com/office/spreadsheetml/2009/9/main" uri="{F057638F-6D5F-4e77-A914-E7F072B9BCA8}">
        <x14:sourceConnection name="ThisWorkbookDataModel"/>
      </ext>
    </extLst>
  </cacheSource>
  <cacheFields count="0"/>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0"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382987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0.936269560189" backgroundQuery="1" createdVersion="7" refreshedVersion="7" minRefreshableVersion="3" recordCount="0" supportSubquery="1" supportAdvancedDrill="1" xr:uid="{F05CB5FB-FB57-4A5F-9520-354808F07890}">
  <cacheSource type="external" connectionId="3"/>
  <cacheFields count="2">
    <cacheField name="[TBL_Employees 1].[emp_status].[emp_status]" caption="emp_status" numFmtId="0" hierarchy="42" level="1">
      <sharedItems count="2">
        <s v="Active"/>
        <s v="Exited"/>
      </sharedItems>
    </cacheField>
    <cacheField name="[Measures].[Count of emp_status]" caption="Count of emp_status" numFmtId="0" hierarchy="47" level="32767"/>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0"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2" memberValueDatatype="130" unbalanced="0">
      <fieldsUsage count="2">
        <fieldUsage x="-1"/>
        <fieldUsage x="0"/>
      </fieldsUsage>
    </cacheHierarchy>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oneField="1">
      <fieldsUsage count="1">
        <fieldUsage x="1"/>
      </fieldsUsage>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3541668" backgroundQuery="1" createdVersion="7" refreshedVersion="7" minRefreshableVersion="3" recordCount="0" supportSubquery="1" supportAdvancedDrill="1" xr:uid="{00D70BD5-5C0C-44A2-AFA4-76116C41F660}">
  <cacheSource type="external" connectionId="3"/>
  <cacheFields count="5">
    <cacheField name="[TBL_Employees].[Job Title].[Job Title]" caption="Job Title" numFmtId="0" hierarchy="2" level="1">
      <sharedItems count="5">
        <s v="Analyst"/>
        <s v="Business Partner"/>
        <s v="HRIS Analyst"/>
        <s v="IT Coordinator"/>
        <s v="Systems Analyst"/>
      </sharedItems>
    </cacheField>
    <cacheField name="[TBL_Employees].[Department].[Department]" caption="Department" numFmtId="0" hierarchy="3" level="1">
      <sharedItems count="7">
        <s v="Accounting"/>
        <s v="Engineering"/>
        <s v="Finance"/>
        <s v="Human Resources"/>
        <s v="IT"/>
        <s v="Marketing"/>
        <s v="Sales"/>
      </sharedItems>
    </cacheField>
    <cacheField name="[TBL_Employees].[Gender].[Gender]" caption="Gender" numFmtId="0" hierarchy="5" level="1">
      <sharedItems count="2">
        <s v="Female"/>
        <s v="Male"/>
      </sharedItems>
    </cacheField>
    <cacheField name="[Measures].[Count of EEID]" caption="Count of EEID" numFmtId="0" hierarchy="48"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2" memberValueDatatype="130" unbalanced="0"/>
    <cacheHierarchy uniqueName="[TBL_Employees].[Full Name]" caption="Full Name" attribute="1" defaultMemberUniqueName="[TBL_Employees].[Full Name].[All]" allUniqueName="[TBL_Employees].[Full Name].[All]" dimensionUniqueName="[TBL_Employees]" displayFolder="" count="2" memberValueDatatype="130" unbalanced="0"/>
    <cacheHierarchy uniqueName="[TBL_Employees].[Job Title]" caption="Job Title" attribute="1" defaultMemberUniqueName="[TBL_Employees].[Job Title].[All]" allUniqueName="[TBL_Employees].[Job Title].[All]" dimensionUniqueName="[TBL_Employees]" displayFolder="" count="2" memberValueDatatype="130" unbalanced="0">
      <fieldsUsage count="2">
        <fieldUsage x="-1"/>
        <fieldUsage x="0"/>
      </fieldsUsage>
    </cacheHierarchy>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1"/>
      </fieldsUsage>
    </cacheHierarchy>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4"/>
      </fieldsUsage>
    </cacheHierarchy>
    <cacheHierarchy uniqueName="[TBL_Employees].[Gender]" caption="Gender" attribute="1" defaultMemberUniqueName="[TBL_Employees].[Gender].[All]" allUniqueName="[TBL_Employees].[Gender].[All]" dimensionUniqueName="[TBL_Employees]" displayFolder="" count="2" memberValueDatatype="130" unbalanced="0">
      <fieldsUsage count="2">
        <fieldUsage x="-1"/>
        <fieldUsage x="2"/>
      </fieldsUsage>
    </cacheHierarchy>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2"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2" memberValueDatatype="20" unbalanced="0"/>
    <cacheHierarchy uniqueName="[TBL_Employees].[Bonus %]" caption="Bonus %" attribute="1" defaultMemberUniqueName="[TBL_Employees].[Bonus %].[All]" allUniqueName="[TBL_Employees].[Bonus %].[All]" dimensionUniqueName="[TBL_Employees]" displayFolder="" count="2" memberValueDatatype="5" unbalanced="0"/>
    <cacheHierarchy uniqueName="[TBL_Employees].[Bonus]" caption="Bonus" attribute="1" defaultMemberUniqueName="[TBL_Employees].[Bonus].[All]" allUniqueName="[TBL_Employees].[Bonus].[All]" dimensionUniqueName="[TBL_Employees]" displayFolder="" count="2" memberValueDatatype="5" unbalanced="0"/>
    <cacheHierarchy uniqueName="[TBL_Employees].[Annual+Bonus]" caption="Annual+Bonus" attribute="1" defaultMemberUniqueName="[TBL_Employees].[Annual+Bonus].[All]" allUniqueName="[TBL_Employees].[Annual+Bonus].[All]" dimensionUniqueName="[TBL_Employees]" displayFolder="" count="2"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ge Group]" caption="Age Group" attribute="1" defaultMemberUniqueName="[TBL_Employees].[Age Group].[All]" allUniqueName="[TBL_Employees].[Age Group].[All]" dimensionUniqueName="[TBL_Employees]" displayFolder="" count="2"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2" memberValueDatatype="20"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2" memberValueDatatype="130" unbalanced="0"/>
    <cacheHierarchy uniqueName="[TBL_Employees].[Hire Date (Month)]" caption="Hire Date (Month)" attribute="1" defaultMemberUniqueName="[TBL_Employees].[Hire Date (Month)].[All]" allUniqueName="[TBL_Employees].[Hire Date (Month)].[All]" dimensionUniqueName="[TBL_Employees]" displayFolder="" count="2" memberValueDatatype="130" unbalanced="0"/>
    <cacheHierarchy uniqueName="[TBL_Employees].[Exit Date (Year)]" caption="Exit Date (Year)" attribute="1" defaultMemberUniqueName="[TBL_Employees].[Exit Date (Year)].[All]" allUniqueName="[TBL_Employees].[Exit Date (Year)].[All]" dimensionUniqueName="[TBL_Employees]" displayFolder="" count="2"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2" memberValueDatatype="130" unbalanced="0"/>
    <cacheHierarchy uniqueName="[TBL_Employees].[Exit Date (Month)]" caption="Exit Date (Month)" attribute="1" defaultMemberUniqueName="[TBL_Employees].[Exit Date (Month)].[All]" allUniqueName="[TBL_Employees].[Exit Date (Month)].[All]" dimensionUniqueName="[TBL_Employees]" displayFolder="" count="2" memberValueDatatype="130" unbalanced="0"/>
    <cacheHierarchy uniqueName="[TBL_Employees 1].[EEID]" caption="EEID" attribute="1" defaultMemberUniqueName="[TBL_Employees 1].[EEID].[All]" allUniqueName="[TBL_Employees 1].[EEID].[All]" dimensionUniqueName="[TBL_Employees 1]" displayFolder="" count="2" memberValueDatatype="130" unbalanced="0"/>
    <cacheHierarchy uniqueName="[TBL_Employees 1].[Full Name]" caption="Full Name" attribute="1" defaultMemberUniqueName="[TBL_Employees 1].[Full Name].[All]" allUniqueName="[TBL_Employees 1].[Full Name].[All]" dimensionUniqueName="[TBL_Employees 1]" displayFolder="" count="2" memberValueDatatype="130" unbalanced="0"/>
    <cacheHierarchy uniqueName="[TBL_Employees 1].[Job Title]" caption="Job Title" attribute="1" defaultMemberUniqueName="[TBL_Employees 1].[Job Title].[All]" allUniqueName="[TBL_Employees 1].[Job Title].[All]" dimensionUniqueName="[TBL_Employees 1]" displayFolder="" count="2" memberValueDatatype="130" unbalanced="0"/>
    <cacheHierarchy uniqueName="[TBL_Employees 1].[Department]" caption="Department" attribute="1" defaultMemberUniqueName="[TBL_Employees 1].[Department].[All]" allUniqueName="[TBL_Employees 1].[Department].[All]" dimensionUniqueName="[TBL_Employees 1]" displayFolder="" count="2" memberValueDatatype="130" unbalanced="0"/>
    <cacheHierarchy uniqueName="[TBL_Employees 1].[Business Unit]" caption="Business Unit" attribute="1" defaultMemberUniqueName="[TBL_Employees 1].[Business Unit].[All]" allUniqueName="[TBL_Employees 1].[Business Unit].[All]" dimensionUniqueName="[TBL_Employees 1]" displayFolder="" count="2" memberValueDatatype="130" unbalanced="0"/>
    <cacheHierarchy uniqueName="[TBL_Employees 1].[Gender]" caption="Gender" attribute="1" defaultMemberUniqueName="[TBL_Employees 1].[Gender].[All]" allUniqueName="[TBL_Employees 1].[Gender].[All]" dimensionUniqueName="[TBL_Employees 1]" displayFolder="" count="2" memberValueDatatype="130" unbalanced="0"/>
    <cacheHierarchy uniqueName="[TBL_Employees 1].[Ethnicity]" caption="Ethnicity" attribute="1" defaultMemberUniqueName="[TBL_Employees 1].[Ethnicity].[All]" allUniqueName="[TBL_Employees 1].[Ethnicity].[All]" dimensionUniqueName="[TBL_Employees 1]" displayFolder="" count="2" memberValueDatatype="130" unbalanced="0"/>
    <cacheHierarchy uniqueName="[TBL_Employees 1].[Age]" caption="Age" attribute="1" defaultMemberUniqueName="[TBL_Employees 1].[Age].[All]" allUniqueName="[TBL_Employees 1].[Age].[All]" dimensionUniqueName="[TBL_Employees 1]" displayFolder="" count="2" memberValueDatatype="20" unbalanced="0"/>
    <cacheHierarchy uniqueName="[TBL_Employees 1].[Hire Date]" caption="Hire Date" attribute="1" time="1" defaultMemberUniqueName="[TBL_Employees 1].[Hire Date].[All]" allUniqueName="[TBL_Employees 1].[Hire Date].[All]" dimensionUniqueName="[TBL_Employees 1]" displayFolder="" count="2" memberValueDatatype="7" unbalanced="0"/>
    <cacheHierarchy uniqueName="[TBL_Employees 1].[Annual Salary]" caption="Annual Salary" attribute="1" defaultMemberUniqueName="[TBL_Employees 1].[Annual Salary].[All]" allUniqueName="[TBL_Employees 1].[Annual Salary].[All]" dimensionUniqueName="[TBL_Employees 1]" displayFolder="" count="2" memberValueDatatype="20" unbalanced="0"/>
    <cacheHierarchy uniqueName="[TBL_Employees 1].[Bonus %]" caption="Bonus %" attribute="1" defaultMemberUniqueName="[TBL_Employees 1].[Bonus %].[All]" allUniqueName="[TBL_Employees 1].[Bonus %].[All]" dimensionUniqueName="[TBL_Employees 1]" displayFolder="" count="2" memberValueDatatype="5" unbalanced="0"/>
    <cacheHierarchy uniqueName="[TBL_Employees 1].[Bonus]" caption="Bonus" attribute="1" defaultMemberUniqueName="[TBL_Employees 1].[Bonus].[All]" allUniqueName="[TBL_Employees 1].[Bonus].[All]" dimensionUniqueName="[TBL_Employees 1]" displayFolder="" count="2" memberValueDatatype="5" unbalanced="0"/>
    <cacheHierarchy uniqueName="[TBL_Employees 1].[Annual+Bonus]" caption="Annual+Bonus" attribute="1" defaultMemberUniqueName="[TBL_Employees 1].[Annual+Bonus].[All]" allUniqueName="[TBL_Employees 1].[Annual+Bonus].[All]" dimensionUniqueName="[TBL_Employees 1]" displayFolder="" count="2" memberValueDatatype="5" unbalanced="0"/>
    <cacheHierarchy uniqueName="[TBL_Employees 1].[Country]" caption="Country" attribute="1" defaultMemberUniqueName="[TBL_Employees 1].[Country].[All]" allUniqueName="[TBL_Employees 1].[Country].[All]" dimensionUniqueName="[TBL_Employees 1]" displayFolder="" count="2" memberValueDatatype="130" unbalanced="0"/>
    <cacheHierarchy uniqueName="[TBL_Employees 1].[City]" caption="City" attribute="1" defaultMemberUniqueName="[TBL_Employees 1].[City].[All]" allUniqueName="[TBL_Employees 1].[City].[All]" dimensionUniqueName="[TBL_Employees 1]" displayFolder="" count="2" memberValueDatatype="130" unbalanced="0"/>
    <cacheHierarchy uniqueName="[TBL_Employees 1].[Exit Date]" caption="Exit Date" attribute="1" time="1" defaultMemberUniqueName="[TBL_Employees 1].[Exit Date].[All]" allUniqueName="[TBL_Employees 1].[Exit Date].[All]" dimensionUniqueName="[TBL_Employees 1]" displayFolder="" count="2" memberValueDatatype="7" unbalanced="0"/>
    <cacheHierarchy uniqueName="[TBL_Employees 1].[Age Group]" caption="Age Group" attribute="1" defaultMemberUniqueName="[TBL_Employees 1].[Age Group].[All]" allUniqueName="[TBL_Employees 1].[Age Group].[All]" dimensionUniqueName="[TBL_Employees 1]" displayFolder="" count="2" memberValueDatatype="130" unbalanced="0"/>
    <cacheHierarchy uniqueName="[TBL_Employees 1].[emp_status]" caption="emp_status" attribute="1" defaultMemberUniqueName="[TBL_Employees 1].[emp_status].[All]" allUniqueName="[TBL_Employees 1].[emp_status].[All]" dimensionUniqueName="[TBL_Employees 1]" displayFolder="" count="2"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2"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2"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oneField="1">
      <fieldsUsage count="1">
        <fieldUsage x="3"/>
      </fieldsUsage>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400463" backgroundQuery="1" createdVersion="7" refreshedVersion="7" minRefreshableVersion="3" recordCount="0" supportSubquery="1" supportAdvancedDrill="1" xr:uid="{F2905346-E960-4864-A6A4-B94933E29ECE}">
  <cacheSource type="external" connectionId="3"/>
  <cacheFields count="3">
    <cacheField name="[TBL_Employees].[Gender].[Gender]" caption="Gender" numFmtId="0" hierarchy="5" level="1">
      <sharedItems count="2">
        <s v="Female"/>
        <s v="Male"/>
      </sharedItems>
    </cacheField>
    <cacheField name="[Measures].[Average of Annual Salary]" caption="Average of Annual Salary" numFmtId="0" hierarchy="50"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2"/>
      </fieldsUsage>
    </cacheHierarchy>
    <cacheHierarchy uniqueName="[TBL_Employees].[Gender]" caption="Gender" attribute="1" defaultMemberUniqueName="[TBL_Employees].[Gender].[All]" allUniqueName="[TBL_Employees].[Gender].[All]" dimensionUniqueName="[TBL_Employees]" displayFolder="" count="2" memberValueDatatype="130" unbalanced="0">
      <fieldsUsage count="2">
        <fieldUsage x="-1"/>
        <fieldUsage x="0"/>
      </fieldsUsage>
    </cacheHierarchy>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oneField="1">
      <fieldsUsage count="1">
        <fieldUsage x="1"/>
      </fieldsUsage>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4351853" backgroundQuery="1" createdVersion="7" refreshedVersion="7" minRefreshableVersion="3" recordCount="0" supportSubquery="1" supportAdvancedDrill="1" xr:uid="{5F29998E-0E88-4C0E-8350-62A9EDA4B831}">
  <cacheSource type="external" connectionId="3"/>
  <cacheFields count="3">
    <cacheField name="[TBL_Employees].[Job Title].[Job Title]" caption="Job Title" numFmtId="0" hierarchy="2" level="1">
      <sharedItems count="5">
        <s v="Director"/>
        <s v="Engineering Manager"/>
        <s v="Manager"/>
        <s v="Sr. Manger"/>
        <s v="Vice President"/>
      </sharedItems>
    </cacheField>
    <cacheField name="[Measures].[Average of Annual Salary]" caption="Average of Annual Salary" numFmtId="0" hierarchy="50"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2" memberValueDatatype="130" unbalanced="0">
      <fieldsUsage count="2">
        <fieldUsage x="-1"/>
        <fieldUsage x="0"/>
      </fieldsUsage>
    </cacheHierarchy>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2"/>
      </fieldsUsage>
    </cacheHierarchy>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oneField="1">
      <fieldsUsage count="1">
        <fieldUsage x="1"/>
      </fieldsUsage>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4699076" backgroundQuery="1" createdVersion="7" refreshedVersion="7" minRefreshableVersion="3" recordCount="0" supportSubquery="1" supportAdvancedDrill="1" xr:uid="{57E02C96-D66D-434D-9564-4BE0C801CF25}">
  <cacheSource type="external" connectionId="3"/>
  <cacheFields count="3">
    <cacheField name="[TBL_Employees].[Job Title].[Job Title]" caption="Job Title" numFmtId="0" hierarchy="2" level="1">
      <sharedItems count="5">
        <s v="Analyst"/>
        <s v="Business Partner"/>
        <s v="HRIS Analyst"/>
        <s v="IT Coordinator"/>
        <s v="Systems Analyst"/>
      </sharedItems>
    </cacheField>
    <cacheField name="[Measures].[Average of Annual Salary]" caption="Average of Annual Salary" numFmtId="0" hierarchy="50"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2" memberValueDatatype="130" unbalanced="0">
      <fieldsUsage count="2">
        <fieldUsage x="-1"/>
        <fieldUsage x="0"/>
      </fieldsUsage>
    </cacheHierarchy>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2"/>
      </fieldsUsage>
    </cacheHierarchy>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oneField="1">
      <fieldsUsage count="1">
        <fieldUsage x="1"/>
      </fieldsUsage>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50463" backgroundQuery="1" createdVersion="7" refreshedVersion="7" minRefreshableVersion="3" recordCount="0" supportSubquery="1" supportAdvancedDrill="1" xr:uid="{9D6D3687-9433-475B-AC33-72E08EC31B29}">
  <cacheSource type="external" connectionId="3"/>
  <cacheFields count="3">
    <cacheField name="[TBL_Employees].[Department].[Department]" caption="Department" numFmtId="0" hierarchy="3" level="1">
      <sharedItems count="7">
        <s v="Accounting"/>
        <s v="Engineering"/>
        <s v="Finance"/>
        <s v="Human Resources"/>
        <s v="IT"/>
        <s v="Marketing"/>
        <s v="Sales"/>
      </sharedItems>
    </cacheField>
    <cacheField name="[Measures].[Count of EEID]" caption="Count of EEID" numFmtId="0" hierarchy="48"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0"/>
      </fieldsUsage>
    </cacheHierarchy>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2"/>
      </fieldsUsage>
    </cacheHierarchy>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oneField="1">
      <fieldsUsage count="1">
        <fieldUsage x="1"/>
      </fieldsUsage>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5625" backgroundQuery="1" createdVersion="7" refreshedVersion="7" minRefreshableVersion="3" recordCount="0" supportSubquery="1" supportAdvancedDrill="1" xr:uid="{4D7C3EF5-11E1-4CFB-A5D4-74550C38F9E2}">
  <cacheSource type="external" connectionId="3"/>
  <cacheFields count="3">
    <cacheField name="[TBL_Employees].[Gender].[Gender]" caption="Gender" numFmtId="0" hierarchy="5" level="1">
      <sharedItems count="2">
        <s v="Female"/>
        <s v="Male"/>
      </sharedItems>
    </cacheField>
    <cacheField name="[Measures].[Count of EEID]" caption="Count of EEID" numFmtId="0" hierarchy="48"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2"/>
      </fieldsUsage>
    </cacheHierarchy>
    <cacheHierarchy uniqueName="[TBL_Employees].[Gender]" caption="Gender" attribute="1" defaultMemberUniqueName="[TBL_Employees].[Gender].[All]" allUniqueName="[TBL_Employees].[Gender].[All]" dimensionUniqueName="[TBL_Employees]" displayFolder="" count="2" memberValueDatatype="130" unbalanced="0">
      <fieldsUsage count="2">
        <fieldUsage x="-1"/>
        <fieldUsage x="0"/>
      </fieldsUsage>
    </cacheHierarchy>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20"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oneField="1">
      <fieldsUsage count="1">
        <fieldUsage x="1"/>
      </fieldsUsage>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01.903765972223" backgroundQuery="1" createdVersion="7" refreshedVersion="7" minRefreshableVersion="3" recordCount="0" supportSubquery="1" supportAdvancedDrill="1" xr:uid="{8C890C01-FCFF-43A7-A04A-5827C7CDF32A}">
  <cacheSource type="external" connectionId="3"/>
  <cacheFields count="3">
    <cacheField name="[TBL_Employees].[Year].[Year]" caption="Year" numFmtId="0" hierarchy="18" level="1">
      <sharedItems containsSemiMixedTypes="0" containsString="0" containsNumber="1" containsInteger="1" minValue="1992" maxValue="2021" count="30">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TBL_Employees].[Year].&amp;[1992]"/>
            <x15:cachedUniqueName index="1" name="[TBL_Employees].[Year].&amp;[1993]"/>
            <x15:cachedUniqueName index="2" name="[TBL_Employees].[Year].&amp;[1994]"/>
            <x15:cachedUniqueName index="3" name="[TBL_Employees].[Year].&amp;[1995]"/>
            <x15:cachedUniqueName index="4" name="[TBL_Employees].[Year].&amp;[1996]"/>
            <x15:cachedUniqueName index="5" name="[TBL_Employees].[Year].&amp;[1997]"/>
            <x15:cachedUniqueName index="6" name="[TBL_Employees].[Year].&amp;[1998]"/>
            <x15:cachedUniqueName index="7" name="[TBL_Employees].[Year].&amp;[1999]"/>
            <x15:cachedUniqueName index="8" name="[TBL_Employees].[Year].&amp;[2000]"/>
            <x15:cachedUniqueName index="9" name="[TBL_Employees].[Year].&amp;[2001]"/>
            <x15:cachedUniqueName index="10" name="[TBL_Employees].[Year].&amp;[2002]"/>
            <x15:cachedUniqueName index="11" name="[TBL_Employees].[Year].&amp;[2003]"/>
            <x15:cachedUniqueName index="12" name="[TBL_Employees].[Year].&amp;[2004]"/>
            <x15:cachedUniqueName index="13" name="[TBL_Employees].[Year].&amp;[2005]"/>
            <x15:cachedUniqueName index="14" name="[TBL_Employees].[Year].&amp;[2006]"/>
            <x15:cachedUniqueName index="15" name="[TBL_Employees].[Year].&amp;[2007]"/>
            <x15:cachedUniqueName index="16" name="[TBL_Employees].[Year].&amp;[2008]"/>
            <x15:cachedUniqueName index="17" name="[TBL_Employees].[Year].&amp;[2009]"/>
            <x15:cachedUniqueName index="18" name="[TBL_Employees].[Year].&amp;[2010]"/>
            <x15:cachedUniqueName index="19" name="[TBL_Employees].[Year].&amp;[2011]"/>
            <x15:cachedUniqueName index="20" name="[TBL_Employees].[Year].&amp;[2012]"/>
            <x15:cachedUniqueName index="21" name="[TBL_Employees].[Year].&amp;[2013]"/>
            <x15:cachedUniqueName index="22" name="[TBL_Employees].[Year].&amp;[2014]"/>
            <x15:cachedUniqueName index="23" name="[TBL_Employees].[Year].&amp;[2015]"/>
            <x15:cachedUniqueName index="24" name="[TBL_Employees].[Year].&amp;[2016]"/>
            <x15:cachedUniqueName index="25" name="[TBL_Employees].[Year].&amp;[2017]"/>
            <x15:cachedUniqueName index="26" name="[TBL_Employees].[Year].&amp;[2018]"/>
            <x15:cachedUniqueName index="27" name="[TBL_Employees].[Year].&amp;[2019]"/>
            <x15:cachedUniqueName index="28" name="[TBL_Employees].[Year].&amp;[2020]"/>
            <x15:cachedUniqueName index="29" name="[TBL_Employees].[Year].&amp;[2021]"/>
          </x15:cachedUniqueNames>
        </ext>
      </extLst>
    </cacheField>
    <cacheField name="[Measures].[Count of EEID]" caption="Count of EEID" numFmtId="0" hierarchy="48" level="32767"/>
    <cacheField name="[TBL_Employees].[Business Unit].[Business Unit]" caption="Business Unit" numFmtId="0" hierarchy="4" level="1">
      <sharedItems containsSemiMixedTypes="0" containsNonDate="0" containsString="0"/>
    </cacheField>
  </cacheFields>
  <cacheHierarchies count="59">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fieldsUsage count="2">
        <fieldUsage x="-1"/>
        <fieldUsage x="2"/>
      </fieldsUsage>
    </cacheHierarchy>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Bonus]" caption="Bonus" attribute="1" defaultMemberUniqueName="[TBL_Employees].[Bonus].[All]" allUniqueName="[TBL_Employees].[Bonus].[All]" dimensionUniqueName="[TBL_Employees]" displayFolder="" count="0" memberValueDatatype="5" unbalanced="0"/>
    <cacheHierarchy uniqueName="[TBL_Employees].[Annual+Bonus]" caption="Annual+Bonus" attribute="1" defaultMemberUniqueName="[TBL_Employees].[Annual+Bonus].[All]" allUniqueName="[TBL_Employees].[Annual+Bonus].[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ge Group]" caption="Age Group" attribute="1" defaultMemberUniqueName="[TBL_Employees].[Age Group].[All]" allUniqueName="[TBL_Employees].[Age Group].[All]" dimensionUniqueName="[TBL_Employees]" displayFolder="" count="0" memberValueDatatype="130" unbalanced="0"/>
    <cacheHierarchy uniqueName="[TBL_Employees].[emp_status]" caption="emp_status" attribute="1" defaultMemberUniqueName="[TBL_Employees].[emp_status].[All]" allUniqueName="[TBL_Employees].[emp_status].[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2" memberValueDatatype="20" unbalanced="0">
      <fieldsUsage count="2">
        <fieldUsage x="-1"/>
        <fieldUsage x="0"/>
      </fieldsUsage>
    </cacheHierarchy>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 1].[EEID]" caption="EEID" attribute="1" defaultMemberUniqueName="[TBL_Employees 1].[EEID].[All]" allUniqueName="[TBL_Employees 1].[EEID].[All]" dimensionUniqueName="[TBL_Employees 1]" displayFolder="" count="0" memberValueDatatype="130" unbalanced="0"/>
    <cacheHierarchy uniqueName="[TBL_Employees 1].[Full Name]" caption="Full Name" attribute="1" defaultMemberUniqueName="[TBL_Employees 1].[Full Name].[All]" allUniqueName="[TBL_Employees 1].[Full Name].[All]" dimensionUniqueName="[TBL_Employees 1]" displayFolder="" count="0" memberValueDatatype="130" unbalanced="0"/>
    <cacheHierarchy uniqueName="[TBL_Employees 1].[Job Title]" caption="Job Title" attribute="1" defaultMemberUniqueName="[TBL_Employees 1].[Job Title].[All]" allUniqueName="[TBL_Employees 1].[Job Title].[All]" dimensionUniqueName="[TBL_Employees 1]" displayFolder="" count="0" memberValueDatatype="130" unbalanced="0"/>
    <cacheHierarchy uniqueName="[TBL_Employees 1].[Department]" caption="Department" attribute="1" defaultMemberUniqueName="[TBL_Employees 1].[Department].[All]" allUniqueName="[TBL_Employees 1].[Department].[All]" dimensionUniqueName="[TBL_Employees 1]" displayFolder="" count="0" memberValueDatatype="130" unbalanced="0"/>
    <cacheHierarchy uniqueName="[TBL_Employees 1].[Business Unit]" caption="Business Unit" attribute="1" defaultMemberUniqueName="[TBL_Employees 1].[Business Unit].[All]" allUniqueName="[TBL_Employees 1].[Business Unit].[All]" dimensionUniqueName="[TBL_Employees 1]" displayFolder="" count="0" memberValueDatatype="130" unbalanced="0"/>
    <cacheHierarchy uniqueName="[TBL_Employees 1].[Gender]" caption="Gender" attribute="1" defaultMemberUniqueName="[TBL_Employees 1].[Gender].[All]" allUniqueName="[TBL_Employees 1].[Gender].[All]" dimensionUniqueName="[TBL_Employees 1]" displayFolder="" count="0" memberValueDatatype="130" unbalanced="0"/>
    <cacheHierarchy uniqueName="[TBL_Employees 1].[Ethnicity]" caption="Ethnicity" attribute="1" defaultMemberUniqueName="[TBL_Employees 1].[Ethnicity].[All]" allUniqueName="[TBL_Employees 1].[Ethnicity].[All]" dimensionUniqueName="[TBL_Employees 1]" displayFolder="" count="0" memberValueDatatype="130" unbalanced="0"/>
    <cacheHierarchy uniqueName="[TBL_Employees 1].[Age]" caption="Age" attribute="1" defaultMemberUniqueName="[TBL_Employees 1].[Age].[All]" allUniqueName="[TBL_Employees 1].[Age].[All]" dimensionUniqueName="[TBL_Employees 1]" displayFolder="" count="0" memberValueDatatype="20" unbalanced="0"/>
    <cacheHierarchy uniqueName="[TBL_Employees 1].[Hire Date]" caption="Hire Date" attribute="1" time="1" defaultMemberUniqueName="[TBL_Employees 1].[Hire Date].[All]" allUniqueName="[TBL_Employees 1].[Hire Date].[All]" dimensionUniqueName="[TBL_Employees 1]" displayFolder="" count="0" memberValueDatatype="7" unbalanced="0"/>
    <cacheHierarchy uniqueName="[TBL_Employees 1].[Annual Salary]" caption="Annual Salary" attribute="1" defaultMemberUniqueName="[TBL_Employees 1].[Annual Salary].[All]" allUniqueName="[TBL_Employees 1].[Annual Salary].[All]" dimensionUniqueName="[TBL_Employees 1]" displayFolder="" count="0" memberValueDatatype="20" unbalanced="0"/>
    <cacheHierarchy uniqueName="[TBL_Employees 1].[Bonus %]" caption="Bonus %" attribute="1" defaultMemberUniqueName="[TBL_Employees 1].[Bonus %].[All]" allUniqueName="[TBL_Employees 1].[Bonus %].[All]" dimensionUniqueName="[TBL_Employees 1]" displayFolder="" count="0" memberValueDatatype="5" unbalanced="0"/>
    <cacheHierarchy uniqueName="[TBL_Employees 1].[Bonus]" caption="Bonus" attribute="1" defaultMemberUniqueName="[TBL_Employees 1].[Bonus].[All]" allUniqueName="[TBL_Employees 1].[Bonus].[All]" dimensionUniqueName="[TBL_Employees 1]" displayFolder="" count="0" memberValueDatatype="5" unbalanced="0"/>
    <cacheHierarchy uniqueName="[TBL_Employees 1].[Annual+Bonus]" caption="Annual+Bonus" attribute="1" defaultMemberUniqueName="[TBL_Employees 1].[Annual+Bonus].[All]" allUniqueName="[TBL_Employees 1].[Annual+Bonus].[All]" dimensionUniqueName="[TBL_Employees 1]" displayFolder="" count="0" memberValueDatatype="5" unbalanced="0"/>
    <cacheHierarchy uniqueName="[TBL_Employees 1].[Country]" caption="Country" attribute="1" defaultMemberUniqueName="[TBL_Employees 1].[Country].[All]" allUniqueName="[TBL_Employees 1].[Country].[All]" dimensionUniqueName="[TBL_Employees 1]" displayFolder="" count="0" memberValueDatatype="130" unbalanced="0"/>
    <cacheHierarchy uniqueName="[TBL_Employees 1].[City]" caption="City" attribute="1" defaultMemberUniqueName="[TBL_Employees 1].[City].[All]" allUniqueName="[TBL_Employees 1].[City].[All]" dimensionUniqueName="[TBL_Employees 1]" displayFolder="" count="0" memberValueDatatype="130" unbalanced="0"/>
    <cacheHierarchy uniqueName="[TBL_Employees 1].[Exit Date]" caption="Exit Date" attribute="1" time="1" defaultMemberUniqueName="[TBL_Employees 1].[Exit Date].[All]" allUniqueName="[TBL_Employees 1].[Exit Date].[All]" dimensionUniqueName="[TBL_Employees 1]" displayFolder="" count="0" memberValueDatatype="7" unbalanced="0"/>
    <cacheHierarchy uniqueName="[TBL_Employees 1].[Age Group]" caption="Age Group" attribute="1" defaultMemberUniqueName="[TBL_Employees 1].[Age Group].[All]" allUniqueName="[TBL_Employees 1].[Age Group].[All]" dimensionUniqueName="[TBL_Employees 1]" displayFolder="" count="0" memberValueDatatype="130" unbalanced="0"/>
    <cacheHierarchy uniqueName="[TBL_Employees 1].[emp_status]" caption="emp_status" attribute="1" defaultMemberUniqueName="[TBL_Employees 1].[emp_status].[All]" allUniqueName="[TBL_Employees 1].[emp_status].[All]" dimensionUniqueName="[TBL_Employees 1]"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Sum of Age]" caption="Sum of Age" measure="1" displayFolder="" measureGroup="TBL_Employees 1" count="0">
      <extLst>
        <ext xmlns:x15="http://schemas.microsoft.com/office/spreadsheetml/2010/11/main" uri="{B97F6D7D-B522-45F9-BDA1-12C45D357490}">
          <x15:cacheHierarchy aggregatedColumn="32"/>
        </ext>
      </extLst>
    </cacheHierarchy>
    <cacheHierarchy uniqueName="[Measures].[Average of Age]" caption="Average of Age" measure="1" displayFolder="" measureGroup="TBL_Employees 1" count="0">
      <extLst>
        <ext xmlns:x15="http://schemas.microsoft.com/office/spreadsheetml/2010/11/main" uri="{B97F6D7D-B522-45F9-BDA1-12C45D357490}">
          <x15:cacheHierarchy aggregatedColumn="32"/>
        </ext>
      </extLst>
    </cacheHierarchy>
    <cacheHierarchy uniqueName="[Measures].[Count of emp_status]" caption="Count of emp_status" measure="1" displayFolder="" measureGroup="TBL_Employees 1" count="0">
      <extLst>
        <ext xmlns:x15="http://schemas.microsoft.com/office/spreadsheetml/2010/11/main" uri="{B97F6D7D-B522-45F9-BDA1-12C45D357490}">
          <x15:cacheHierarchy aggregatedColumn="42"/>
        </ext>
      </extLst>
    </cacheHierarchy>
    <cacheHierarchy uniqueName="[Measures].[Count of EEID]" caption="Count of EEID" measure="1" displayFolder="" measureGroup="TBL_Employees" count="0" oneField="1">
      <fieldsUsage count="1">
        <fieldUsage x="1"/>
      </fieldsUsage>
      <extLst>
        <ext xmlns:x15="http://schemas.microsoft.com/office/spreadsheetml/2010/11/main" uri="{B97F6D7D-B522-45F9-BDA1-12C45D357490}">
          <x15:cacheHierarchy aggregatedColumn="0"/>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9"/>
        </ext>
      </extLst>
    </cacheHierarchy>
    <cacheHierarchy uniqueName="[Measures].[Average of Annual Salary]" caption="Average of Annual Salary" measure="1" displayFolder="" measureGroup="TBL_Employees" count="0">
      <extLst>
        <ext xmlns:x15="http://schemas.microsoft.com/office/spreadsheetml/2010/11/main" uri="{B97F6D7D-B522-45F9-BDA1-12C45D357490}">
          <x15:cacheHierarchy aggregatedColumn="9"/>
        </ext>
      </extLst>
    </cacheHierarchy>
    <cacheHierarchy uniqueName="[Measures].[Count of Department]" caption="Count of Department" measure="1" displayFolder="" measureGroup="TBL_Employees" count="0">
      <extLst>
        <ext xmlns:x15="http://schemas.microsoft.com/office/spreadsheetml/2010/11/main" uri="{B97F6D7D-B522-45F9-BDA1-12C45D357490}">
          <x15:cacheHierarchy aggregatedColumn="3"/>
        </ext>
      </extLst>
    </cacheHierarchy>
    <cacheHierarchy uniqueName="[Measures].[Total Employees]" caption="Total Employees" measure="1" displayFolder="" measureGroup="TBL_Employees" count="0"/>
    <cacheHierarchy uniqueName="[Measures].[Avg_Salary]" caption="Avg_Salary" measure="1" displayFolder="" measureGroup="TBL_Employees" count="0"/>
    <cacheHierarchy uniqueName="[Measures].[Avg_Age_of_Emp]" caption="Avg_Age_of_Emp" measure="1" displayFolder="" measureGroup="TBL_Employees" count="0"/>
    <cacheHierarchy uniqueName="[Measures].[Total_Bonus]" caption="Total_Bonus" measure="1" displayFolder="" measureGroup="TBL_Employees" count="0"/>
    <cacheHierarchy uniqueName="[Measures].[__XL_Count TBL_Employees]" caption="__XL_Count TBL_Employees" measure="1" displayFolder="" measureGroup="TBL_Employees" count="0" hidden="1"/>
    <cacheHierarchy uniqueName="[Measures].[__XL_Count TBL_Employees 1]" caption="__XL_Count TBL_Employees 1" measure="1" displayFolder="" measureGroup="TBL_Employees 1" count="0" hidden="1"/>
    <cacheHierarchy uniqueName="[Measures].[__No measures defined]" caption="__No measures defined" measure="1" displayFolder="" count="0" hidden="1"/>
  </cacheHierarchies>
  <kpis count="0"/>
  <dimensions count="3">
    <dimension measure="1" name="Measures" uniqueName="[Measures]" caption="Measures"/>
    <dimension name="TBL_Employees" uniqueName="[TBL_Employees]" caption="TBL_Employees"/>
    <dimension name="TBL_Employees 1" uniqueName="[TBL_Employees 1]" caption="TBL_Employees 1"/>
  </dimensions>
  <measureGroups count="2">
    <measureGroup name="TBL_Employees" caption="TBL_Employees"/>
    <measureGroup name="TBL_Employees 1" caption="TBL_Employe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BF5093-3B9E-409B-9CB2-E03E15F9C696}" name="PivotTable2" cacheId="1" applyNumberFormats="0" applyBorderFormats="0" applyFontFormats="0" applyPatternFormats="0" applyAlignmentFormats="0" applyWidthHeightFormats="1" dataCaption="Values" tag="7a1fd4b4-d899-48fa-bbc0-1436939efbd3" updatedVersion="7" minRefreshableVersion="3" useAutoFormatting="1" itemPrintTitles="1" createdVersion="7" indent="0" outline="1" outlineData="1" multipleFieldFilters="0" chartFormat="1" rowHeaderCaption="Emp_status">
  <location ref="A11:B1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emp_status"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of emp"/>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BL_Employees">
        <x15:activeTabTopLevelEntity name="[TBL_Employe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27C5D16-D649-4268-B46B-510C6D8EFE7A}" name="PivotTable5" cacheId="1359" applyNumberFormats="0" applyBorderFormats="0" applyFontFormats="0" applyPatternFormats="0" applyAlignmentFormats="0" applyWidthHeightFormats="1" dataCaption="Values" tag="423aae7b-680b-45b3-8399-9e92b9d4ae5a" updatedVersion="7" minRefreshableVersion="3" useAutoFormatting="1" itemPrintTitles="1" createdVersion="7" indent="0" outline="1" outlineData="1" multipleFieldFilters="0" rowHeaderCaption="Emp_status" colHeaderCaption="emp_status">
  <location ref="P43:P4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6"/>
  </dataFields>
  <formats count="1">
    <format dxfId="19">
      <pivotArea outline="0" collapsedLevelsAreSubtotals="1" fieldPosition="0"/>
    </format>
  </format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D11C9E-4281-41C4-8FB7-BA9B109AC335}" name="PivotTable4" cacheId="1356" applyNumberFormats="0" applyBorderFormats="0" applyFontFormats="0" applyPatternFormats="0" applyAlignmentFormats="0" applyWidthHeightFormats="1" dataCaption="Values" tag="a098653d-09e0-49a2-9364-c796effc5de2" updatedVersion="7" minRefreshableVersion="3" useAutoFormatting="1" itemPrintTitles="1" createdVersion="7" indent="0" outline="1" outlineData="1" multipleFieldFilters="0" rowHeaderCaption="Emp_status" colHeaderCaption="emp_status">
  <location ref="N43:N4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6A1C88-2BDD-4E58-A814-FAA626ED6895}" name="Average salary based on Job title" cacheId="1326" applyNumberFormats="0" applyBorderFormats="0" applyFontFormats="0" applyPatternFormats="0" applyAlignmentFormats="0" applyWidthHeightFormats="1" dataCaption="Values" tag="27b25711-4aa8-4ed9-bc36-2ea315707518" updatedVersion="7" minRefreshableVersion="5" useAutoFormatting="1" itemPrintTitles="1" createdVersion="7" indent="0" outline="1" outlineData="1" multipleFieldFilters="0" chartFormat="4" rowHeaderCaption="Top 5 Job title">
  <location ref="J1:K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Annual Salary" fld="1" subtotal="average" baseField="0" baseItem="2"/>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nnual Salar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7945ED5-0FCA-4F59-8290-F07487F6D1FD}" name="Count of emp base Department" cacheId="1332" applyNumberFormats="0" applyBorderFormats="0" applyFontFormats="0" applyPatternFormats="0" applyAlignmentFormats="0" applyWidthHeightFormats="1" dataCaption="Values" tag="39e4d0d7-b4d6-4704-852f-240fa599f21f" updatedVersion="7" minRefreshableVersion="5" useAutoFormatting="1" itemPrintTitles="1" createdVersion="7" indent="0" outline="1" outlineData="1" multipleFieldFilters="0" chartFormat="3" rowHeaderCaption="Department">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EEID" fld="1" subtotal="count"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 chart="2" format="16">
      <pivotArea type="data" outline="0" fieldPosition="0">
        <references count="2">
          <reference field="4294967294" count="1" selected="0">
            <x v="0"/>
          </reference>
          <reference field="0" count="1" selected="0">
            <x v="6"/>
          </reference>
        </references>
      </pivotArea>
    </chartFormat>
  </chartFormat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34CDBA9-B7FC-4E12-9663-39429986DD8C}" name="PivotTable3" cacheId="1353" applyNumberFormats="0" applyBorderFormats="0" applyFontFormats="0" applyPatternFormats="0" applyAlignmentFormats="0" applyWidthHeightFormats="1" dataCaption="Values" tag="65a62963-b975-4715-a966-8ca075acb7de" updatedVersion="7" minRefreshableVersion="3" useAutoFormatting="1" itemPrintTitles="1" createdVersion="7" indent="0" outline="1" outlineData="1" multipleFieldFilters="0" rowHeaderCaption="Emp_status" colHeaderCaption="emp_status">
  <location ref="R39:R4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D1CD66B-B935-4F6F-8FF7-15C3496F9DB7}" name="Department based on Gender" cacheId="1320" applyNumberFormats="0" applyBorderFormats="0" applyFontFormats="0" applyPatternFormats="0" applyAlignmentFormats="0" applyWidthHeightFormats="1" dataCaption="Values" tag="6eca4d60-2775-4a85-b79e-b1ca2c005b72" updatedVersion="7" minRefreshableVersion="5" useAutoFormatting="1" colGrandTotals="0" itemPrintTitles="1" createdVersion="7" indent="0" outline="1" outlineData="1" multipleFieldFilters="0" chartFormat="3" rowHeaderCaption="Department" colHeaderCaption="Gender">
  <location ref="N13:P22" firstHeaderRow="1" firstDataRow="2"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x v="1"/>
    </i>
  </colItems>
  <dataFields count="1">
    <dataField name="Count of EEID" fld="3" subtotal="count" baseField="0" baseItem="0"/>
  </dataFields>
  <chartFormats count="3">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nnual Salar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0">
      <autoFilter ref="A1">
        <filterColumn colId="0">
          <top10 top="0" val="5" filterVal="5"/>
        </filterColumn>
      </autoFilter>
    </filter>
  </filters>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97EAE00-FA4F-4F61-9FC6-1D51F7E771B1}" name="Emp Hire based on Year" cacheId="1338" applyNumberFormats="0" applyBorderFormats="0" applyFontFormats="0" applyPatternFormats="0" applyAlignmentFormats="0" applyWidthHeightFormats="1" dataCaption="Values" tag="7bf3caa8-aa08-4c29-8004-24214384640b" updatedVersion="7" minRefreshableVersion="5" useAutoFormatting="1" itemPrintTitles="1" createdVersion="7" indent="0" outline="1" outlineData="1" multipleFieldFilters="0" chartFormat="3" rowHeaderCaption="Year">
  <location ref="A13:B4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EEID"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B27DB0-A0D7-423D-A153-4539B90CF726}" name="PivotTable1" cacheId="0" applyNumberFormats="0" applyBorderFormats="0" applyFontFormats="0" applyPatternFormats="0" applyAlignmentFormats="0" applyWidthHeightFormats="1" dataCaption="Values" tag="d2229fbc-756b-4bbc-910b-5a54a0fdb8e7" updatedVersion="7" minRefreshableVersion="3" useAutoFormatting="1" itemPrintTitles="1" createdVersion="7"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Average of Age of emp" fld="0" subtotal="average" baseField="0" baseItem="16777216"/>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of emp"/>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xlsx!TBL_Employees">
        <x15:activeTabTopLevelEntity name="[TBL_Employe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5CABAA-16EC-43F9-A492-DD4B88096B94}" name="Average Salary based on Gender" cacheId="132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Gender">
  <location ref="G1:H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Annual Salary" fld="1" subtotal="average" baseField="0" baseItem="1" numFmtId="2"/>
  </dataFields>
  <formats count="1">
    <format dxfId="16">
      <pivotArea outline="0" collapsedLevelsAreSubtotals="1" fieldPosition="0"/>
    </format>
  </format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nnual Salar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2A8E2C-3197-4763-98F1-BD1A6B487D53}" name="Bottom top 5 Average salary" cacheId="1329" applyNumberFormats="0" applyBorderFormats="0" applyFontFormats="0" applyPatternFormats="0" applyAlignmentFormats="0" applyWidthHeightFormats="1" dataCaption="Values" tag="bfb470f2-5982-4495-bdfe-5df48bcf5519" updatedVersion="7" minRefreshableVersion="5" useAutoFormatting="1" itemPrintTitles="1" createdVersion="7" indent="0" outline="1" outlineData="1" multipleFieldFilters="0" chartFormat="11" rowHeaderCaption="Bottom 5 Job title">
  <location ref="M1:N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Annual Salary" fld="1" subtotal="average" baseField="0" baseItem="2" numFmtId="2"/>
  </dataFields>
  <formats count="2">
    <format dxfId="18">
      <pivotArea collapsedLevelsAreSubtotals="1" fieldPosition="0">
        <references count="1">
          <reference field="0" count="1">
            <x v="0"/>
          </reference>
        </references>
      </pivotArea>
    </format>
    <format dxfId="17">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nnual Salar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0">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433169-A24D-4D0E-B38F-D5D721E173F1}" name="PivotTable2" cacheId="1350" applyNumberFormats="0" applyBorderFormats="0" applyFontFormats="0" applyPatternFormats="0" applyAlignmentFormats="0" applyWidthHeightFormats="1" dataCaption="Values" tag="cfbbf1d9-6178-4582-8913-55a29139ee58" updatedVersion="7" minRefreshableVersion="3" useAutoFormatting="1" itemPrintTitles="1" createdVersion="7" indent="0" outline="1" outlineData="1" multipleFieldFilters="0" rowHeaderCaption="Emp_status" colHeaderCaption="emp_status">
  <location ref="R36:R3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B4C23E-1E10-4534-8328-05F34EED07CC}" name="PivotTable10" cacheId="1347" applyNumberFormats="0" applyBorderFormats="0" applyFontFormats="0" applyPatternFormats="0" applyAlignmentFormats="0" applyWidthHeightFormats="1" dataCaption="Values" tag="9305bd0e-4427-4307-b30a-5d22f55d1a2c" updatedVersion="7" minRefreshableVersion="3" useAutoFormatting="1" itemPrintTitles="1" createdVersion="7" indent="0" outline="1" outlineData="1" multipleFieldFilters="0" rowHeaderCaption="Emp_status" colHeaderCaption="emp_status">
  <location ref="N36:O3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EEID" fld="0" subtotal="count" baseField="0" baseItem="0"/>
  </dataField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A2DE0C-393C-47B7-9666-ACD15AC01DF6}" name="Count of Gender" cacheId="133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Gender">
  <location ref="D1:E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EID" fld="1" subtotal="count" baseField="0" baseItem="0"/>
  </dataField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68F10C-1869-4F1F-A62A-B1FE6E81AE93}" name="Ethnicity based on Gender" cacheId="13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Ethnicity" colHeaderCaption="Gender">
  <location ref="N25:Q31"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x v="1"/>
    </i>
    <i t="grand">
      <x/>
    </i>
  </colItems>
  <dataFields count="1">
    <dataField name="Count of EEID" fld="1" subtotal="count" showDataAs="percentOfCol" baseField="0" baseItem="1" numFmtId="10"/>
  </dataField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F7CB0C-AC29-403A-A035-10FC73C58117}" name="Hire emp based on Department &amp; Year" cacheId="1344" applyNumberFormats="0" applyBorderFormats="0" applyFontFormats="0" applyPatternFormats="0" applyAlignmentFormats="0" applyWidthHeightFormats="1" dataCaption="Values" tag="2bc1b099-e5f9-4551-91ff-c74bccd2678f" updatedVersion="7" minRefreshableVersion="5" useAutoFormatting="1" rowGrandTotals="0" itemPrintTitles="1" createdVersion="7" indent="0" outline="1" outlineData="1" multipleFieldFilters="0" chartFormat="4" rowHeaderCaption="Year">
  <location ref="D13:L44" firstHeaderRow="1" firstDataRow="2"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1"/>
  </colFields>
  <colItems count="8">
    <i>
      <x/>
    </i>
    <i>
      <x v="1"/>
    </i>
    <i>
      <x v="2"/>
    </i>
    <i>
      <x v="3"/>
    </i>
    <i>
      <x v="4"/>
    </i>
    <i>
      <x v="5"/>
    </i>
    <i>
      <x v="6"/>
    </i>
    <i t="grand">
      <x/>
    </i>
  </colItems>
  <dataFields count="1">
    <dataField name="Count of EEID" fld="2" subtotal="count" baseField="0" baseItem="0"/>
  </dataFields>
  <chartFormats count="21">
    <chartFormat chart="1" format="7" series="1">
      <pivotArea type="data" outline="0" fieldPosition="0">
        <references count="2">
          <reference field="4294967294" count="1" selected="0">
            <x v="0"/>
          </reference>
          <reference field="1" count="1" selected="0">
            <x v="0"/>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3"/>
          </reference>
        </references>
      </pivotArea>
    </chartFormat>
    <chartFormat chart="1" format="11" series="1">
      <pivotArea type="data" outline="0" fieldPosition="0">
        <references count="2">
          <reference field="4294967294" count="1" selected="0">
            <x v="0"/>
          </reference>
          <reference field="1" count="1" selected="0">
            <x v="4"/>
          </reference>
        </references>
      </pivotArea>
    </chartFormat>
    <chartFormat chart="1" format="12" series="1">
      <pivotArea type="data" outline="0" fieldPosition="0">
        <references count="2">
          <reference field="4294967294" count="1" selected="0">
            <x v="0"/>
          </reference>
          <reference field="1" count="1" selected="0">
            <x v="5"/>
          </reference>
        </references>
      </pivotArea>
    </chartFormat>
    <chartFormat chart="1" format="13" series="1">
      <pivotArea type="data" outline="0" fieldPosition="0">
        <references count="2">
          <reference field="4294967294" count="1" selected="0">
            <x v="0"/>
          </reference>
          <reference field="1" count="1" selected="0">
            <x v="6"/>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 chart="3" format="16" series="1">
      <pivotArea type="data" outline="0" fieldPosition="0">
        <references count="2">
          <reference field="4294967294" count="1" selected="0">
            <x v="0"/>
          </reference>
          <reference field="1" count="1" selected="0">
            <x v="2"/>
          </reference>
        </references>
      </pivotArea>
    </chartFormat>
    <chartFormat chart="3" format="17" series="1">
      <pivotArea type="data" outline="0" fieldPosition="0">
        <references count="2">
          <reference field="4294967294" count="1" selected="0">
            <x v="0"/>
          </reference>
          <reference field="1" count="1" selected="0">
            <x v="3"/>
          </reference>
        </references>
      </pivotArea>
    </chartFormat>
    <chartFormat chart="3" format="18" series="1">
      <pivotArea type="data" outline="0" fieldPosition="0">
        <references count="2">
          <reference field="4294967294" count="1" selected="0">
            <x v="0"/>
          </reference>
          <reference field="1" count="1" selected="0">
            <x v="4"/>
          </reference>
        </references>
      </pivotArea>
    </chartFormat>
    <chartFormat chart="3" format="19" series="1">
      <pivotArea type="data" outline="0" fieldPosition="0">
        <references count="2">
          <reference field="4294967294" count="1" selected="0">
            <x v="0"/>
          </reference>
          <reference field="1" count="1" selected="0">
            <x v="5"/>
          </reference>
        </references>
      </pivotArea>
    </chartFormat>
    <chartFormat chart="3" format="20" series="1">
      <pivotArea type="data" outline="0" fieldPosition="0">
        <references count="2">
          <reference field="4294967294" count="1" selected="0">
            <x v="0"/>
          </reference>
          <reference field="1" count="1" selected="0">
            <x v="6"/>
          </reference>
        </references>
      </pivotArea>
    </chartFormat>
  </chartFormats>
  <pivotHierarchies count="59">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ECF6DBB-46EA-4B0C-A7E0-F49C89CB0328}" autoFormatId="16" applyNumberFormats="0" applyBorderFormats="0" applyFontFormats="0" applyPatternFormats="0" applyAlignmentFormats="0" applyWidthHeightFormats="0">
  <queryTableRefresh nextId="37">
    <queryTableFields count="27">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Hire Date" tableColumnId="9"/>
      <queryTableField id="12" name="Annual Salary" tableColumnId="12"/>
      <queryTableField id="13" name="Bonus %" tableColumnId="13"/>
      <queryTableField id="23" name="Bonus" tableColumnId="10"/>
      <queryTableField id="24" name="Annual+Bonus" tableColumnId="11"/>
      <queryTableField id="16" name="Country" tableColumnId="16"/>
      <queryTableField id="17" name="City" tableColumnId="17"/>
      <queryTableField id="18" name="Exit Date" tableColumnId="18"/>
      <queryTableField id="22" name="Age Group" tableColumnId="22"/>
      <queryTableField id="25" name="emp_status" tableColumnId="14"/>
      <queryTableField id="28" name="Year" tableColumnId="15"/>
      <queryTableField id="29" name="Hire Date (Year)" tableColumnId="19"/>
      <queryTableField id="30" name="Hire Date (Quarter)" tableColumnId="20"/>
      <queryTableField id="31" name="Hire Date (Month Index)" tableColumnId="21"/>
      <queryTableField id="32" name="Hire Date (Month)" tableColumnId="23"/>
      <queryTableField id="33" name="Exit Date (Year)" tableColumnId="24"/>
      <queryTableField id="34" name="Exit Date (Quarter)" tableColumnId="25"/>
      <queryTableField id="35" name="Exit Date (Month Index)" tableColumnId="26"/>
      <queryTableField id="36" name="Exit Date (Month)" tableColumnId="27"/>
    </queryTableFields>
  </queryTableRefresh>
  <extLst>
    <ext xmlns:x15="http://schemas.microsoft.com/office/spreadsheetml/2010/11/main" uri="{883FBD77-0823-4a55-B5E3-86C4891E6966}">
      <x15:queryTable sourceDataName="Query - TBL_Employe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DF543C52-57DB-443D-89DA-C15C61ED648D}" sourceName="[TBL_Employees].[Business Unit]">
  <pivotTables>
    <pivotTable tabId="8" name="Department based on Gender"/>
    <pivotTable tabId="8" name="Average Salary based on Gender"/>
    <pivotTable tabId="8" name="Average salary based on Job title"/>
    <pivotTable tabId="8" name="Bottom top 5 Average salary"/>
    <pivotTable tabId="8" name="Count of emp base Department"/>
    <pivotTable tabId="8" name="Count of Gender"/>
    <pivotTable tabId="8" name="Emp Hire based on Year"/>
    <pivotTable tabId="8" name="Ethnicity based on Gender"/>
    <pivotTable tabId="8" name="Hire emp based on Department &amp; Year"/>
    <pivotTable tabId="8" name="PivotTable10"/>
    <pivotTable tabId="8" name="PivotTable2"/>
    <pivotTable tabId="8" name="PivotTable3"/>
    <pivotTable tabId="8" name="PivotTable4"/>
    <pivotTable tabId="8" name="PivotTable5"/>
  </pivotTables>
  <data>
    <olap pivotCacheId="1270558206">
      <levels count="2">
        <level uniqueName="[TBL_Employees].[Business Unit].[(All)]" sourceCaption="(All)" count="0"/>
        <level uniqueName="[TBL_Employees].[Business Unit].[Business Unit]" sourceCaption="Business Unit" count="4">
          <ranges>
            <range startItem="0">
              <i n="[TBL_Employees].[Business Unit].&amp;[Corporate]" c="Corporate"/>
              <i n="[TBL_Employees].[Business Unit].&amp;[Manufacturing]" c="Manufacturing"/>
              <i n="[TBL_Employees].[Business Unit].&amp;[Research &amp; Development]" c="Research &amp; Development"/>
              <i n="[TBL_Employees].[Business Unit].&amp;[Speciality Products]" c="Speciality Products"/>
            </range>
          </ranges>
        </level>
      </levels>
      <selections count="1">
        <selection n="[TBL_Employees].[Business Uni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2B30A3-8E0F-46D3-BBF8-2EDBE057BA5C}" sourceName="[TBL_Employees].[Gender]">
  <pivotTables>
    <pivotTable tabId="8" name="Department based on Gender"/>
    <pivotTable tabId="8" name="Average Salary based on Gender"/>
    <pivotTable tabId="8" name="Average salary based on Job title"/>
    <pivotTable tabId="8" name="Bottom top 5 Average salary"/>
    <pivotTable tabId="8" name="Count of emp base Department"/>
    <pivotTable tabId="8" name="Count of Gender"/>
    <pivotTable tabId="8" name="Emp Hire based on Year"/>
    <pivotTable tabId="8" name="Ethnicity based on Gender"/>
    <pivotTable tabId="8" name="Hire emp based on Department &amp; Year"/>
    <pivotTable tabId="8" name="PivotTable10"/>
    <pivotTable tabId="8" name="PivotTable2"/>
    <pivotTable tabId="8" name="PivotTable3"/>
    <pivotTable tabId="8" name="PivotTable4"/>
    <pivotTable tabId="8" name="PivotTable5"/>
  </pivotTables>
  <data>
    <olap pivotCacheId="1270558206">
      <levels count="2">
        <level uniqueName="[TBL_Employees].[Gender].[(All)]" sourceCaption="(All)" count="0"/>
        <level uniqueName="[TBL_Employees].[Gender].[Gender]" sourceCaption="Gender" count="2">
          <ranges>
            <range startItem="0">
              <i n="[TBL_Employees].[Gender].&amp;[Female]" c="Female"/>
              <i n="[TBL_Employees].[Gender].&amp;[Male]" c="Male"/>
            </range>
          </ranges>
        </level>
      </levels>
      <selections count="1">
        <selection n="[TBL_Employees].[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status" xr10:uid="{99DAD19A-F5BA-44E4-8B67-833C12338CF2}" sourceName="[TBL_Employees].[emp_status]">
  <pivotTables>
    <pivotTable tabId="8" name="Department based on Gender"/>
    <pivotTable tabId="8" name="Average Salary based on Gender"/>
    <pivotTable tabId="8" name="Average salary based on Job title"/>
    <pivotTable tabId="8" name="Bottom top 5 Average salary"/>
    <pivotTable tabId="8" name="Count of emp base Department"/>
    <pivotTable tabId="8" name="Count of Gender"/>
    <pivotTable tabId="8" name="Emp Hire based on Year"/>
    <pivotTable tabId="8" name="Ethnicity based on Gender"/>
    <pivotTable tabId="8" name="Hire emp based on Department &amp; Year"/>
    <pivotTable tabId="8" name="PivotTable10"/>
    <pivotTable tabId="8" name="PivotTable2"/>
    <pivotTable tabId="8" name="PivotTable3"/>
    <pivotTable tabId="8" name="PivotTable4"/>
    <pivotTable tabId="8" name="PivotTable5"/>
  </pivotTables>
  <data>
    <olap pivotCacheId="1270558206">
      <levels count="2">
        <level uniqueName="[TBL_Employees].[emp_status].[(All)]" sourceCaption="(All)" count="0"/>
        <level uniqueName="[TBL_Employees].[emp_status].[emp_status]" sourceCaption="emp_status" count="2">
          <ranges>
            <range startItem="0">
              <i n="[TBL_Employees].[emp_status].&amp;[Active]" c="Active"/>
              <i n="[TBL_Employees].[emp_status].&amp;[Exited]" c="Exited"/>
            </range>
          </ranges>
        </level>
      </levels>
      <selections count="1">
        <selection n="[TBL_Employees].[emp_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87374B5-5097-4164-831B-024F7E80C3A2}" sourceName="[TBL_Employees].[Country]">
  <pivotTables>
    <pivotTable tabId="8" name="Department based on Gender"/>
    <pivotTable tabId="8" name="Average Salary based on Gender"/>
    <pivotTable tabId="8" name="Average salary based on Job title"/>
    <pivotTable tabId="8" name="Bottom top 5 Average salary"/>
    <pivotTable tabId="8" name="Count of emp base Department"/>
    <pivotTable tabId="8" name="Count of Gender"/>
    <pivotTable tabId="8" name="Emp Hire based on Year"/>
    <pivotTable tabId="8" name="Ethnicity based on Gender"/>
    <pivotTable tabId="8" name="Hire emp based on Department &amp; Year"/>
    <pivotTable tabId="8" name="PivotTable10"/>
    <pivotTable tabId="8" name="PivotTable2"/>
    <pivotTable tabId="8" name="PivotTable3"/>
    <pivotTable tabId="8" name="PivotTable4"/>
    <pivotTable tabId="8" name="PivotTable5"/>
  </pivotTables>
  <data>
    <olap pivotCacheId="866628286">
      <levels count="2">
        <level uniqueName="[TBL_Employees].[Country].[(All)]" sourceCaption="(All)" count="0"/>
        <level uniqueName="[TBL_Employees].[Country].[Country]" sourceCaption="Country" count="3">
          <ranges>
            <range startItem="0">
              <i n="[TBL_Employees].[Country].&amp;[Brazil]" c="Brazil"/>
              <i n="[TBL_Employees].[Country].&amp;[China]" c="China"/>
              <i n="[TBL_Employees].[Country].&amp;[United States]" c="United States"/>
            </range>
          </ranges>
        </level>
      </levels>
      <selections count="1">
        <selection n="[TBL_Employees].[Count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C05C310-C4C8-4802-A231-9B04520D0E6F}" sourceName="[TBL_Employees].[City]">
  <pivotTables>
    <pivotTable tabId="8" name="Department based on Gender"/>
    <pivotTable tabId="8" name="Average Salary based on Gender"/>
    <pivotTable tabId="8" name="Average salary based on Job title"/>
    <pivotTable tabId="8" name="Bottom top 5 Average salary"/>
    <pivotTable tabId="8" name="Count of emp base Department"/>
    <pivotTable tabId="8" name="Count of Gender"/>
    <pivotTable tabId="8" name="Emp Hire based on Year"/>
    <pivotTable tabId="8" name="Ethnicity based on Gender"/>
    <pivotTable tabId="8" name="Hire emp based on Department &amp; Year"/>
    <pivotTable tabId="8" name="PivotTable10"/>
    <pivotTable tabId="8" name="PivotTable2"/>
    <pivotTable tabId="8" name="PivotTable3"/>
    <pivotTable tabId="8" name="PivotTable4"/>
    <pivotTable tabId="8" name="PivotTable5"/>
  </pivotTables>
  <data>
    <olap pivotCacheId="866628286">
      <levels count="2">
        <level uniqueName="[TBL_Employees].[City].[(All)]" sourceCaption="(All)" count="0"/>
        <level uniqueName="[TBL_Employees].[City].[City]" sourceCaption="City" count="13">
          <ranges>
            <range startItem="0">
              <i n="[TBL_Employees].[City].&amp;[Austin]" c="Austin"/>
              <i n="[TBL_Employees].[City].&amp;[Beijing]" c="Beijing"/>
              <i n="[TBL_Employees].[City].&amp;[Chengdu]" c="Chengdu"/>
              <i n="[TBL_Employees].[City].&amp;[Chicago]" c="Chicago"/>
              <i n="[TBL_Employees].[City].&amp;[Chongqing]" c="Chongqing"/>
              <i n="[TBL_Employees].[City].&amp;[Columbus]" c="Columbus"/>
              <i n="[TBL_Employees].[City].&amp;[Manaus]" c="Manaus"/>
              <i n="[TBL_Employees].[City].&amp;[Miami]" c="Miami"/>
              <i n="[TBL_Employees].[City].&amp;[Phoenix]" c="Phoenix"/>
              <i n="[TBL_Employees].[City].&amp;[Rio de Janerio]" c="Rio de Janerio"/>
              <i n="[TBL_Employees].[City].&amp;[Sao Paulo]" c="Sao Paulo"/>
              <i n="[TBL_Employees].[City].&amp;[Seattle]" c="Seattle"/>
              <i n="[TBL_Employees].[City].&amp;[Shanghai]" c="Shanghai"/>
            </range>
          </ranges>
        </level>
      </levels>
      <selections count="1">
        <selection n="[TBL_Employee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Unit" xr10:uid="{C4D28C41-9BE1-42E7-9C35-0A064BA28BD6}" cache="Slicer_Business_Unit" caption="Business Unit" level="1" lockedPosition="1" rowHeight="288000"/>
  <slicer name="Gender" xr10:uid="{ECEFE8BB-1C4C-449E-B939-F1ACC0DB0669}" cache="Slicer_Gender" caption="Gender" columnCount="2" level="1" lockedPosition="1" rowHeight="288000"/>
  <slicer name="emp_status" xr10:uid="{217C9760-5E58-4C11-BB87-7E1833D628D6}" cache="Slicer_emp_status" caption="emp_status" columnCount="2" level="1" lockedPosition="1" rowHeight="241300"/>
  <slicer name="Country" xr10:uid="{3E91824D-E5C0-4A47-8B45-2B7017AC22B0}" cache="Slicer_Country" caption="Country" level="1" lockedPosition="1" rowHeight="241300"/>
  <slicer name="City" xr10:uid="{45B55821-B3AE-40ED-B7B8-78C2094D7EE4}" cache="Slicer_City" caption="City" level="1" lockedPosition="1" rowHeight="252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5B516D-3646-41F4-86EE-730939A1E850}" name="TBL_Employees4" displayName="TBL_Employees4" ref="A2:Q1002" totalsRowShown="0" headerRowDxfId="41">
  <autoFilter ref="A2:Q1002" xr:uid="{B05B516D-3646-41F4-86EE-730939A1E850}"/>
  <tableColumns count="17">
    <tableColumn id="1" xr3:uid="{0DD4EE95-11CC-4FA3-A0D2-F51C518C379C}" name="EEID"/>
    <tableColumn id="2" xr3:uid="{6DFF29ED-D41A-4877-A892-383A56EEC77E}" name="Full Name"/>
    <tableColumn id="3" xr3:uid="{C601F9DB-D8D9-4D37-80AF-03AA236DEEA0}" name="Job Title"/>
    <tableColumn id="4" xr3:uid="{D98A8775-835A-42AC-9BF0-06F6EAAAE4D4}" name="Department"/>
    <tableColumn id="5" xr3:uid="{E8F6717B-7F24-40E4-A4B7-36AD6FB7D367}" name="Business Unit"/>
    <tableColumn id="6" xr3:uid="{A11E0965-AC74-4F12-AB42-ECAD7BD53D10}" name="Gender"/>
    <tableColumn id="7" xr3:uid="{C52D6967-62A8-46B2-B54B-3384020A1B89}" name="Ethnicity"/>
    <tableColumn id="8" xr3:uid="{EFED3CA7-29FC-47E8-899A-AD127579C2BB}" name="Age"/>
    <tableColumn id="9" xr3:uid="{F7215F14-1DF5-4D19-8E21-3A5DFF0780C1}" name="Hire Date" dataDxfId="40"/>
    <tableColumn id="10" xr3:uid="{41585FFC-EC22-4C38-A756-6589DD2ABBED}" name="Annual Salary" dataDxfId="39"/>
    <tableColumn id="11" xr3:uid="{AE5F1F31-7792-4DDC-9F6D-1B1DED6473FF}" name="Bonus %" dataDxfId="38"/>
    <tableColumn id="12" xr3:uid="{41F77085-5E1C-42A1-8839-E26BD4978BA5}" name="Country"/>
    <tableColumn id="13" xr3:uid="{2498C548-2EF3-4AF3-8933-BB63175DB3B6}" name="City"/>
    <tableColumn id="14" xr3:uid="{BD31EE80-1AC2-4E5D-9DD9-65223BB2EA00}" name="Exit Date" dataDxfId="37"/>
    <tableColumn id="15" xr3:uid="{E35D6ED6-EA9D-45C6-81F9-AECF1937DD6C}" name="Bonus amount" dataDxfId="36">
      <calculatedColumnFormula>TBL_Employees4[[#This Row],[Annual Salary]]*TBL_Employees4[[#This Row],[Bonus %]]</calculatedColumnFormula>
    </tableColumn>
    <tableColumn id="16" xr3:uid="{A888B9F8-B74B-4B5B-9165-92BEF635409B}" name="categorize employees" dataDxfId="35">
      <calculatedColumnFormula>IF(TBL_Employees4[[#This Row],[Age]]&lt;30, "Young", IF(TBL_Employees4[[#This Row],[Age]]&lt;=50, "Adult", "Senior"))</calculatedColumnFormula>
    </tableColumn>
    <tableColumn id="17" xr3:uid="{1CD59F5B-4860-455A-AF24-19E130E2AE34}" name="Emp_status" dataDxfId="34">
      <calculatedColumnFormula>IF(TBL_Employees4[[#This Row],[Exit Date]]="","Active","Exited")</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DD8977-7B62-4C34-93F9-4E622D9D41CB}" name="TBL_Employees" displayName="TBL_Employees" ref="A1:AA1001" tableType="queryTable" totalsRowShown="0">
  <autoFilter ref="A1:AA1001" xr:uid="{9FDD8977-7B62-4C34-93F9-4E622D9D41CB}"/>
  <sortState xmlns:xlrd2="http://schemas.microsoft.com/office/spreadsheetml/2017/richdata2" ref="A2:AA1001">
    <sortCondition descending="1" ref="P1:P1001"/>
  </sortState>
  <tableColumns count="27">
    <tableColumn id="1" xr3:uid="{26A66C1B-A926-4A3F-AFB1-A2631191C64A}" uniqueName="1" name="EEID" queryTableFieldId="1" dataDxfId="33"/>
    <tableColumn id="2" xr3:uid="{00E51DCA-7E00-4E60-B876-6CB4005F3279}" uniqueName="2" name="Full Name" queryTableFieldId="2" dataDxfId="32"/>
    <tableColumn id="3" xr3:uid="{2D561DC2-6331-46A3-A66C-C4FF5301EFA9}" uniqueName="3" name="Job Title" queryTableFieldId="3" dataDxfId="31"/>
    <tableColumn id="4" xr3:uid="{F231B273-DB7C-480C-957B-9316D8FEE19A}" uniqueName="4" name="Department" queryTableFieldId="4" dataDxfId="30"/>
    <tableColumn id="5" xr3:uid="{BA4B039D-EDC5-49FC-82D7-E764E52DA0D4}" uniqueName="5" name="Business Unit" queryTableFieldId="5" dataDxfId="29"/>
    <tableColumn id="6" xr3:uid="{95A95A90-0B4F-4ECB-B706-61889125D10F}" uniqueName="6" name="Gender" queryTableFieldId="6" dataDxfId="28"/>
    <tableColumn id="7" xr3:uid="{6E89B622-9F47-458E-A281-EA03F60A7894}" uniqueName="7" name="Ethnicity" queryTableFieldId="7" dataDxfId="27"/>
    <tableColumn id="8" xr3:uid="{ACA8ED18-C95D-4E19-86AA-9D9DB07C79CF}" uniqueName="8" name="Age" queryTableFieldId="8" dataDxfId="26"/>
    <tableColumn id="9" xr3:uid="{CD9CCF1C-17B9-4DF2-B908-3B1ED4565831}" uniqueName="9" name="Hire Date" queryTableFieldId="9" dataDxfId="25"/>
    <tableColumn id="12" xr3:uid="{5CC16D85-BAF0-4068-83BF-73EB087D4377}" uniqueName="12" name="Annual Salary" queryTableFieldId="12" dataDxfId="24"/>
    <tableColumn id="13" xr3:uid="{2915F9F6-41A4-4786-BEE7-E1546FD59867}" uniqueName="13" name="Bonus %" queryTableFieldId="13" dataDxfId="23"/>
    <tableColumn id="10" xr3:uid="{4EE9EA8C-ADAA-47C0-84B0-12C6F90FE02C}" uniqueName="10" name="Bonus" queryTableFieldId="23"/>
    <tableColumn id="11" xr3:uid="{0E64012F-1656-4E78-8F7D-1A3DB462777B}" uniqueName="11" name="Annual+Bonus" queryTableFieldId="24"/>
    <tableColumn id="16" xr3:uid="{47CA306E-727E-463F-975B-F3832CE8789A}" uniqueName="16" name="Country" queryTableFieldId="16" dataDxfId="22"/>
    <tableColumn id="17" xr3:uid="{82722615-4376-4F65-B34C-DD315D99CB1E}" uniqueName="17" name="City" queryTableFieldId="17" dataDxfId="21"/>
    <tableColumn id="18" xr3:uid="{83D33B90-0E6E-437F-9833-973E8FE3167F}" uniqueName="18" name="Exit Date" queryTableFieldId="18" dataDxfId="20"/>
    <tableColumn id="22" xr3:uid="{2DE7E7BF-6150-4F44-9845-B53F1D1AC51C}" uniqueName="22" name="Age Group" queryTableFieldId="22"/>
    <tableColumn id="14" xr3:uid="{9F54135C-C2BB-4D2A-ABE6-733F8C231D2C}" uniqueName="14" name="emp_status" queryTableFieldId="25"/>
    <tableColumn id="15" xr3:uid="{A369F786-A8D3-4FF4-B5E1-3EA628E76D88}" uniqueName="15" name="Year" queryTableFieldId="28"/>
    <tableColumn id="19" xr3:uid="{750961B5-63F8-44DD-88B5-44A77B0372A1}" uniqueName="19" name="Hire Date (Year)" queryTableFieldId="29"/>
    <tableColumn id="20" xr3:uid="{5EAFC7A8-5C49-4562-9A53-0B4E5F1B03E9}" uniqueName="20" name="Hire Date (Quarter)" queryTableFieldId="30"/>
    <tableColumn id="21" xr3:uid="{8A358357-638A-4712-BFEF-AB4C7ED2E7DC}" uniqueName="21" name="Hire Date (Month Index)" queryTableFieldId="31"/>
    <tableColumn id="23" xr3:uid="{A6D8ADAD-6CC0-4D07-8BE3-FC963494C85A}" uniqueName="23" name="Hire Date (Month)" queryTableFieldId="32"/>
    <tableColumn id="24" xr3:uid="{6669EF25-FFF8-4C61-B8D2-3259690FC492}" uniqueName="24" name="Exit Date (Year)" queryTableFieldId="33"/>
    <tableColumn id="25" xr3:uid="{0DB111D3-477F-4A2F-977D-B4593BA8BD64}" uniqueName="25" name="Exit Date (Quarter)" queryTableFieldId="34"/>
    <tableColumn id="26" xr3:uid="{BF71FC4B-7CDB-485E-AF8A-02A9C3AFFB54}" uniqueName="26" name="Exit Date (Month Index)" queryTableFieldId="35"/>
    <tableColumn id="27" xr3:uid="{A790C131-7E0D-43B9-B2FD-ABBD3CEBFDFB}" uniqueName="27" name="Exit Date (Month)" queryTableFieldId="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Hire_Date" xr10:uid="{D2F9DAB1-1EFC-4807-B03F-82808A363B06}" sourceName="[TBL_Employees].[Hire Date]">
  <pivotTables>
    <pivotTable tabId="8" name="Department based on Gender"/>
    <pivotTable tabId="8" name="Average Salary based on Gender"/>
    <pivotTable tabId="8" name="Average salary based on Job title"/>
    <pivotTable tabId="8" name="Bottom top 5 Average salary"/>
    <pivotTable tabId="8" name="Count of emp base Department"/>
    <pivotTable tabId="8" name="Count of Gender"/>
    <pivotTable tabId="8" name="Emp Hire based on Year"/>
    <pivotTable tabId="8" name="Ethnicity based on Gender"/>
    <pivotTable tabId="8" name="Hire emp based on Department &amp; Year"/>
  </pivotTables>
  <state minimalRefreshVersion="6" lastRefreshVersion="6" pivotCacheId="1038298746" filterType="unknown">
    <bounds startDate="1992-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F4CE1B01-FFC0-40D7-9C71-5A0B9F036979}" cache="Timeline_Hire_Date" caption="Hire Date" level="0" selectionLevel="0" scrollPosition="1997-10-20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5" Type="http://schemas.openxmlformats.org/officeDocument/2006/relationships/printerSettings" Target="../printerSettings/printerSettings3.bin"/><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ivotTable" Target="../pivotTables/pivotTable16.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B00E4-6A30-46D5-8A19-BAE9E26F3929}">
  <dimension ref="A1:A21"/>
  <sheetViews>
    <sheetView workbookViewId="0">
      <selection activeCell="A5" sqref="A5"/>
    </sheetView>
  </sheetViews>
  <sheetFormatPr defaultRowHeight="15" x14ac:dyDescent="0.25"/>
  <cols>
    <col min="1" max="1" width="128.85546875" customWidth="1"/>
  </cols>
  <sheetData>
    <row r="1" spans="1:1" ht="18.75" x14ac:dyDescent="0.3">
      <c r="A1" s="10" t="s">
        <v>1991</v>
      </c>
    </row>
    <row r="2" spans="1:1" ht="18.75" x14ac:dyDescent="0.3">
      <c r="A2" s="10" t="s">
        <v>1992</v>
      </c>
    </row>
    <row r="3" spans="1:1" ht="18.75" x14ac:dyDescent="0.3">
      <c r="A3" s="10"/>
    </row>
    <row r="4" spans="1:1" ht="18.75" x14ac:dyDescent="0.3">
      <c r="A4" s="10" t="s">
        <v>1993</v>
      </c>
    </row>
    <row r="5" spans="1:1" ht="18.75" x14ac:dyDescent="0.3">
      <c r="A5" s="10" t="s">
        <v>1994</v>
      </c>
    </row>
    <row r="6" spans="1:1" ht="18.75" x14ac:dyDescent="0.3">
      <c r="A6" s="10"/>
    </row>
    <row r="7" spans="1:1" ht="18.75" x14ac:dyDescent="0.3">
      <c r="A7" s="10" t="s">
        <v>1995</v>
      </c>
    </row>
    <row r="8" spans="1:1" ht="18.75" x14ac:dyDescent="0.3">
      <c r="A8" s="10"/>
    </row>
    <row r="9" spans="1:1" ht="18.75" x14ac:dyDescent="0.3">
      <c r="A9" s="10" t="s">
        <v>1996</v>
      </c>
    </row>
    <row r="10" spans="1:1" ht="18.75" x14ac:dyDescent="0.3">
      <c r="A10" s="10" t="s">
        <v>1997</v>
      </c>
    </row>
    <row r="11" spans="1:1" ht="18.75" x14ac:dyDescent="0.3">
      <c r="A11" s="10" t="s">
        <v>1998</v>
      </c>
    </row>
    <row r="12" spans="1:1" ht="18.75" x14ac:dyDescent="0.3">
      <c r="A12" s="10" t="s">
        <v>1999</v>
      </c>
    </row>
    <row r="13" spans="1:1" ht="18.75" x14ac:dyDescent="0.3">
      <c r="A13" s="10" t="s">
        <v>2000</v>
      </c>
    </row>
    <row r="14" spans="1:1" ht="18.75" x14ac:dyDescent="0.3">
      <c r="A14" s="10" t="s">
        <v>2001</v>
      </c>
    </row>
    <row r="15" spans="1:1" ht="18.75" x14ac:dyDescent="0.3">
      <c r="A15" s="10" t="s">
        <v>2002</v>
      </c>
    </row>
    <row r="16" spans="1:1" ht="18.75" x14ac:dyDescent="0.3">
      <c r="A16" s="10" t="s">
        <v>2003</v>
      </c>
    </row>
    <row r="17" spans="1:1" ht="18.75" x14ac:dyDescent="0.3">
      <c r="A17" s="10"/>
    </row>
    <row r="18" spans="1:1" ht="18.75" x14ac:dyDescent="0.3">
      <c r="A18" s="10" t="s">
        <v>2004</v>
      </c>
    </row>
    <row r="19" spans="1:1" ht="18.75" x14ac:dyDescent="0.3">
      <c r="A19" s="10"/>
    </row>
    <row r="20" spans="1:1" ht="18.75" x14ac:dyDescent="0.3">
      <c r="A20" s="10" t="s">
        <v>2005</v>
      </c>
    </row>
    <row r="21" spans="1:1" ht="18.75" x14ac:dyDescent="0.3">
      <c r="A21" s="10" t="s">
        <v>2006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2053-F378-400C-ACE0-1886C662B0BA}">
  <dimension ref="A1:S1002"/>
  <sheetViews>
    <sheetView workbookViewId="0">
      <selection activeCell="S10" sqref="S10"/>
    </sheetView>
  </sheetViews>
  <sheetFormatPr defaultRowHeight="15" x14ac:dyDescent="0.25"/>
  <cols>
    <col min="1" max="1" width="7.140625" customWidth="1"/>
    <col min="2" max="2" width="20.5703125" customWidth="1"/>
    <col min="3" max="3" width="27.7109375" customWidth="1"/>
    <col min="4" max="4" width="16.85546875" customWidth="1"/>
    <col min="5" max="5" width="23.85546875" customWidth="1"/>
    <col min="6" max="6" width="10" customWidth="1"/>
    <col min="7" max="7" width="11" customWidth="1"/>
    <col min="8" max="8" width="6.7109375" customWidth="1"/>
    <col min="9" max="9" width="11.5703125" customWidth="1"/>
    <col min="10" max="10" width="15.42578125" customWidth="1"/>
    <col min="11" max="11" width="10.7109375" customWidth="1"/>
    <col min="12" max="12" width="12.85546875" customWidth="1"/>
    <col min="13" max="13" width="13.5703125" customWidth="1"/>
    <col min="14" max="14" width="11.140625" customWidth="1"/>
    <col min="15" max="15" width="16.140625" customWidth="1"/>
    <col min="16" max="16" width="23" customWidth="1"/>
    <col min="17" max="17" width="13.42578125" customWidth="1"/>
    <col min="18" max="19" width="18" customWidth="1"/>
  </cols>
  <sheetData>
    <row r="1" spans="1:19" ht="18.75" x14ac:dyDescent="0.3">
      <c r="O1" s="22" t="s">
        <v>2015</v>
      </c>
      <c r="P1" s="22"/>
      <c r="Q1" s="22"/>
    </row>
    <row r="2" spans="1:19" s="4" customFormat="1" x14ac:dyDescent="0.25">
      <c r="A2" s="5" t="s">
        <v>0</v>
      </c>
      <c r="B2" s="6" t="s">
        <v>1</v>
      </c>
      <c r="C2" s="6" t="s">
        <v>2</v>
      </c>
      <c r="D2" s="6" t="s">
        <v>3</v>
      </c>
      <c r="E2" s="6" t="s">
        <v>4</v>
      </c>
      <c r="F2" s="6" t="s">
        <v>5</v>
      </c>
      <c r="G2" s="6" t="s">
        <v>6</v>
      </c>
      <c r="H2" s="6" t="s">
        <v>7</v>
      </c>
      <c r="I2" s="6" t="s">
        <v>8</v>
      </c>
      <c r="J2" s="6" t="s">
        <v>9</v>
      </c>
      <c r="K2" s="6" t="s">
        <v>10</v>
      </c>
      <c r="L2" s="6" t="s">
        <v>11</v>
      </c>
      <c r="M2" s="6" t="s">
        <v>12</v>
      </c>
      <c r="N2" s="7" t="s">
        <v>13</v>
      </c>
      <c r="O2" s="12" t="s">
        <v>1984</v>
      </c>
      <c r="P2" s="12" t="s">
        <v>1985</v>
      </c>
      <c r="Q2" s="12" t="s">
        <v>1990</v>
      </c>
    </row>
    <row r="3" spans="1:19" x14ac:dyDescent="0.25">
      <c r="A3" t="s">
        <v>1831</v>
      </c>
      <c r="B3" t="s">
        <v>1832</v>
      </c>
      <c r="C3" t="s">
        <v>1896</v>
      </c>
      <c r="D3" t="s">
        <v>17</v>
      </c>
      <c r="E3" t="s">
        <v>31</v>
      </c>
      <c r="F3" t="s">
        <v>19</v>
      </c>
      <c r="G3" t="s">
        <v>64</v>
      </c>
      <c r="H3">
        <v>55</v>
      </c>
      <c r="I3" s="2">
        <v>42468</v>
      </c>
      <c r="J3" s="8">
        <v>141604</v>
      </c>
      <c r="K3" s="9">
        <v>0.15</v>
      </c>
      <c r="L3" t="s">
        <v>21</v>
      </c>
      <c r="M3" t="s">
        <v>53</v>
      </c>
      <c r="N3" s="2">
        <v>44485</v>
      </c>
      <c r="O3">
        <f>TBL_Employees4[[#This Row],[Annual Salary]]*TBL_Employees4[[#This Row],[Bonus %]]</f>
        <v>21240.6</v>
      </c>
      <c r="P3" t="str">
        <f>IF(TBL_Employees4[[#This Row],[Age]]&lt;30, "Young", IF(TBL_Employees4[[#This Row],[Age]]&lt;=50, "Adult", "Senior"))</f>
        <v>Senior</v>
      </c>
      <c r="Q3" t="str">
        <f>IF(TBL_Employees4[[#This Row],[Exit Date]]="","Active","Exited")</f>
        <v>Exited</v>
      </c>
    </row>
    <row r="4" spans="1:19" x14ac:dyDescent="0.25">
      <c r="A4" t="s">
        <v>866</v>
      </c>
      <c r="B4" s="13" t="s">
        <v>867</v>
      </c>
      <c r="C4" t="s">
        <v>45</v>
      </c>
      <c r="D4" t="s">
        <v>17</v>
      </c>
      <c r="E4" t="s">
        <v>18</v>
      </c>
      <c r="F4" t="s">
        <v>152</v>
      </c>
      <c r="G4" t="s">
        <v>35</v>
      </c>
      <c r="H4">
        <v>59</v>
      </c>
      <c r="I4" s="2">
        <v>35763</v>
      </c>
      <c r="J4" s="8">
        <v>99975</v>
      </c>
      <c r="K4" s="9">
        <v>0</v>
      </c>
      <c r="L4" t="s">
        <v>767</v>
      </c>
      <c r="M4" t="s">
        <v>768</v>
      </c>
      <c r="N4" s="2" t="s">
        <v>1897</v>
      </c>
      <c r="O4">
        <f>TBL_Employees4[[#This Row],[Annual Salary]]*TBL_Employees4[[#This Row],[Bonus %]]</f>
        <v>0</v>
      </c>
      <c r="P4" t="str">
        <f>IF(TBL_Employees4[[#This Row],[Age]]&lt;30, "Young", IF(TBL_Employees4[[#This Row],[Age]]&lt;=50, "Adult", "Senior"))</f>
        <v>Senior</v>
      </c>
      <c r="Q4" t="str">
        <f>IF(TBL_Employees4[[#This Row],[Exit Date]]="","Active","Exited")</f>
        <v>Active</v>
      </c>
    </row>
    <row r="5" spans="1:19" x14ac:dyDescent="0.25">
      <c r="A5" t="s">
        <v>1270</v>
      </c>
      <c r="B5" t="s">
        <v>1271</v>
      </c>
      <c r="C5" t="s">
        <v>1198</v>
      </c>
      <c r="D5" t="s">
        <v>402</v>
      </c>
      <c r="E5" t="s">
        <v>26</v>
      </c>
      <c r="F5" t="s">
        <v>19</v>
      </c>
      <c r="G5" t="s">
        <v>20</v>
      </c>
      <c r="H5">
        <v>50</v>
      </c>
      <c r="I5" s="2">
        <v>39016</v>
      </c>
      <c r="J5" s="8">
        <v>163099</v>
      </c>
      <c r="K5" s="9">
        <v>0.2</v>
      </c>
      <c r="L5" t="s">
        <v>21</v>
      </c>
      <c r="M5" t="s">
        <v>27</v>
      </c>
      <c r="N5" s="2" t="s">
        <v>1897</v>
      </c>
      <c r="O5">
        <f>TBL_Employees4[[#This Row],[Annual Salary]]*TBL_Employees4[[#This Row],[Bonus %]]</f>
        <v>32619.800000000003</v>
      </c>
      <c r="P5" t="str">
        <f>IF(TBL_Employees4[[#This Row],[Age]]&lt;30, "Young", IF(TBL_Employees4[[#This Row],[Age]]&lt;=50, "Adult", "Senior"))</f>
        <v>Adult</v>
      </c>
      <c r="Q5" t="str">
        <f>IF(TBL_Employees4[[#This Row],[Exit Date]]="","Active","Exited")</f>
        <v>Active</v>
      </c>
    </row>
    <row r="6" spans="1:19" ht="18.75" x14ac:dyDescent="0.3">
      <c r="A6" t="s">
        <v>1002</v>
      </c>
      <c r="B6" t="s">
        <v>1003</v>
      </c>
      <c r="C6" t="s">
        <v>981</v>
      </c>
      <c r="D6" t="s">
        <v>17</v>
      </c>
      <c r="E6" t="s">
        <v>18</v>
      </c>
      <c r="F6" t="s">
        <v>19</v>
      </c>
      <c r="G6" t="s">
        <v>20</v>
      </c>
      <c r="H6">
        <v>26</v>
      </c>
      <c r="I6" s="2">
        <v>43735</v>
      </c>
      <c r="J6" s="8">
        <v>84913</v>
      </c>
      <c r="K6" s="9">
        <v>7.0000000000000007E-2</v>
      </c>
      <c r="L6" t="s">
        <v>21</v>
      </c>
      <c r="M6" t="s">
        <v>27</v>
      </c>
      <c r="N6" s="2" t="s">
        <v>1897</v>
      </c>
      <c r="O6">
        <f>TBL_Employees4[[#This Row],[Annual Salary]]*TBL_Employees4[[#This Row],[Bonus %]]</f>
        <v>5943.9100000000008</v>
      </c>
      <c r="P6" t="str">
        <f>IF(TBL_Employees4[[#This Row],[Age]]&lt;30, "Young", IF(TBL_Employees4[[#This Row],[Age]]&lt;=50, "Adult", "Senior"))</f>
        <v>Young</v>
      </c>
      <c r="Q6" t="str">
        <f>IF(TBL_Employees4[[#This Row],[Exit Date]]="","Active","Exited")</f>
        <v>Active</v>
      </c>
      <c r="R6" s="11" t="s">
        <v>2014</v>
      </c>
    </row>
    <row r="7" spans="1:19" ht="18.75" x14ac:dyDescent="0.3">
      <c r="A7" t="s">
        <v>435</v>
      </c>
      <c r="B7" t="s">
        <v>436</v>
      </c>
      <c r="C7" t="s">
        <v>250</v>
      </c>
      <c r="D7" t="s">
        <v>402</v>
      </c>
      <c r="E7" t="s">
        <v>18</v>
      </c>
      <c r="F7" t="s">
        <v>152</v>
      </c>
      <c r="G7" t="s">
        <v>35</v>
      </c>
      <c r="H7">
        <v>55</v>
      </c>
      <c r="I7" s="2">
        <v>35023</v>
      </c>
      <c r="J7" s="8">
        <v>95409</v>
      </c>
      <c r="K7" s="9">
        <v>0</v>
      </c>
      <c r="L7" t="s">
        <v>21</v>
      </c>
      <c r="M7" t="s">
        <v>22</v>
      </c>
      <c r="N7" s="2" t="s">
        <v>1897</v>
      </c>
      <c r="O7">
        <f>TBL_Employees4[[#This Row],[Annual Salary]]*TBL_Employees4[[#This Row],[Bonus %]]</f>
        <v>0</v>
      </c>
      <c r="P7" t="str">
        <f>IF(TBL_Employees4[[#This Row],[Age]]&lt;30, "Young", IF(TBL_Employees4[[#This Row],[Age]]&lt;=50, "Adult", "Senior"))</f>
        <v>Senior</v>
      </c>
      <c r="Q7" t="str">
        <f>IF(TBL_Employees4[[#This Row],[Exit Date]]="","Active","Exited")</f>
        <v>Active</v>
      </c>
      <c r="R7" s="14" t="s">
        <v>1019</v>
      </c>
      <c r="S7" s="15" t="str">
        <f>VLOOKUP(R7,TBL_Employees4[],3,FALSE)</f>
        <v>Vice President</v>
      </c>
    </row>
    <row r="8" spans="1:19" x14ac:dyDescent="0.25">
      <c r="A8" t="s">
        <v>940</v>
      </c>
      <c r="B8" t="s">
        <v>941</v>
      </c>
      <c r="C8" t="s">
        <v>554</v>
      </c>
      <c r="D8" t="s">
        <v>555</v>
      </c>
      <c r="E8" t="s">
        <v>46</v>
      </c>
      <c r="F8" t="s">
        <v>152</v>
      </c>
      <c r="G8" t="s">
        <v>35</v>
      </c>
      <c r="H8">
        <v>57</v>
      </c>
      <c r="I8" s="2">
        <v>42759</v>
      </c>
      <c r="J8" s="8">
        <v>50994</v>
      </c>
      <c r="K8" s="9">
        <v>0</v>
      </c>
      <c r="L8" t="s">
        <v>767</v>
      </c>
      <c r="M8" t="s">
        <v>768</v>
      </c>
      <c r="N8" s="2" t="s">
        <v>1897</v>
      </c>
      <c r="O8">
        <f>TBL_Employees4[[#This Row],[Annual Salary]]*TBL_Employees4[[#This Row],[Bonus %]]</f>
        <v>0</v>
      </c>
      <c r="P8" t="str">
        <f>IF(TBL_Employees4[[#This Row],[Age]]&lt;30, "Young", IF(TBL_Employees4[[#This Row],[Age]]&lt;=50, "Adult", "Senior"))</f>
        <v>Senior</v>
      </c>
      <c r="Q8" t="str">
        <f>IF(TBL_Employees4[[#This Row],[Exit Date]]="","Active","Exited")</f>
        <v>Active</v>
      </c>
      <c r="R8" s="16"/>
      <c r="S8" s="16"/>
    </row>
    <row r="9" spans="1:19" x14ac:dyDescent="0.25">
      <c r="A9" t="s">
        <v>1644</v>
      </c>
      <c r="B9" t="s">
        <v>1645</v>
      </c>
      <c r="C9" t="s">
        <v>1398</v>
      </c>
      <c r="D9" t="s">
        <v>17</v>
      </c>
      <c r="E9" t="s">
        <v>46</v>
      </c>
      <c r="F9" t="s">
        <v>19</v>
      </c>
      <c r="G9" t="s">
        <v>20</v>
      </c>
      <c r="H9">
        <v>27</v>
      </c>
      <c r="I9" s="2">
        <v>44013</v>
      </c>
      <c r="J9" s="8">
        <v>119746</v>
      </c>
      <c r="K9" s="9">
        <v>0.1</v>
      </c>
      <c r="L9" t="s">
        <v>21</v>
      </c>
      <c r="M9" t="s">
        <v>22</v>
      </c>
      <c r="N9" s="2" t="s">
        <v>1897</v>
      </c>
      <c r="O9">
        <f>TBL_Employees4[[#This Row],[Annual Salary]]*TBL_Employees4[[#This Row],[Bonus %]]</f>
        <v>11974.6</v>
      </c>
      <c r="P9" t="str">
        <f>IF(TBL_Employees4[[#This Row],[Age]]&lt;30, "Young", IF(TBL_Employees4[[#This Row],[Age]]&lt;=50, "Adult", "Senior"))</f>
        <v>Young</v>
      </c>
      <c r="Q9" t="str">
        <f>IF(TBL_Employees4[[#This Row],[Exit Date]]="","Active","Exited")</f>
        <v>Active</v>
      </c>
      <c r="R9" s="16"/>
      <c r="S9" s="16"/>
    </row>
    <row r="10" spans="1:19" ht="18.75" x14ac:dyDescent="0.3">
      <c r="A10" t="s">
        <v>1800</v>
      </c>
      <c r="B10" t="s">
        <v>1801</v>
      </c>
      <c r="C10" t="s">
        <v>242</v>
      </c>
      <c r="D10" t="s">
        <v>402</v>
      </c>
      <c r="E10" t="s">
        <v>18</v>
      </c>
      <c r="F10" t="s">
        <v>152</v>
      </c>
      <c r="G10" t="s">
        <v>64</v>
      </c>
      <c r="H10">
        <v>25</v>
      </c>
      <c r="I10" s="2">
        <v>43967</v>
      </c>
      <c r="J10" s="8">
        <v>41336</v>
      </c>
      <c r="K10" s="9">
        <v>0</v>
      </c>
      <c r="L10" t="s">
        <v>21</v>
      </c>
      <c r="M10" t="s">
        <v>36</v>
      </c>
      <c r="N10" s="2">
        <v>44336</v>
      </c>
      <c r="O10">
        <f>TBL_Employees4[[#This Row],[Annual Salary]]*TBL_Employees4[[#This Row],[Bonus %]]</f>
        <v>0</v>
      </c>
      <c r="P10" t="str">
        <f>IF(TBL_Employees4[[#This Row],[Age]]&lt;30, "Young", IF(TBL_Employees4[[#This Row],[Age]]&lt;=50, "Adult", "Senior"))</f>
        <v>Young</v>
      </c>
      <c r="Q10" t="str">
        <f>IF(TBL_Employees4[[#This Row],[Exit Date]]="","Active","Exited")</f>
        <v>Exited</v>
      </c>
      <c r="R10" s="14" t="s">
        <v>867</v>
      </c>
      <c r="S10" s="15">
        <f>INDEX(TBL_Employees4[Annual Salary], MATCH("Theodore Dinh", TBL_Employees4[Full Name], 0))</f>
        <v>99975</v>
      </c>
    </row>
    <row r="11" spans="1:19" x14ac:dyDescent="0.25">
      <c r="A11" t="s">
        <v>1542</v>
      </c>
      <c r="B11" t="s">
        <v>1543</v>
      </c>
      <c r="C11" t="s">
        <v>1398</v>
      </c>
      <c r="D11" t="s">
        <v>243</v>
      </c>
      <c r="E11" t="s">
        <v>18</v>
      </c>
      <c r="F11" t="s">
        <v>152</v>
      </c>
      <c r="G11" t="s">
        <v>20</v>
      </c>
      <c r="H11">
        <v>29</v>
      </c>
      <c r="I11" s="2">
        <v>43490</v>
      </c>
      <c r="J11" s="8">
        <v>113527</v>
      </c>
      <c r="K11" s="9">
        <v>0.06</v>
      </c>
      <c r="L11" t="s">
        <v>21</v>
      </c>
      <c r="M11" t="s">
        <v>50</v>
      </c>
      <c r="N11" s="2" t="s">
        <v>1897</v>
      </c>
      <c r="O11">
        <f>TBL_Employees4[[#This Row],[Annual Salary]]*TBL_Employees4[[#This Row],[Bonus %]]</f>
        <v>6811.62</v>
      </c>
      <c r="P11" t="str">
        <f>IF(TBL_Employees4[[#This Row],[Age]]&lt;30, "Young", IF(TBL_Employees4[[#This Row],[Age]]&lt;=50, "Adult", "Senior"))</f>
        <v>Young</v>
      </c>
      <c r="Q11" t="str">
        <f>IF(TBL_Employees4[[#This Row],[Exit Date]]="","Active","Exited")</f>
        <v>Active</v>
      </c>
    </row>
    <row r="12" spans="1:19" x14ac:dyDescent="0.25">
      <c r="A12" t="s">
        <v>413</v>
      </c>
      <c r="B12" t="s">
        <v>414</v>
      </c>
      <c r="C12" t="s">
        <v>250</v>
      </c>
      <c r="D12" t="s">
        <v>402</v>
      </c>
      <c r="E12" t="s">
        <v>26</v>
      </c>
      <c r="F12" t="s">
        <v>19</v>
      </c>
      <c r="G12" t="s">
        <v>20</v>
      </c>
      <c r="H12">
        <v>34</v>
      </c>
      <c r="I12" s="2">
        <v>43264</v>
      </c>
      <c r="J12" s="8">
        <v>77203</v>
      </c>
      <c r="K12" s="9">
        <v>0</v>
      </c>
      <c r="L12" t="s">
        <v>21</v>
      </c>
      <c r="M12" t="s">
        <v>27</v>
      </c>
      <c r="N12" s="2" t="s">
        <v>1897</v>
      </c>
      <c r="O12">
        <f>TBL_Employees4[[#This Row],[Annual Salary]]*TBL_Employees4[[#This Row],[Bonus %]]</f>
        <v>0</v>
      </c>
      <c r="P12" t="str">
        <f>IF(TBL_Employees4[[#This Row],[Age]]&lt;30, "Young", IF(TBL_Employees4[[#This Row],[Age]]&lt;=50, "Adult", "Senior"))</f>
        <v>Adult</v>
      </c>
      <c r="Q12" t="str">
        <f>IF(TBL_Employees4[[#This Row],[Exit Date]]="","Active","Exited")</f>
        <v>Active</v>
      </c>
    </row>
    <row r="13" spans="1:19" x14ac:dyDescent="0.25">
      <c r="A13" t="s">
        <v>1606</v>
      </c>
      <c r="B13" t="s">
        <v>1607</v>
      </c>
      <c r="C13" t="s">
        <v>1896</v>
      </c>
      <c r="D13" t="s">
        <v>456</v>
      </c>
      <c r="E13" t="s">
        <v>18</v>
      </c>
      <c r="F13" t="s">
        <v>19</v>
      </c>
      <c r="G13" t="s">
        <v>35</v>
      </c>
      <c r="H13">
        <v>36</v>
      </c>
      <c r="I13" s="2">
        <v>39855</v>
      </c>
      <c r="J13" s="8">
        <v>157333</v>
      </c>
      <c r="K13" s="9">
        <v>0.15</v>
      </c>
      <c r="L13" t="s">
        <v>21</v>
      </c>
      <c r="M13" t="s">
        <v>36</v>
      </c>
      <c r="N13" s="2" t="s">
        <v>1897</v>
      </c>
      <c r="O13">
        <f>TBL_Employees4[[#This Row],[Annual Salary]]*TBL_Employees4[[#This Row],[Bonus %]]</f>
        <v>23599.95</v>
      </c>
      <c r="P13" t="str">
        <f>IF(TBL_Employees4[[#This Row],[Age]]&lt;30, "Young", IF(TBL_Employees4[[#This Row],[Age]]&lt;=50, "Adult", "Senior"))</f>
        <v>Adult</v>
      </c>
      <c r="Q13" t="str">
        <f>IF(TBL_Employees4[[#This Row],[Exit Date]]="","Active","Exited")</f>
        <v>Active</v>
      </c>
    </row>
    <row r="14" spans="1:19" x14ac:dyDescent="0.25">
      <c r="A14" t="s">
        <v>332</v>
      </c>
      <c r="B14" t="s">
        <v>333</v>
      </c>
      <c r="C14" t="s">
        <v>296</v>
      </c>
      <c r="D14" t="s">
        <v>278</v>
      </c>
      <c r="E14" t="s">
        <v>26</v>
      </c>
      <c r="F14" t="s">
        <v>19</v>
      </c>
      <c r="G14" t="s">
        <v>20</v>
      </c>
      <c r="H14">
        <v>27</v>
      </c>
      <c r="I14" s="2">
        <v>44490</v>
      </c>
      <c r="J14" s="8">
        <v>109851</v>
      </c>
      <c r="K14" s="9">
        <v>0</v>
      </c>
      <c r="L14" t="s">
        <v>21</v>
      </c>
      <c r="M14" t="s">
        <v>53</v>
      </c>
      <c r="N14" s="2" t="s">
        <v>1897</v>
      </c>
      <c r="O14">
        <f>TBL_Employees4[[#This Row],[Annual Salary]]*TBL_Employees4[[#This Row],[Bonus %]]</f>
        <v>0</v>
      </c>
      <c r="P14" t="str">
        <f>IF(TBL_Employees4[[#This Row],[Age]]&lt;30, "Young", IF(TBL_Employees4[[#This Row],[Age]]&lt;=50, "Adult", "Senior"))</f>
        <v>Young</v>
      </c>
      <c r="Q14" t="str">
        <f>IF(TBL_Employees4[[#This Row],[Exit Date]]="","Active","Exited")</f>
        <v>Active</v>
      </c>
    </row>
    <row r="15" spans="1:19" x14ac:dyDescent="0.25">
      <c r="A15" t="s">
        <v>1612</v>
      </c>
      <c r="B15" t="s">
        <v>1613</v>
      </c>
      <c r="C15" t="s">
        <v>1398</v>
      </c>
      <c r="D15" t="s">
        <v>456</v>
      </c>
      <c r="E15" t="s">
        <v>18</v>
      </c>
      <c r="F15" t="s">
        <v>152</v>
      </c>
      <c r="G15" t="s">
        <v>20</v>
      </c>
      <c r="H15">
        <v>59</v>
      </c>
      <c r="I15" s="2">
        <v>36233</v>
      </c>
      <c r="J15" s="8">
        <v>105086</v>
      </c>
      <c r="K15" s="9">
        <v>0.09</v>
      </c>
      <c r="L15" t="s">
        <v>21</v>
      </c>
      <c r="M15" t="s">
        <v>50</v>
      </c>
      <c r="N15" s="2" t="s">
        <v>1897</v>
      </c>
      <c r="O15">
        <f>TBL_Employees4[[#This Row],[Annual Salary]]*TBL_Employees4[[#This Row],[Bonus %]]</f>
        <v>9457.74</v>
      </c>
      <c r="P15" t="str">
        <f>IF(TBL_Employees4[[#This Row],[Age]]&lt;30, "Young", IF(TBL_Employees4[[#This Row],[Age]]&lt;=50, "Adult", "Senior"))</f>
        <v>Senior</v>
      </c>
      <c r="Q15" t="str">
        <f>IF(TBL_Employees4[[#This Row],[Exit Date]]="","Active","Exited")</f>
        <v>Active</v>
      </c>
    </row>
    <row r="16" spans="1:19" x14ac:dyDescent="0.25">
      <c r="A16" t="s">
        <v>1429</v>
      </c>
      <c r="B16" t="s">
        <v>1430</v>
      </c>
      <c r="C16" t="s">
        <v>1896</v>
      </c>
      <c r="D16" t="s">
        <v>402</v>
      </c>
      <c r="E16" t="s">
        <v>31</v>
      </c>
      <c r="F16" t="s">
        <v>19</v>
      </c>
      <c r="G16" t="s">
        <v>35</v>
      </c>
      <c r="H16">
        <v>51</v>
      </c>
      <c r="I16" s="2">
        <v>44357</v>
      </c>
      <c r="J16" s="8">
        <v>146742</v>
      </c>
      <c r="K16" s="9">
        <v>0.1</v>
      </c>
      <c r="L16" t="s">
        <v>767</v>
      </c>
      <c r="M16" t="s">
        <v>785</v>
      </c>
      <c r="N16" s="2" t="s">
        <v>1897</v>
      </c>
      <c r="O16">
        <f>TBL_Employees4[[#This Row],[Annual Salary]]*TBL_Employees4[[#This Row],[Bonus %]]</f>
        <v>14674.2</v>
      </c>
      <c r="P16" t="str">
        <f>IF(TBL_Employees4[[#This Row],[Age]]&lt;30, "Young", IF(TBL_Employees4[[#This Row],[Age]]&lt;=50, "Adult", "Senior"))</f>
        <v>Senior</v>
      </c>
      <c r="Q16" t="str">
        <f>IF(TBL_Employees4[[#This Row],[Exit Date]]="","Active","Exited")</f>
        <v>Active</v>
      </c>
    </row>
    <row r="17" spans="1:17" x14ac:dyDescent="0.25">
      <c r="A17" t="s">
        <v>1744</v>
      </c>
      <c r="B17" t="s">
        <v>1745</v>
      </c>
      <c r="C17" t="s">
        <v>250</v>
      </c>
      <c r="D17" t="s">
        <v>243</v>
      </c>
      <c r="E17" t="s">
        <v>26</v>
      </c>
      <c r="F17" t="s">
        <v>152</v>
      </c>
      <c r="G17" t="s">
        <v>35</v>
      </c>
      <c r="H17">
        <v>31</v>
      </c>
      <c r="I17" s="2">
        <v>43043</v>
      </c>
      <c r="J17" s="8">
        <v>97078</v>
      </c>
      <c r="K17" s="9">
        <v>0</v>
      </c>
      <c r="L17" t="s">
        <v>21</v>
      </c>
      <c r="M17" t="s">
        <v>50</v>
      </c>
      <c r="N17" s="2">
        <v>43899</v>
      </c>
      <c r="O17">
        <f>TBL_Employees4[[#This Row],[Annual Salary]]*TBL_Employees4[[#This Row],[Bonus %]]</f>
        <v>0</v>
      </c>
      <c r="P17" t="str">
        <f>IF(TBL_Employees4[[#This Row],[Age]]&lt;30, "Young", IF(TBL_Employees4[[#This Row],[Age]]&lt;=50, "Adult", "Senior"))</f>
        <v>Adult</v>
      </c>
      <c r="Q17" t="str">
        <f>IF(TBL_Employees4[[#This Row],[Exit Date]]="","Active","Exited")</f>
        <v>Exited</v>
      </c>
    </row>
    <row r="18" spans="1:17" x14ac:dyDescent="0.25">
      <c r="A18" t="s">
        <v>1160</v>
      </c>
      <c r="B18" t="s">
        <v>1161</v>
      </c>
      <c r="C18" t="s">
        <v>1012</v>
      </c>
      <c r="D18" t="s">
        <v>509</v>
      </c>
      <c r="E18" t="s">
        <v>31</v>
      </c>
      <c r="F18" t="s">
        <v>19</v>
      </c>
      <c r="G18" t="s">
        <v>35</v>
      </c>
      <c r="H18">
        <v>41</v>
      </c>
      <c r="I18" s="2">
        <v>41346</v>
      </c>
      <c r="J18" s="8">
        <v>249270</v>
      </c>
      <c r="K18" s="9">
        <v>0.3</v>
      </c>
      <c r="L18" t="s">
        <v>21</v>
      </c>
      <c r="M18" t="s">
        <v>53</v>
      </c>
      <c r="N18" s="2" t="s">
        <v>1897</v>
      </c>
      <c r="O18">
        <f>TBL_Employees4[[#This Row],[Annual Salary]]*TBL_Employees4[[#This Row],[Bonus %]]</f>
        <v>74781</v>
      </c>
      <c r="P18" t="str">
        <f>IF(TBL_Employees4[[#This Row],[Age]]&lt;30, "Young", IF(TBL_Employees4[[#This Row],[Age]]&lt;=50, "Adult", "Senior"))</f>
        <v>Adult</v>
      </c>
      <c r="Q18" t="str">
        <f>IF(TBL_Employees4[[#This Row],[Exit Date]]="","Active","Exited")</f>
        <v>Active</v>
      </c>
    </row>
    <row r="19" spans="1:17" x14ac:dyDescent="0.25">
      <c r="A19" t="s">
        <v>1268</v>
      </c>
      <c r="B19" t="s">
        <v>1269</v>
      </c>
      <c r="C19" t="s">
        <v>1198</v>
      </c>
      <c r="D19" t="s">
        <v>402</v>
      </c>
      <c r="E19" t="s">
        <v>31</v>
      </c>
      <c r="F19" t="s">
        <v>19</v>
      </c>
      <c r="G19" t="s">
        <v>64</v>
      </c>
      <c r="H19">
        <v>65</v>
      </c>
      <c r="I19" s="2">
        <v>37319</v>
      </c>
      <c r="J19" s="8">
        <v>175837</v>
      </c>
      <c r="K19" s="9">
        <v>0.2</v>
      </c>
      <c r="L19" t="s">
        <v>21</v>
      </c>
      <c r="M19" t="s">
        <v>22</v>
      </c>
      <c r="N19" s="2" t="s">
        <v>1897</v>
      </c>
      <c r="O19">
        <f>TBL_Employees4[[#This Row],[Annual Salary]]*TBL_Employees4[[#This Row],[Bonus %]]</f>
        <v>35167.4</v>
      </c>
      <c r="P19" t="str">
        <f>IF(TBL_Employees4[[#This Row],[Age]]&lt;30, "Young", IF(TBL_Employees4[[#This Row],[Age]]&lt;=50, "Adult", "Senior"))</f>
        <v>Senior</v>
      </c>
      <c r="Q19" t="str">
        <f>IF(TBL_Employees4[[#This Row],[Exit Date]]="","Active","Exited")</f>
        <v>Active</v>
      </c>
    </row>
    <row r="20" spans="1:17" x14ac:dyDescent="0.25">
      <c r="A20" t="s">
        <v>1680</v>
      </c>
      <c r="B20" t="s">
        <v>1681</v>
      </c>
      <c r="C20" t="s">
        <v>1896</v>
      </c>
      <c r="D20" t="s">
        <v>509</v>
      </c>
      <c r="E20" t="s">
        <v>26</v>
      </c>
      <c r="F20" t="s">
        <v>19</v>
      </c>
      <c r="G20" t="s">
        <v>40</v>
      </c>
      <c r="H20">
        <v>64</v>
      </c>
      <c r="I20" s="2">
        <v>37956</v>
      </c>
      <c r="J20" s="8">
        <v>154828</v>
      </c>
      <c r="K20" s="9">
        <v>0.13</v>
      </c>
      <c r="L20" t="s">
        <v>21</v>
      </c>
      <c r="M20" t="s">
        <v>53</v>
      </c>
      <c r="N20" s="2" t="s">
        <v>1897</v>
      </c>
      <c r="O20">
        <f>TBL_Employees4[[#This Row],[Annual Salary]]*TBL_Employees4[[#This Row],[Bonus %]]</f>
        <v>20127.64</v>
      </c>
      <c r="P20" t="str">
        <f>IF(TBL_Employees4[[#This Row],[Age]]&lt;30, "Young", IF(TBL_Employees4[[#This Row],[Age]]&lt;=50, "Adult", "Senior"))</f>
        <v>Senior</v>
      </c>
      <c r="Q20" t="str">
        <f>IF(TBL_Employees4[[#This Row],[Exit Date]]="","Active","Exited")</f>
        <v>Active</v>
      </c>
    </row>
    <row r="21" spans="1:17" x14ac:dyDescent="0.25">
      <c r="A21" t="s">
        <v>1336</v>
      </c>
      <c r="B21" t="s">
        <v>1337</v>
      </c>
      <c r="C21" t="s">
        <v>1198</v>
      </c>
      <c r="D21" t="s">
        <v>17</v>
      </c>
      <c r="E21" t="s">
        <v>46</v>
      </c>
      <c r="F21" t="s">
        <v>152</v>
      </c>
      <c r="G21" t="s">
        <v>20</v>
      </c>
      <c r="H21">
        <v>64</v>
      </c>
      <c r="I21" s="2">
        <v>41581</v>
      </c>
      <c r="J21" s="8">
        <v>186503</v>
      </c>
      <c r="K21" s="9">
        <v>0.24</v>
      </c>
      <c r="L21" t="s">
        <v>21</v>
      </c>
      <c r="M21" t="s">
        <v>69</v>
      </c>
      <c r="N21" s="2" t="s">
        <v>1897</v>
      </c>
      <c r="O21">
        <f>TBL_Employees4[[#This Row],[Annual Salary]]*TBL_Employees4[[#This Row],[Bonus %]]</f>
        <v>44760.72</v>
      </c>
      <c r="P21" t="str">
        <f>IF(TBL_Employees4[[#This Row],[Age]]&lt;30, "Young", IF(TBL_Employees4[[#This Row],[Age]]&lt;=50, "Adult", "Senior"))</f>
        <v>Senior</v>
      </c>
      <c r="Q21" t="str">
        <f>IF(TBL_Employees4[[#This Row],[Exit Date]]="","Active","Exited")</f>
        <v>Active</v>
      </c>
    </row>
    <row r="22" spans="1:17" x14ac:dyDescent="0.25">
      <c r="A22" t="s">
        <v>1372</v>
      </c>
      <c r="B22" t="s">
        <v>1373</v>
      </c>
      <c r="C22" t="s">
        <v>1198</v>
      </c>
      <c r="D22" t="s">
        <v>555</v>
      </c>
      <c r="E22" t="s">
        <v>31</v>
      </c>
      <c r="F22" t="s">
        <v>152</v>
      </c>
      <c r="G22" t="s">
        <v>35</v>
      </c>
      <c r="H22">
        <v>45</v>
      </c>
      <c r="I22" s="2">
        <v>37446</v>
      </c>
      <c r="J22" s="8">
        <v>166331</v>
      </c>
      <c r="K22" s="9">
        <v>0.18</v>
      </c>
      <c r="L22" t="s">
        <v>767</v>
      </c>
      <c r="M22" t="s">
        <v>768</v>
      </c>
      <c r="N22" s="2" t="s">
        <v>1897</v>
      </c>
      <c r="O22">
        <f>TBL_Employees4[[#This Row],[Annual Salary]]*TBL_Employees4[[#This Row],[Bonus %]]</f>
        <v>29939.579999999998</v>
      </c>
      <c r="P22" t="str">
        <f>IF(TBL_Employees4[[#This Row],[Age]]&lt;30, "Young", IF(TBL_Employees4[[#This Row],[Age]]&lt;=50, "Adult", "Senior"))</f>
        <v>Adult</v>
      </c>
      <c r="Q22" t="str">
        <f>IF(TBL_Employees4[[#This Row],[Exit Date]]="","Active","Exited")</f>
        <v>Active</v>
      </c>
    </row>
    <row r="23" spans="1:17" x14ac:dyDescent="0.25">
      <c r="A23" t="s">
        <v>1470</v>
      </c>
      <c r="B23" t="s">
        <v>1471</v>
      </c>
      <c r="C23" t="s">
        <v>1896</v>
      </c>
      <c r="D23" t="s">
        <v>17</v>
      </c>
      <c r="E23" t="s">
        <v>18</v>
      </c>
      <c r="F23" t="s">
        <v>152</v>
      </c>
      <c r="G23" t="s">
        <v>40</v>
      </c>
      <c r="H23">
        <v>56</v>
      </c>
      <c r="I23" s="2">
        <v>40917</v>
      </c>
      <c r="J23" s="8">
        <v>146140</v>
      </c>
      <c r="K23" s="9">
        <v>0.1</v>
      </c>
      <c r="L23" t="s">
        <v>633</v>
      </c>
      <c r="M23" t="s">
        <v>634</v>
      </c>
      <c r="N23" s="2" t="s">
        <v>1897</v>
      </c>
      <c r="O23">
        <f>TBL_Employees4[[#This Row],[Annual Salary]]*TBL_Employees4[[#This Row],[Bonus %]]</f>
        <v>14614</v>
      </c>
      <c r="P23" t="str">
        <f>IF(TBL_Employees4[[#This Row],[Age]]&lt;30, "Young", IF(TBL_Employees4[[#This Row],[Age]]&lt;=50, "Adult", "Senior"))</f>
        <v>Senior</v>
      </c>
      <c r="Q23" t="str">
        <f>IF(TBL_Employees4[[#This Row],[Exit Date]]="","Active","Exited")</f>
        <v>Active</v>
      </c>
    </row>
    <row r="24" spans="1:17" x14ac:dyDescent="0.25">
      <c r="A24" t="s">
        <v>1392</v>
      </c>
      <c r="B24" t="s">
        <v>1393</v>
      </c>
      <c r="C24" t="s">
        <v>1198</v>
      </c>
      <c r="D24" t="s">
        <v>555</v>
      </c>
      <c r="E24" t="s">
        <v>18</v>
      </c>
      <c r="F24" t="s">
        <v>19</v>
      </c>
      <c r="G24" t="s">
        <v>40</v>
      </c>
      <c r="H24">
        <v>36</v>
      </c>
      <c r="I24" s="2">
        <v>44288</v>
      </c>
      <c r="J24" s="8">
        <v>151703</v>
      </c>
      <c r="K24" s="9">
        <v>0.21</v>
      </c>
      <c r="L24" t="s">
        <v>21</v>
      </c>
      <c r="M24" t="s">
        <v>36</v>
      </c>
      <c r="N24" s="2" t="s">
        <v>1897</v>
      </c>
      <c r="O24">
        <f>TBL_Employees4[[#This Row],[Annual Salary]]*TBL_Employees4[[#This Row],[Bonus %]]</f>
        <v>31857.629999999997</v>
      </c>
      <c r="P24" t="str">
        <f>IF(TBL_Employees4[[#This Row],[Age]]&lt;30, "Young", IF(TBL_Employees4[[#This Row],[Age]]&lt;=50, "Adult", "Senior"))</f>
        <v>Adult</v>
      </c>
      <c r="Q24" t="str">
        <f>IF(TBL_Employees4[[#This Row],[Exit Date]]="","Active","Exited")</f>
        <v>Active</v>
      </c>
    </row>
    <row r="25" spans="1:17" x14ac:dyDescent="0.25">
      <c r="A25" t="s">
        <v>1318</v>
      </c>
      <c r="B25" t="s">
        <v>1319</v>
      </c>
      <c r="C25" t="s">
        <v>1198</v>
      </c>
      <c r="D25" t="s">
        <v>17</v>
      </c>
      <c r="E25" t="s">
        <v>31</v>
      </c>
      <c r="F25" t="s">
        <v>152</v>
      </c>
      <c r="G25" t="s">
        <v>40</v>
      </c>
      <c r="H25">
        <v>59</v>
      </c>
      <c r="I25" s="2">
        <v>37400</v>
      </c>
      <c r="J25" s="8">
        <v>172787</v>
      </c>
      <c r="K25" s="9">
        <v>0.28000000000000003</v>
      </c>
      <c r="L25" t="s">
        <v>633</v>
      </c>
      <c r="M25" t="s">
        <v>637</v>
      </c>
      <c r="N25" s="2" t="s">
        <v>1897</v>
      </c>
      <c r="O25">
        <f>TBL_Employees4[[#This Row],[Annual Salary]]*TBL_Employees4[[#This Row],[Bonus %]]</f>
        <v>48380.360000000008</v>
      </c>
      <c r="P25" t="str">
        <f>IF(TBL_Employees4[[#This Row],[Age]]&lt;30, "Young", IF(TBL_Employees4[[#This Row],[Age]]&lt;=50, "Adult", "Senior"))</f>
        <v>Senior</v>
      </c>
      <c r="Q25" t="str">
        <f>IF(TBL_Employees4[[#This Row],[Exit Date]]="","Active","Exited")</f>
        <v>Active</v>
      </c>
    </row>
    <row r="26" spans="1:17" x14ac:dyDescent="0.25">
      <c r="A26" t="s">
        <v>593</v>
      </c>
      <c r="B26" t="s">
        <v>594</v>
      </c>
      <c r="C26" t="s">
        <v>242</v>
      </c>
      <c r="D26" t="s">
        <v>555</v>
      </c>
      <c r="E26" t="s">
        <v>26</v>
      </c>
      <c r="F26" t="s">
        <v>152</v>
      </c>
      <c r="G26" t="s">
        <v>20</v>
      </c>
      <c r="H26">
        <v>37</v>
      </c>
      <c r="I26" s="2">
        <v>43713</v>
      </c>
      <c r="J26" s="8">
        <v>49998</v>
      </c>
      <c r="K26" s="9">
        <v>0</v>
      </c>
      <c r="L26" t="s">
        <v>21</v>
      </c>
      <c r="M26" t="s">
        <v>53</v>
      </c>
      <c r="N26" s="2" t="s">
        <v>1897</v>
      </c>
      <c r="O26">
        <f>TBL_Employees4[[#This Row],[Annual Salary]]*TBL_Employees4[[#This Row],[Bonus %]]</f>
        <v>0</v>
      </c>
      <c r="P26" t="str">
        <f>IF(TBL_Employees4[[#This Row],[Age]]&lt;30, "Young", IF(TBL_Employees4[[#This Row],[Age]]&lt;=50, "Adult", "Senior"))</f>
        <v>Adult</v>
      </c>
      <c r="Q26" t="str">
        <f>IF(TBL_Employees4[[#This Row],[Exit Date]]="","Active","Exited")</f>
        <v>Active</v>
      </c>
    </row>
    <row r="27" spans="1:17" x14ac:dyDescent="0.25">
      <c r="A27" t="s">
        <v>1178</v>
      </c>
      <c r="B27" t="s">
        <v>1179</v>
      </c>
      <c r="C27" t="s">
        <v>1012</v>
      </c>
      <c r="D27" t="s">
        <v>555</v>
      </c>
      <c r="E27" t="s">
        <v>26</v>
      </c>
      <c r="F27" t="s">
        <v>152</v>
      </c>
      <c r="G27" t="s">
        <v>35</v>
      </c>
      <c r="H27">
        <v>44</v>
      </c>
      <c r="I27" s="2">
        <v>41700</v>
      </c>
      <c r="J27" s="8">
        <v>207172</v>
      </c>
      <c r="K27" s="9">
        <v>0.31</v>
      </c>
      <c r="L27" t="s">
        <v>767</v>
      </c>
      <c r="M27" t="s">
        <v>768</v>
      </c>
      <c r="N27" s="2" t="s">
        <v>1897</v>
      </c>
      <c r="O27">
        <f>TBL_Employees4[[#This Row],[Annual Salary]]*TBL_Employees4[[#This Row],[Bonus %]]</f>
        <v>64223.32</v>
      </c>
      <c r="P27" t="str">
        <f>IF(TBL_Employees4[[#This Row],[Age]]&lt;30, "Young", IF(TBL_Employees4[[#This Row],[Age]]&lt;=50, "Adult", "Senior"))</f>
        <v>Adult</v>
      </c>
      <c r="Q27" t="str">
        <f>IF(TBL_Employees4[[#This Row],[Exit Date]]="","Active","Exited")</f>
        <v>Active</v>
      </c>
    </row>
    <row r="28" spans="1:17" x14ac:dyDescent="0.25">
      <c r="A28" t="s">
        <v>1310</v>
      </c>
      <c r="B28" t="s">
        <v>1311</v>
      </c>
      <c r="C28" t="s">
        <v>1198</v>
      </c>
      <c r="D28" t="s">
        <v>456</v>
      </c>
      <c r="E28" t="s">
        <v>26</v>
      </c>
      <c r="F28" t="s">
        <v>152</v>
      </c>
      <c r="G28" t="s">
        <v>64</v>
      </c>
      <c r="H28">
        <v>41</v>
      </c>
      <c r="I28" s="2">
        <v>42111</v>
      </c>
      <c r="J28" s="8">
        <v>152239</v>
      </c>
      <c r="K28" s="9">
        <v>0.23</v>
      </c>
      <c r="L28" t="s">
        <v>21</v>
      </c>
      <c r="M28" t="s">
        <v>69</v>
      </c>
      <c r="N28" s="2" t="s">
        <v>1897</v>
      </c>
      <c r="O28">
        <f>TBL_Employees4[[#This Row],[Annual Salary]]*TBL_Employees4[[#This Row],[Bonus %]]</f>
        <v>35014.97</v>
      </c>
      <c r="P28" t="str">
        <f>IF(TBL_Employees4[[#This Row],[Age]]&lt;30, "Young", IF(TBL_Employees4[[#This Row],[Age]]&lt;=50, "Adult", "Senior"))</f>
        <v>Adult</v>
      </c>
      <c r="Q28" t="str">
        <f>IF(TBL_Employees4[[#This Row],[Exit Date]]="","Active","Exited")</f>
        <v>Active</v>
      </c>
    </row>
    <row r="29" spans="1:17" x14ac:dyDescent="0.25">
      <c r="A29" t="s">
        <v>647</v>
      </c>
      <c r="B29" t="s">
        <v>648</v>
      </c>
      <c r="C29" t="s">
        <v>281</v>
      </c>
      <c r="D29" t="s">
        <v>278</v>
      </c>
      <c r="E29" t="s">
        <v>46</v>
      </c>
      <c r="F29" t="s">
        <v>19</v>
      </c>
      <c r="G29" t="s">
        <v>40</v>
      </c>
      <c r="H29">
        <v>56</v>
      </c>
      <c r="I29" s="2">
        <v>38388</v>
      </c>
      <c r="J29" s="8">
        <v>98581</v>
      </c>
      <c r="K29" s="9">
        <v>0</v>
      </c>
      <c r="L29" t="s">
        <v>633</v>
      </c>
      <c r="M29" t="s">
        <v>637</v>
      </c>
      <c r="N29" s="2" t="s">
        <v>1897</v>
      </c>
      <c r="O29">
        <f>TBL_Employees4[[#This Row],[Annual Salary]]*TBL_Employees4[[#This Row],[Bonus %]]</f>
        <v>0</v>
      </c>
      <c r="P29" t="str">
        <f>IF(TBL_Employees4[[#This Row],[Age]]&lt;30, "Young", IF(TBL_Employees4[[#This Row],[Age]]&lt;=50, "Adult", "Senior"))</f>
        <v>Senior</v>
      </c>
      <c r="Q29" t="str">
        <f>IF(TBL_Employees4[[#This Row],[Exit Date]]="","Active","Exited")</f>
        <v>Active</v>
      </c>
    </row>
    <row r="30" spans="1:17" x14ac:dyDescent="0.25">
      <c r="A30" t="s">
        <v>1043</v>
      </c>
      <c r="B30" t="s">
        <v>1044</v>
      </c>
      <c r="C30" t="s">
        <v>1012</v>
      </c>
      <c r="D30" t="s">
        <v>278</v>
      </c>
      <c r="E30" t="s">
        <v>26</v>
      </c>
      <c r="F30" t="s">
        <v>152</v>
      </c>
      <c r="G30" t="s">
        <v>35</v>
      </c>
      <c r="H30">
        <v>43</v>
      </c>
      <c r="I30" s="2">
        <v>38145</v>
      </c>
      <c r="J30" s="8">
        <v>246231</v>
      </c>
      <c r="K30" s="9">
        <v>0.31</v>
      </c>
      <c r="L30" t="s">
        <v>21</v>
      </c>
      <c r="M30" t="s">
        <v>53</v>
      </c>
      <c r="N30" s="2" t="s">
        <v>1897</v>
      </c>
      <c r="O30">
        <f>TBL_Employees4[[#This Row],[Annual Salary]]*TBL_Employees4[[#This Row],[Bonus %]]</f>
        <v>76331.61</v>
      </c>
      <c r="P30" t="str">
        <f>IF(TBL_Employees4[[#This Row],[Age]]&lt;30, "Young", IF(TBL_Employees4[[#This Row],[Age]]&lt;=50, "Adult", "Senior"))</f>
        <v>Adult</v>
      </c>
      <c r="Q30" t="str">
        <f>IF(TBL_Employees4[[#This Row],[Exit Date]]="","Active","Exited")</f>
        <v>Active</v>
      </c>
    </row>
    <row r="31" spans="1:17" x14ac:dyDescent="0.25">
      <c r="A31" t="s">
        <v>959</v>
      </c>
      <c r="B31" t="s">
        <v>960</v>
      </c>
      <c r="C31" t="s">
        <v>948</v>
      </c>
      <c r="D31" t="s">
        <v>278</v>
      </c>
      <c r="E31" t="s">
        <v>26</v>
      </c>
      <c r="F31" t="s">
        <v>152</v>
      </c>
      <c r="G31" t="s">
        <v>35</v>
      </c>
      <c r="H31">
        <v>64</v>
      </c>
      <c r="I31" s="2">
        <v>35403</v>
      </c>
      <c r="J31" s="8">
        <v>99354</v>
      </c>
      <c r="K31" s="9">
        <v>0.12</v>
      </c>
      <c r="L31" t="s">
        <v>767</v>
      </c>
      <c r="M31" t="s">
        <v>776</v>
      </c>
      <c r="N31" s="2" t="s">
        <v>1897</v>
      </c>
      <c r="O31">
        <f>TBL_Employees4[[#This Row],[Annual Salary]]*TBL_Employees4[[#This Row],[Bonus %]]</f>
        <v>11922.48</v>
      </c>
      <c r="P31" t="str">
        <f>IF(TBL_Employees4[[#This Row],[Age]]&lt;30, "Young", IF(TBL_Employees4[[#This Row],[Age]]&lt;=50, "Adult", "Senior"))</f>
        <v>Senior</v>
      </c>
      <c r="Q31" t="str">
        <f>IF(TBL_Employees4[[#This Row],[Exit Date]]="","Active","Exited")</f>
        <v>Active</v>
      </c>
    </row>
    <row r="32" spans="1:17" x14ac:dyDescent="0.25">
      <c r="A32" t="s">
        <v>1118</v>
      </c>
      <c r="B32" t="s">
        <v>1119</v>
      </c>
      <c r="C32" t="s">
        <v>1012</v>
      </c>
      <c r="D32" t="s">
        <v>17</v>
      </c>
      <c r="E32" t="s">
        <v>46</v>
      </c>
      <c r="F32" t="s">
        <v>152</v>
      </c>
      <c r="G32" t="s">
        <v>35</v>
      </c>
      <c r="H32">
        <v>63</v>
      </c>
      <c r="I32" s="2">
        <v>41040</v>
      </c>
      <c r="J32" s="8">
        <v>231141</v>
      </c>
      <c r="K32" s="9">
        <v>0.34</v>
      </c>
      <c r="L32" t="s">
        <v>767</v>
      </c>
      <c r="M32" t="s">
        <v>776</v>
      </c>
      <c r="N32" s="2" t="s">
        <v>1897</v>
      </c>
      <c r="O32">
        <f>TBL_Employees4[[#This Row],[Annual Salary]]*TBL_Employees4[[#This Row],[Bonus %]]</f>
        <v>78587.94</v>
      </c>
      <c r="P32" t="str">
        <f>IF(TBL_Employees4[[#This Row],[Age]]&lt;30, "Young", IF(TBL_Employees4[[#This Row],[Age]]&lt;=50, "Adult", "Senior"))</f>
        <v>Senior</v>
      </c>
      <c r="Q32" t="str">
        <f>IF(TBL_Employees4[[#This Row],[Exit Date]]="","Active","Exited")</f>
        <v>Active</v>
      </c>
    </row>
    <row r="33" spans="1:17" x14ac:dyDescent="0.25">
      <c r="A33" t="s">
        <v>187</v>
      </c>
      <c r="B33" t="s">
        <v>188</v>
      </c>
      <c r="C33" t="s">
        <v>39</v>
      </c>
      <c r="D33" t="s">
        <v>17</v>
      </c>
      <c r="E33" t="s">
        <v>31</v>
      </c>
      <c r="F33" t="s">
        <v>152</v>
      </c>
      <c r="G33" t="s">
        <v>35</v>
      </c>
      <c r="H33">
        <v>28</v>
      </c>
      <c r="I33" s="2">
        <v>42911</v>
      </c>
      <c r="J33" s="8">
        <v>54775</v>
      </c>
      <c r="K33" s="9">
        <v>0</v>
      </c>
      <c r="L33" t="s">
        <v>21</v>
      </c>
      <c r="M33" t="s">
        <v>69</v>
      </c>
      <c r="N33" s="2" t="s">
        <v>1897</v>
      </c>
      <c r="O33">
        <f>TBL_Employees4[[#This Row],[Annual Salary]]*TBL_Employees4[[#This Row],[Bonus %]]</f>
        <v>0</v>
      </c>
      <c r="P33" t="str">
        <f>IF(TBL_Employees4[[#This Row],[Age]]&lt;30, "Young", IF(TBL_Employees4[[#This Row],[Age]]&lt;=50, "Adult", "Senior"))</f>
        <v>Young</v>
      </c>
      <c r="Q33" t="str">
        <f>IF(TBL_Employees4[[#This Row],[Exit Date]]="","Active","Exited")</f>
        <v>Active</v>
      </c>
    </row>
    <row r="34" spans="1:17" x14ac:dyDescent="0.25">
      <c r="A34" t="s">
        <v>685</v>
      </c>
      <c r="B34" t="s">
        <v>686</v>
      </c>
      <c r="C34" t="s">
        <v>242</v>
      </c>
      <c r="D34" t="s">
        <v>402</v>
      </c>
      <c r="E34" t="s">
        <v>18</v>
      </c>
      <c r="F34" t="s">
        <v>152</v>
      </c>
      <c r="G34" t="s">
        <v>40</v>
      </c>
      <c r="H34">
        <v>65</v>
      </c>
      <c r="I34" s="2">
        <v>38123</v>
      </c>
      <c r="J34" s="8">
        <v>55499</v>
      </c>
      <c r="K34" s="9">
        <v>0</v>
      </c>
      <c r="L34" t="s">
        <v>633</v>
      </c>
      <c r="M34" t="s">
        <v>634</v>
      </c>
      <c r="N34" s="2" t="s">
        <v>1897</v>
      </c>
      <c r="O34">
        <f>TBL_Employees4[[#This Row],[Annual Salary]]*TBL_Employees4[[#This Row],[Bonus %]]</f>
        <v>0</v>
      </c>
      <c r="P34" t="str">
        <f>IF(TBL_Employees4[[#This Row],[Age]]&lt;30, "Young", IF(TBL_Employees4[[#This Row],[Age]]&lt;=50, "Adult", "Senior"))</f>
        <v>Senior</v>
      </c>
      <c r="Q34" t="str">
        <f>IF(TBL_Employees4[[#This Row],[Exit Date]]="","Active","Exited")</f>
        <v>Active</v>
      </c>
    </row>
    <row r="35" spans="1:17" x14ac:dyDescent="0.25">
      <c r="A35" t="s">
        <v>595</v>
      </c>
      <c r="B35" t="s">
        <v>596</v>
      </c>
      <c r="C35" t="s">
        <v>259</v>
      </c>
      <c r="D35" t="s">
        <v>555</v>
      </c>
      <c r="E35" t="s">
        <v>31</v>
      </c>
      <c r="F35" t="s">
        <v>152</v>
      </c>
      <c r="G35" t="s">
        <v>20</v>
      </c>
      <c r="H35">
        <v>61</v>
      </c>
      <c r="I35" s="2">
        <v>39640</v>
      </c>
      <c r="J35" s="8">
        <v>66521</v>
      </c>
      <c r="K35" s="9">
        <v>0</v>
      </c>
      <c r="L35" t="s">
        <v>21</v>
      </c>
      <c r="M35" t="s">
        <v>53</v>
      </c>
      <c r="N35" s="2" t="s">
        <v>1897</v>
      </c>
      <c r="O35">
        <f>TBL_Employees4[[#This Row],[Annual Salary]]*TBL_Employees4[[#This Row],[Bonus %]]</f>
        <v>0</v>
      </c>
      <c r="P35" t="str">
        <f>IF(TBL_Employees4[[#This Row],[Age]]&lt;30, "Young", IF(TBL_Employees4[[#This Row],[Age]]&lt;=50, "Adult", "Senior"))</f>
        <v>Senior</v>
      </c>
      <c r="Q35" t="str">
        <f>IF(TBL_Employees4[[#This Row],[Exit Date]]="","Active","Exited")</f>
        <v>Active</v>
      </c>
    </row>
    <row r="36" spans="1:17" x14ac:dyDescent="0.25">
      <c r="A36" t="s">
        <v>936</v>
      </c>
      <c r="B36" t="s">
        <v>937</v>
      </c>
      <c r="C36" t="s">
        <v>554</v>
      </c>
      <c r="D36" t="s">
        <v>555</v>
      </c>
      <c r="E36" t="s">
        <v>26</v>
      </c>
      <c r="F36" t="s">
        <v>152</v>
      </c>
      <c r="G36" t="s">
        <v>35</v>
      </c>
      <c r="H36">
        <v>30</v>
      </c>
      <c r="I36" s="2">
        <v>42642</v>
      </c>
      <c r="J36" s="8">
        <v>59100</v>
      </c>
      <c r="K36" s="9">
        <v>0</v>
      </c>
      <c r="L36" t="s">
        <v>767</v>
      </c>
      <c r="M36" t="s">
        <v>768</v>
      </c>
      <c r="N36" s="2" t="s">
        <v>1897</v>
      </c>
      <c r="O36">
        <f>TBL_Employees4[[#This Row],[Annual Salary]]*TBL_Employees4[[#This Row],[Bonus %]]</f>
        <v>0</v>
      </c>
      <c r="P36" t="str">
        <f>IF(TBL_Employees4[[#This Row],[Age]]&lt;30, "Young", IF(TBL_Employees4[[#This Row],[Age]]&lt;=50, "Adult", "Senior"))</f>
        <v>Adult</v>
      </c>
      <c r="Q36" t="str">
        <f>IF(TBL_Employees4[[#This Row],[Exit Date]]="","Active","Exited")</f>
        <v>Active</v>
      </c>
    </row>
    <row r="37" spans="1:17" x14ac:dyDescent="0.25">
      <c r="A37" t="s">
        <v>421</v>
      </c>
      <c r="B37" t="s">
        <v>422</v>
      </c>
      <c r="C37" t="s">
        <v>242</v>
      </c>
      <c r="D37" t="s">
        <v>402</v>
      </c>
      <c r="E37" t="s">
        <v>31</v>
      </c>
      <c r="F37" t="s">
        <v>19</v>
      </c>
      <c r="G37" t="s">
        <v>20</v>
      </c>
      <c r="H37">
        <v>27</v>
      </c>
      <c r="I37" s="2">
        <v>43226</v>
      </c>
      <c r="J37" s="8">
        <v>49011</v>
      </c>
      <c r="K37" s="9">
        <v>0</v>
      </c>
      <c r="L37" t="s">
        <v>21</v>
      </c>
      <c r="M37" t="s">
        <v>27</v>
      </c>
      <c r="N37" s="2" t="s">
        <v>1897</v>
      </c>
      <c r="O37">
        <f>TBL_Employees4[[#This Row],[Annual Salary]]*TBL_Employees4[[#This Row],[Bonus %]]</f>
        <v>0</v>
      </c>
      <c r="P37" t="str">
        <f>IF(TBL_Employees4[[#This Row],[Age]]&lt;30, "Young", IF(TBL_Employees4[[#This Row],[Age]]&lt;=50, "Adult", "Senior"))</f>
        <v>Young</v>
      </c>
      <c r="Q37" t="str">
        <f>IF(TBL_Employees4[[#This Row],[Exit Date]]="","Active","Exited")</f>
        <v>Active</v>
      </c>
    </row>
    <row r="38" spans="1:17" x14ac:dyDescent="0.25">
      <c r="A38" t="s">
        <v>144</v>
      </c>
      <c r="B38" t="s">
        <v>145</v>
      </c>
      <c r="C38" t="s">
        <v>25</v>
      </c>
      <c r="D38" t="s">
        <v>17</v>
      </c>
      <c r="E38" t="s">
        <v>18</v>
      </c>
      <c r="F38" t="s">
        <v>19</v>
      </c>
      <c r="G38" t="s">
        <v>20</v>
      </c>
      <c r="H38">
        <v>32</v>
      </c>
      <c r="I38" s="2">
        <v>41681</v>
      </c>
      <c r="J38" s="8">
        <v>99575</v>
      </c>
      <c r="K38" s="9">
        <v>0</v>
      </c>
      <c r="L38" t="s">
        <v>21</v>
      </c>
      <c r="M38" t="s">
        <v>50</v>
      </c>
      <c r="N38" s="2" t="s">
        <v>1897</v>
      </c>
      <c r="O38">
        <f>TBL_Employees4[[#This Row],[Annual Salary]]*TBL_Employees4[[#This Row],[Bonus %]]</f>
        <v>0</v>
      </c>
      <c r="P38" t="str">
        <f>IF(TBL_Employees4[[#This Row],[Age]]&lt;30, "Young", IF(TBL_Employees4[[#This Row],[Age]]&lt;=50, "Adult", "Senior"))</f>
        <v>Adult</v>
      </c>
      <c r="Q38" t="str">
        <f>IF(TBL_Employees4[[#This Row],[Exit Date]]="","Active","Exited")</f>
        <v>Active</v>
      </c>
    </row>
    <row r="39" spans="1:17" x14ac:dyDescent="0.25">
      <c r="A39" t="s">
        <v>798</v>
      </c>
      <c r="B39" t="s">
        <v>799</v>
      </c>
      <c r="C39" t="s">
        <v>296</v>
      </c>
      <c r="D39" t="s">
        <v>278</v>
      </c>
      <c r="E39" t="s">
        <v>18</v>
      </c>
      <c r="F39" t="s">
        <v>19</v>
      </c>
      <c r="G39" t="s">
        <v>35</v>
      </c>
      <c r="H39">
        <v>34</v>
      </c>
      <c r="I39" s="2">
        <v>43815</v>
      </c>
      <c r="J39" s="8">
        <v>99989</v>
      </c>
      <c r="K39" s="9">
        <v>0</v>
      </c>
      <c r="L39" t="s">
        <v>767</v>
      </c>
      <c r="M39" t="s">
        <v>771</v>
      </c>
      <c r="N39" s="2" t="s">
        <v>1897</v>
      </c>
      <c r="O39">
        <f>TBL_Employees4[[#This Row],[Annual Salary]]*TBL_Employees4[[#This Row],[Bonus %]]</f>
        <v>0</v>
      </c>
      <c r="P39" t="str">
        <f>IF(TBL_Employees4[[#This Row],[Age]]&lt;30, "Young", IF(TBL_Employees4[[#This Row],[Age]]&lt;=50, "Adult", "Senior"))</f>
        <v>Adult</v>
      </c>
      <c r="Q39" t="str">
        <f>IF(TBL_Employees4[[#This Row],[Exit Date]]="","Active","Exited")</f>
        <v>Active</v>
      </c>
    </row>
    <row r="40" spans="1:17" x14ac:dyDescent="0.25">
      <c r="A40" t="s">
        <v>1164</v>
      </c>
      <c r="B40" t="s">
        <v>1165</v>
      </c>
      <c r="C40" t="s">
        <v>1012</v>
      </c>
      <c r="D40" t="s">
        <v>509</v>
      </c>
      <c r="E40" t="s">
        <v>31</v>
      </c>
      <c r="F40" t="s">
        <v>152</v>
      </c>
      <c r="G40" t="s">
        <v>20</v>
      </c>
      <c r="H40">
        <v>27</v>
      </c>
      <c r="I40" s="2">
        <v>43758</v>
      </c>
      <c r="J40" s="8">
        <v>256420</v>
      </c>
      <c r="K40" s="9">
        <v>0.3</v>
      </c>
      <c r="L40" t="s">
        <v>21</v>
      </c>
      <c r="M40" t="s">
        <v>22</v>
      </c>
      <c r="N40" s="2" t="s">
        <v>1897</v>
      </c>
      <c r="O40">
        <f>TBL_Employees4[[#This Row],[Annual Salary]]*TBL_Employees4[[#This Row],[Bonus %]]</f>
        <v>76926</v>
      </c>
      <c r="P40" t="str">
        <f>IF(TBL_Employees4[[#This Row],[Age]]&lt;30, "Young", IF(TBL_Employees4[[#This Row],[Age]]&lt;=50, "Adult", "Senior"))</f>
        <v>Young</v>
      </c>
      <c r="Q40" t="str">
        <f>IF(TBL_Employees4[[#This Row],[Exit Date]]="","Active","Exited")</f>
        <v>Active</v>
      </c>
    </row>
    <row r="41" spans="1:17" x14ac:dyDescent="0.25">
      <c r="A41" t="s">
        <v>142</v>
      </c>
      <c r="B41" t="s">
        <v>143</v>
      </c>
      <c r="C41" t="s">
        <v>45</v>
      </c>
      <c r="D41" t="s">
        <v>17</v>
      </c>
      <c r="E41" t="s">
        <v>18</v>
      </c>
      <c r="F41" t="s">
        <v>19</v>
      </c>
      <c r="G41" t="s">
        <v>40</v>
      </c>
      <c r="H41">
        <v>35</v>
      </c>
      <c r="I41" s="2">
        <v>41409</v>
      </c>
      <c r="J41" s="8">
        <v>78940</v>
      </c>
      <c r="K41" s="9">
        <v>0</v>
      </c>
      <c r="L41" t="s">
        <v>21</v>
      </c>
      <c r="M41" t="s">
        <v>36</v>
      </c>
      <c r="N41" s="2" t="s">
        <v>1897</v>
      </c>
      <c r="O41">
        <f>TBL_Employees4[[#This Row],[Annual Salary]]*TBL_Employees4[[#This Row],[Bonus %]]</f>
        <v>0</v>
      </c>
      <c r="P41" t="str">
        <f>IF(TBL_Employees4[[#This Row],[Age]]&lt;30, "Young", IF(TBL_Employees4[[#This Row],[Age]]&lt;=50, "Adult", "Senior"))</f>
        <v>Adult</v>
      </c>
      <c r="Q41" t="str">
        <f>IF(TBL_Employees4[[#This Row],[Exit Date]]="","Active","Exited")</f>
        <v>Active</v>
      </c>
    </row>
    <row r="42" spans="1:17" x14ac:dyDescent="0.25">
      <c r="A42" t="s">
        <v>711</v>
      </c>
      <c r="B42" t="s">
        <v>712</v>
      </c>
      <c r="C42" t="s">
        <v>25</v>
      </c>
      <c r="D42" t="s">
        <v>17</v>
      </c>
      <c r="E42" t="s">
        <v>46</v>
      </c>
      <c r="F42" t="s">
        <v>19</v>
      </c>
      <c r="G42" t="s">
        <v>40</v>
      </c>
      <c r="H42">
        <v>57</v>
      </c>
      <c r="I42" s="2">
        <v>34337</v>
      </c>
      <c r="J42" s="8">
        <v>82872</v>
      </c>
      <c r="K42" s="9">
        <v>0</v>
      </c>
      <c r="L42" t="s">
        <v>633</v>
      </c>
      <c r="M42" t="s">
        <v>634</v>
      </c>
      <c r="N42" s="2" t="s">
        <v>1897</v>
      </c>
      <c r="O42">
        <f>TBL_Employees4[[#This Row],[Annual Salary]]*TBL_Employees4[[#This Row],[Bonus %]]</f>
        <v>0</v>
      </c>
      <c r="P42" t="str">
        <f>IF(TBL_Employees4[[#This Row],[Age]]&lt;30, "Young", IF(TBL_Employees4[[#This Row],[Age]]&lt;=50, "Adult", "Senior"))</f>
        <v>Senior</v>
      </c>
      <c r="Q42" t="str">
        <f>IF(TBL_Employees4[[#This Row],[Exit Date]]="","Active","Exited")</f>
        <v>Active</v>
      </c>
    </row>
    <row r="43" spans="1:17" x14ac:dyDescent="0.25">
      <c r="A43" t="s">
        <v>1808</v>
      </c>
      <c r="B43" t="s">
        <v>1809</v>
      </c>
      <c r="C43" t="s">
        <v>455</v>
      </c>
      <c r="D43" t="s">
        <v>456</v>
      </c>
      <c r="E43" t="s">
        <v>26</v>
      </c>
      <c r="F43" t="s">
        <v>152</v>
      </c>
      <c r="G43" t="s">
        <v>35</v>
      </c>
      <c r="H43">
        <v>30</v>
      </c>
      <c r="I43" s="2">
        <v>42884</v>
      </c>
      <c r="J43" s="8">
        <v>86317</v>
      </c>
      <c r="K43" s="9">
        <v>0</v>
      </c>
      <c r="L43" t="s">
        <v>767</v>
      </c>
      <c r="M43" t="s">
        <v>771</v>
      </c>
      <c r="N43" s="2">
        <v>42932</v>
      </c>
      <c r="O43">
        <f>TBL_Employees4[[#This Row],[Annual Salary]]*TBL_Employees4[[#This Row],[Bonus %]]</f>
        <v>0</v>
      </c>
      <c r="P43" t="str">
        <f>IF(TBL_Employees4[[#This Row],[Age]]&lt;30, "Young", IF(TBL_Employees4[[#This Row],[Age]]&lt;=50, "Adult", "Senior"))</f>
        <v>Adult</v>
      </c>
      <c r="Q43" t="str">
        <f>IF(TBL_Employees4[[#This Row],[Exit Date]]="","Active","Exited")</f>
        <v>Exited</v>
      </c>
    </row>
    <row r="44" spans="1:17" x14ac:dyDescent="0.25">
      <c r="A44" t="s">
        <v>1682</v>
      </c>
      <c r="B44" t="s">
        <v>1683</v>
      </c>
      <c r="C44" t="s">
        <v>1398</v>
      </c>
      <c r="D44" t="s">
        <v>509</v>
      </c>
      <c r="E44" t="s">
        <v>26</v>
      </c>
      <c r="F44" t="s">
        <v>19</v>
      </c>
      <c r="G44" t="s">
        <v>20</v>
      </c>
      <c r="H44">
        <v>53</v>
      </c>
      <c r="I44" s="2">
        <v>41601</v>
      </c>
      <c r="J44" s="8">
        <v>113135</v>
      </c>
      <c r="K44" s="9">
        <v>0.05</v>
      </c>
      <c r="L44" t="s">
        <v>21</v>
      </c>
      <c r="M44" t="s">
        <v>50</v>
      </c>
      <c r="N44" s="2" t="s">
        <v>1897</v>
      </c>
      <c r="O44">
        <f>TBL_Employees4[[#This Row],[Annual Salary]]*TBL_Employees4[[#This Row],[Bonus %]]</f>
        <v>5656.75</v>
      </c>
      <c r="P44" t="str">
        <f>IF(TBL_Employees4[[#This Row],[Age]]&lt;30, "Young", IF(TBL_Employees4[[#This Row],[Age]]&lt;=50, "Adult", "Senior"))</f>
        <v>Senior</v>
      </c>
      <c r="Q44" t="str">
        <f>IF(TBL_Employees4[[#This Row],[Exit Date]]="","Active","Exited")</f>
        <v>Active</v>
      </c>
    </row>
    <row r="45" spans="1:17" x14ac:dyDescent="0.25">
      <c r="A45" t="s">
        <v>1128</v>
      </c>
      <c r="B45" t="s">
        <v>1129</v>
      </c>
      <c r="C45" t="s">
        <v>1012</v>
      </c>
      <c r="D45" t="s">
        <v>17</v>
      </c>
      <c r="E45" t="s">
        <v>26</v>
      </c>
      <c r="F45" t="s">
        <v>152</v>
      </c>
      <c r="G45" t="s">
        <v>20</v>
      </c>
      <c r="H45">
        <v>52</v>
      </c>
      <c r="I45" s="2">
        <v>38664</v>
      </c>
      <c r="J45" s="8">
        <v>199808</v>
      </c>
      <c r="K45" s="9">
        <v>0.32</v>
      </c>
      <c r="L45" t="s">
        <v>21</v>
      </c>
      <c r="M45" t="s">
        <v>53</v>
      </c>
      <c r="N45" s="2" t="s">
        <v>1897</v>
      </c>
      <c r="O45">
        <f>TBL_Employees4[[#This Row],[Annual Salary]]*TBL_Employees4[[#This Row],[Bonus %]]</f>
        <v>63938.560000000005</v>
      </c>
      <c r="P45" t="str">
        <f>IF(TBL_Employees4[[#This Row],[Age]]&lt;30, "Young", IF(TBL_Employees4[[#This Row],[Age]]&lt;=50, "Adult", "Senior"))</f>
        <v>Senior</v>
      </c>
      <c r="Q45" t="str">
        <f>IF(TBL_Employees4[[#This Row],[Exit Date]]="","Active","Exited")</f>
        <v>Active</v>
      </c>
    </row>
    <row r="46" spans="1:17" x14ac:dyDescent="0.25">
      <c r="A46" t="s">
        <v>942</v>
      </c>
      <c r="B46" t="s">
        <v>943</v>
      </c>
      <c r="C46" t="s">
        <v>554</v>
      </c>
      <c r="D46" t="s">
        <v>555</v>
      </c>
      <c r="E46" t="s">
        <v>26</v>
      </c>
      <c r="F46" t="s">
        <v>152</v>
      </c>
      <c r="G46" t="s">
        <v>35</v>
      </c>
      <c r="H46">
        <v>37</v>
      </c>
      <c r="I46" s="2">
        <v>41592</v>
      </c>
      <c r="J46" s="8">
        <v>56037</v>
      </c>
      <c r="K46" s="9">
        <v>0</v>
      </c>
      <c r="L46" t="s">
        <v>767</v>
      </c>
      <c r="M46" t="s">
        <v>785</v>
      </c>
      <c r="N46" s="2" t="s">
        <v>1897</v>
      </c>
      <c r="O46">
        <f>TBL_Employees4[[#This Row],[Annual Salary]]*TBL_Employees4[[#This Row],[Bonus %]]</f>
        <v>0</v>
      </c>
      <c r="P46" t="str">
        <f>IF(TBL_Employees4[[#This Row],[Age]]&lt;30, "Young", IF(TBL_Employees4[[#This Row],[Age]]&lt;=50, "Adult", "Senior"))</f>
        <v>Adult</v>
      </c>
      <c r="Q46" t="str">
        <f>IF(TBL_Employees4[[#This Row],[Exit Date]]="","Active","Exited")</f>
        <v>Active</v>
      </c>
    </row>
    <row r="47" spans="1:17" x14ac:dyDescent="0.25">
      <c r="A47" t="s">
        <v>1678</v>
      </c>
      <c r="B47" t="s">
        <v>1679</v>
      </c>
      <c r="C47" t="s">
        <v>1896</v>
      </c>
      <c r="D47" t="s">
        <v>509</v>
      </c>
      <c r="E47" t="s">
        <v>31</v>
      </c>
      <c r="F47" t="s">
        <v>19</v>
      </c>
      <c r="G47" t="s">
        <v>20</v>
      </c>
      <c r="H47">
        <v>29</v>
      </c>
      <c r="I47" s="2">
        <v>43609</v>
      </c>
      <c r="J47" s="8">
        <v>122350</v>
      </c>
      <c r="K47" s="9">
        <v>0.12</v>
      </c>
      <c r="L47" t="s">
        <v>21</v>
      </c>
      <c r="M47" t="s">
        <v>22</v>
      </c>
      <c r="N47" s="2" t="s">
        <v>1897</v>
      </c>
      <c r="O47">
        <f>TBL_Employees4[[#This Row],[Annual Salary]]*TBL_Employees4[[#This Row],[Bonus %]]</f>
        <v>14682</v>
      </c>
      <c r="P47" t="str">
        <f>IF(TBL_Employees4[[#This Row],[Age]]&lt;30, "Young", IF(TBL_Employees4[[#This Row],[Age]]&lt;=50, "Adult", "Senior"))</f>
        <v>Young</v>
      </c>
      <c r="Q47" t="str">
        <f>IF(TBL_Employees4[[#This Row],[Exit Date]]="","Active","Exited")</f>
        <v>Active</v>
      </c>
    </row>
    <row r="48" spans="1:17" x14ac:dyDescent="0.25">
      <c r="A48" t="s">
        <v>171</v>
      </c>
      <c r="B48" t="s">
        <v>172</v>
      </c>
      <c r="C48" t="s">
        <v>25</v>
      </c>
      <c r="D48" t="s">
        <v>17</v>
      </c>
      <c r="E48" t="s">
        <v>31</v>
      </c>
      <c r="F48" t="s">
        <v>152</v>
      </c>
      <c r="G48" t="s">
        <v>20</v>
      </c>
      <c r="H48">
        <v>40</v>
      </c>
      <c r="I48" s="2">
        <v>40486</v>
      </c>
      <c r="J48" s="8">
        <v>92952</v>
      </c>
      <c r="K48" s="9">
        <v>0</v>
      </c>
      <c r="L48" t="s">
        <v>21</v>
      </c>
      <c r="M48" t="s">
        <v>53</v>
      </c>
      <c r="N48" s="2" t="s">
        <v>1897</v>
      </c>
      <c r="O48">
        <f>TBL_Employees4[[#This Row],[Annual Salary]]*TBL_Employees4[[#This Row],[Bonus %]]</f>
        <v>0</v>
      </c>
      <c r="P48" t="str">
        <f>IF(TBL_Employees4[[#This Row],[Age]]&lt;30, "Young", IF(TBL_Employees4[[#This Row],[Age]]&lt;=50, "Adult", "Senior"))</f>
        <v>Adult</v>
      </c>
      <c r="Q48" t="str">
        <f>IF(TBL_Employees4[[#This Row],[Exit Date]]="","Active","Exited")</f>
        <v>Active</v>
      </c>
    </row>
    <row r="49" spans="1:17" x14ac:dyDescent="0.25">
      <c r="A49" t="s">
        <v>1004</v>
      </c>
      <c r="B49" t="s">
        <v>1005</v>
      </c>
      <c r="C49" t="s">
        <v>981</v>
      </c>
      <c r="D49" t="s">
        <v>17</v>
      </c>
      <c r="E49" t="s">
        <v>46</v>
      </c>
      <c r="F49" t="s">
        <v>152</v>
      </c>
      <c r="G49" t="s">
        <v>40</v>
      </c>
      <c r="H49">
        <v>32</v>
      </c>
      <c r="I49" s="2">
        <v>41353</v>
      </c>
      <c r="J49" s="8">
        <v>79921</v>
      </c>
      <c r="K49" s="9">
        <v>0.05</v>
      </c>
      <c r="L49" t="s">
        <v>21</v>
      </c>
      <c r="M49" t="s">
        <v>50</v>
      </c>
      <c r="N49" s="2" t="s">
        <v>1897</v>
      </c>
      <c r="O49">
        <f>TBL_Employees4[[#This Row],[Annual Salary]]*TBL_Employees4[[#This Row],[Bonus %]]</f>
        <v>3996.05</v>
      </c>
      <c r="P49" t="str">
        <f>IF(TBL_Employees4[[#This Row],[Age]]&lt;30, "Young", IF(TBL_Employees4[[#This Row],[Age]]&lt;=50, "Adult", "Senior"))</f>
        <v>Adult</v>
      </c>
      <c r="Q49" t="str">
        <f>IF(TBL_Employees4[[#This Row],[Exit Date]]="","Active","Exited")</f>
        <v>Active</v>
      </c>
    </row>
    <row r="50" spans="1:17" x14ac:dyDescent="0.25">
      <c r="A50" t="s">
        <v>1334</v>
      </c>
      <c r="B50" t="s">
        <v>1335</v>
      </c>
      <c r="C50" t="s">
        <v>1198</v>
      </c>
      <c r="D50" t="s">
        <v>17</v>
      </c>
      <c r="E50" t="s">
        <v>31</v>
      </c>
      <c r="F50" t="s">
        <v>19</v>
      </c>
      <c r="G50" t="s">
        <v>64</v>
      </c>
      <c r="H50">
        <v>37</v>
      </c>
      <c r="I50" s="2">
        <v>40076</v>
      </c>
      <c r="J50" s="8">
        <v>167199</v>
      </c>
      <c r="K50" s="9">
        <v>0.2</v>
      </c>
      <c r="L50" t="s">
        <v>21</v>
      </c>
      <c r="M50" t="s">
        <v>53</v>
      </c>
      <c r="N50" s="2" t="s">
        <v>1897</v>
      </c>
      <c r="O50">
        <f>TBL_Employees4[[#This Row],[Annual Salary]]*TBL_Employees4[[#This Row],[Bonus %]]</f>
        <v>33439.800000000003</v>
      </c>
      <c r="P50" t="str">
        <f>IF(TBL_Employees4[[#This Row],[Age]]&lt;30, "Young", IF(TBL_Employees4[[#This Row],[Age]]&lt;=50, "Adult", "Senior"))</f>
        <v>Adult</v>
      </c>
      <c r="Q50" t="str">
        <f>IF(TBL_Employees4[[#This Row],[Exit Date]]="","Active","Exited")</f>
        <v>Active</v>
      </c>
    </row>
    <row r="51" spans="1:17" x14ac:dyDescent="0.25">
      <c r="A51" t="s">
        <v>356</v>
      </c>
      <c r="B51" t="s">
        <v>357</v>
      </c>
      <c r="C51" t="s">
        <v>281</v>
      </c>
      <c r="D51" t="s">
        <v>278</v>
      </c>
      <c r="E51" t="s">
        <v>31</v>
      </c>
      <c r="F51" t="s">
        <v>152</v>
      </c>
      <c r="G51" t="s">
        <v>20</v>
      </c>
      <c r="H51">
        <v>52</v>
      </c>
      <c r="I51" s="2">
        <v>41199</v>
      </c>
      <c r="J51" s="8">
        <v>71476</v>
      </c>
      <c r="K51" s="9">
        <v>0</v>
      </c>
      <c r="L51" t="s">
        <v>21</v>
      </c>
      <c r="M51" t="s">
        <v>22</v>
      </c>
      <c r="N51" s="2" t="s">
        <v>1897</v>
      </c>
      <c r="O51">
        <f>TBL_Employees4[[#This Row],[Annual Salary]]*TBL_Employees4[[#This Row],[Bonus %]]</f>
        <v>0</v>
      </c>
      <c r="P51" t="str">
        <f>IF(TBL_Employees4[[#This Row],[Age]]&lt;30, "Young", IF(TBL_Employees4[[#This Row],[Age]]&lt;=50, "Adult", "Senior"))</f>
        <v>Senior</v>
      </c>
      <c r="Q51" t="str">
        <f>IF(TBL_Employees4[[#This Row],[Exit Date]]="","Active","Exited")</f>
        <v>Active</v>
      </c>
    </row>
    <row r="52" spans="1:17" x14ac:dyDescent="0.25">
      <c r="A52" t="s">
        <v>1246</v>
      </c>
      <c r="B52" t="s">
        <v>1247</v>
      </c>
      <c r="C52" t="s">
        <v>1198</v>
      </c>
      <c r="D52" t="s">
        <v>278</v>
      </c>
      <c r="E52" t="s">
        <v>18</v>
      </c>
      <c r="F52" t="s">
        <v>19</v>
      </c>
      <c r="G52" t="s">
        <v>20</v>
      </c>
      <c r="H52">
        <v>45</v>
      </c>
      <c r="I52" s="2">
        <v>41941</v>
      </c>
      <c r="J52" s="8">
        <v>189420</v>
      </c>
      <c r="K52" s="9">
        <v>0.2</v>
      </c>
      <c r="L52" t="s">
        <v>21</v>
      </c>
      <c r="M52" t="s">
        <v>53</v>
      </c>
      <c r="N52" s="2" t="s">
        <v>1897</v>
      </c>
      <c r="O52">
        <f>TBL_Employees4[[#This Row],[Annual Salary]]*TBL_Employees4[[#This Row],[Bonus %]]</f>
        <v>37884</v>
      </c>
      <c r="P52" t="str">
        <f>IF(TBL_Employees4[[#This Row],[Age]]&lt;30, "Young", IF(TBL_Employees4[[#This Row],[Age]]&lt;=50, "Adult", "Senior"))</f>
        <v>Adult</v>
      </c>
      <c r="Q52" t="str">
        <f>IF(TBL_Employees4[[#This Row],[Exit Date]]="","Active","Exited")</f>
        <v>Active</v>
      </c>
    </row>
    <row r="53" spans="1:17" x14ac:dyDescent="0.25">
      <c r="A53" t="s">
        <v>462</v>
      </c>
      <c r="B53" t="s">
        <v>463</v>
      </c>
      <c r="C53" t="s">
        <v>464</v>
      </c>
      <c r="D53" t="s">
        <v>456</v>
      </c>
      <c r="E53" t="s">
        <v>31</v>
      </c>
      <c r="F53" t="s">
        <v>19</v>
      </c>
      <c r="G53" t="s">
        <v>20</v>
      </c>
      <c r="H53">
        <v>64</v>
      </c>
      <c r="I53" s="2">
        <v>37184</v>
      </c>
      <c r="J53" s="8">
        <v>64057</v>
      </c>
      <c r="K53" s="9">
        <v>0</v>
      </c>
      <c r="L53" t="s">
        <v>21</v>
      </c>
      <c r="M53" t="s">
        <v>22</v>
      </c>
      <c r="N53" s="2" t="s">
        <v>1897</v>
      </c>
      <c r="O53">
        <f>TBL_Employees4[[#This Row],[Annual Salary]]*TBL_Employees4[[#This Row],[Bonus %]]</f>
        <v>0</v>
      </c>
      <c r="P53" t="str">
        <f>IF(TBL_Employees4[[#This Row],[Age]]&lt;30, "Young", IF(TBL_Employees4[[#This Row],[Age]]&lt;=50, "Adult", "Senior"))</f>
        <v>Senior</v>
      </c>
      <c r="Q53" t="str">
        <f>IF(TBL_Employees4[[#This Row],[Exit Date]]="","Active","Exited")</f>
        <v>Active</v>
      </c>
    </row>
    <row r="54" spans="1:17" x14ac:dyDescent="0.25">
      <c r="A54" t="s">
        <v>524</v>
      </c>
      <c r="B54" t="s">
        <v>525</v>
      </c>
      <c r="C54" t="s">
        <v>259</v>
      </c>
      <c r="D54" t="s">
        <v>509</v>
      </c>
      <c r="E54" t="s">
        <v>18</v>
      </c>
      <c r="F54" t="s">
        <v>19</v>
      </c>
      <c r="G54" t="s">
        <v>64</v>
      </c>
      <c r="H54">
        <v>27</v>
      </c>
      <c r="I54" s="2">
        <v>44460</v>
      </c>
      <c r="J54" s="8">
        <v>68728</v>
      </c>
      <c r="K54" s="9">
        <v>0</v>
      </c>
      <c r="L54" t="s">
        <v>21</v>
      </c>
      <c r="M54" t="s">
        <v>22</v>
      </c>
      <c r="N54" s="2" t="s">
        <v>1897</v>
      </c>
      <c r="O54">
        <f>TBL_Employees4[[#This Row],[Annual Salary]]*TBL_Employees4[[#This Row],[Bonus %]]</f>
        <v>0</v>
      </c>
      <c r="P54" t="str">
        <f>IF(TBL_Employees4[[#This Row],[Age]]&lt;30, "Young", IF(TBL_Employees4[[#This Row],[Age]]&lt;=50, "Adult", "Senior"))</f>
        <v>Young</v>
      </c>
      <c r="Q54" t="str">
        <f>IF(TBL_Employees4[[#This Row],[Exit Date]]="","Active","Exited")</f>
        <v>Active</v>
      </c>
    </row>
    <row r="55" spans="1:17" x14ac:dyDescent="0.25">
      <c r="A55" t="s">
        <v>1476</v>
      </c>
      <c r="B55" t="s">
        <v>1477</v>
      </c>
      <c r="C55" t="s">
        <v>1896</v>
      </c>
      <c r="D55" t="s">
        <v>17</v>
      </c>
      <c r="E55" t="s">
        <v>18</v>
      </c>
      <c r="F55" t="s">
        <v>19</v>
      </c>
      <c r="G55" t="s">
        <v>35</v>
      </c>
      <c r="H55">
        <v>25</v>
      </c>
      <c r="I55" s="2">
        <v>44379</v>
      </c>
      <c r="J55" s="8">
        <v>125633</v>
      </c>
      <c r="K55" s="9">
        <v>0.11</v>
      </c>
      <c r="L55" t="s">
        <v>767</v>
      </c>
      <c r="M55" t="s">
        <v>776</v>
      </c>
      <c r="N55" s="2" t="s">
        <v>1897</v>
      </c>
      <c r="O55">
        <f>TBL_Employees4[[#This Row],[Annual Salary]]*TBL_Employees4[[#This Row],[Bonus %]]</f>
        <v>13819.63</v>
      </c>
      <c r="P55" t="str">
        <f>IF(TBL_Employees4[[#This Row],[Age]]&lt;30, "Young", IF(TBL_Employees4[[#This Row],[Age]]&lt;=50, "Adult", "Senior"))</f>
        <v>Young</v>
      </c>
      <c r="Q55" t="str">
        <f>IF(TBL_Employees4[[#This Row],[Exit Date]]="","Active","Exited")</f>
        <v>Active</v>
      </c>
    </row>
    <row r="56" spans="1:17" x14ac:dyDescent="0.25">
      <c r="A56" t="s">
        <v>548</v>
      </c>
      <c r="B56" t="s">
        <v>549</v>
      </c>
      <c r="C56" t="s">
        <v>259</v>
      </c>
      <c r="D56" t="s">
        <v>509</v>
      </c>
      <c r="E56" t="s">
        <v>18</v>
      </c>
      <c r="F56" t="s">
        <v>152</v>
      </c>
      <c r="G56" t="s">
        <v>40</v>
      </c>
      <c r="H56">
        <v>35</v>
      </c>
      <c r="I56" s="2">
        <v>40678</v>
      </c>
      <c r="J56" s="8">
        <v>66889</v>
      </c>
      <c r="K56" s="9">
        <v>0</v>
      </c>
      <c r="L56" t="s">
        <v>21</v>
      </c>
      <c r="M56" t="s">
        <v>69</v>
      </c>
      <c r="N56" s="2" t="s">
        <v>1897</v>
      </c>
      <c r="O56">
        <f>TBL_Employees4[[#This Row],[Annual Salary]]*TBL_Employees4[[#This Row],[Bonus %]]</f>
        <v>0</v>
      </c>
      <c r="P56" t="str">
        <f>IF(TBL_Employees4[[#This Row],[Age]]&lt;30, "Young", IF(TBL_Employees4[[#This Row],[Age]]&lt;=50, "Adult", "Senior"))</f>
        <v>Adult</v>
      </c>
      <c r="Q56" t="str">
        <f>IF(TBL_Employees4[[#This Row],[Exit Date]]="","Active","Exited")</f>
        <v>Active</v>
      </c>
    </row>
    <row r="57" spans="1:17" x14ac:dyDescent="0.25">
      <c r="A57" t="s">
        <v>1203</v>
      </c>
      <c r="B57" t="s">
        <v>1062</v>
      </c>
      <c r="C57" t="s">
        <v>1198</v>
      </c>
      <c r="D57" t="s">
        <v>243</v>
      </c>
      <c r="E57" t="s">
        <v>31</v>
      </c>
      <c r="F57" t="s">
        <v>19</v>
      </c>
      <c r="G57" t="s">
        <v>35</v>
      </c>
      <c r="H57">
        <v>36</v>
      </c>
      <c r="I57" s="2">
        <v>42276</v>
      </c>
      <c r="J57" s="8">
        <v>178700</v>
      </c>
      <c r="K57" s="9">
        <v>0.28999999999999998</v>
      </c>
      <c r="L57" t="s">
        <v>21</v>
      </c>
      <c r="M57" t="s">
        <v>53</v>
      </c>
      <c r="N57" s="2" t="s">
        <v>1897</v>
      </c>
      <c r="O57">
        <f>TBL_Employees4[[#This Row],[Annual Salary]]*TBL_Employees4[[#This Row],[Bonus %]]</f>
        <v>51823</v>
      </c>
      <c r="P57" t="str">
        <f>IF(TBL_Employees4[[#This Row],[Age]]&lt;30, "Young", IF(TBL_Employees4[[#This Row],[Age]]&lt;=50, "Adult", "Senior"))</f>
        <v>Adult</v>
      </c>
      <c r="Q57" t="str">
        <f>IF(TBL_Employees4[[#This Row],[Exit Date]]="","Active","Exited")</f>
        <v>Active</v>
      </c>
    </row>
    <row r="58" spans="1:17" x14ac:dyDescent="0.25">
      <c r="A58" t="s">
        <v>330</v>
      </c>
      <c r="B58" t="s">
        <v>331</v>
      </c>
      <c r="C58" t="s">
        <v>291</v>
      </c>
      <c r="D58" t="s">
        <v>278</v>
      </c>
      <c r="E58" t="s">
        <v>31</v>
      </c>
      <c r="F58" t="s">
        <v>19</v>
      </c>
      <c r="G58" t="s">
        <v>20</v>
      </c>
      <c r="H58">
        <v>33</v>
      </c>
      <c r="I58" s="2">
        <v>43456</v>
      </c>
      <c r="J58" s="8">
        <v>83990</v>
      </c>
      <c r="K58" s="9">
        <v>0</v>
      </c>
      <c r="L58" t="s">
        <v>21</v>
      </c>
      <c r="M58" t="s">
        <v>27</v>
      </c>
      <c r="N58" s="2" t="s">
        <v>1897</v>
      </c>
      <c r="O58">
        <f>TBL_Employees4[[#This Row],[Annual Salary]]*TBL_Employees4[[#This Row],[Bonus %]]</f>
        <v>0</v>
      </c>
      <c r="P58" t="str">
        <f>IF(TBL_Employees4[[#This Row],[Age]]&lt;30, "Young", IF(TBL_Employees4[[#This Row],[Age]]&lt;=50, "Adult", "Senior"))</f>
        <v>Adult</v>
      </c>
      <c r="Q58" t="str">
        <f>IF(TBL_Employees4[[#This Row],[Exit Date]]="","Active","Exited")</f>
        <v>Active</v>
      </c>
    </row>
    <row r="59" spans="1:17" x14ac:dyDescent="0.25">
      <c r="A59" t="s">
        <v>336</v>
      </c>
      <c r="B59" t="s">
        <v>337</v>
      </c>
      <c r="C59" t="s">
        <v>299</v>
      </c>
      <c r="D59" t="s">
        <v>278</v>
      </c>
      <c r="E59" t="s">
        <v>46</v>
      </c>
      <c r="F59" t="s">
        <v>19</v>
      </c>
      <c r="G59" t="s">
        <v>20</v>
      </c>
      <c r="H59">
        <v>52</v>
      </c>
      <c r="I59" s="2">
        <v>38696</v>
      </c>
      <c r="J59" s="8">
        <v>102043</v>
      </c>
      <c r="K59" s="9">
        <v>0</v>
      </c>
      <c r="L59" t="s">
        <v>21</v>
      </c>
      <c r="M59" t="s">
        <v>27</v>
      </c>
      <c r="N59" s="2" t="s">
        <v>1897</v>
      </c>
      <c r="O59">
        <f>TBL_Employees4[[#This Row],[Annual Salary]]*TBL_Employees4[[#This Row],[Bonus %]]</f>
        <v>0</v>
      </c>
      <c r="P59" t="str">
        <f>IF(TBL_Employees4[[#This Row],[Age]]&lt;30, "Young", IF(TBL_Employees4[[#This Row],[Age]]&lt;=50, "Adult", "Senior"))</f>
        <v>Senior</v>
      </c>
      <c r="Q59" t="str">
        <f>IF(TBL_Employees4[[#This Row],[Exit Date]]="","Active","Exited")</f>
        <v>Active</v>
      </c>
    </row>
    <row r="60" spans="1:17" x14ac:dyDescent="0.25">
      <c r="A60" t="s">
        <v>334</v>
      </c>
      <c r="B60" t="s">
        <v>335</v>
      </c>
      <c r="C60" t="s">
        <v>325</v>
      </c>
      <c r="D60" t="s">
        <v>278</v>
      </c>
      <c r="E60" t="s">
        <v>18</v>
      </c>
      <c r="F60" t="s">
        <v>19</v>
      </c>
      <c r="G60" t="s">
        <v>35</v>
      </c>
      <c r="H60">
        <v>46</v>
      </c>
      <c r="I60" s="2">
        <v>37041</v>
      </c>
      <c r="J60" s="8">
        <v>90678</v>
      </c>
      <c r="K60" s="9">
        <v>0</v>
      </c>
      <c r="L60" t="s">
        <v>21</v>
      </c>
      <c r="M60" t="s">
        <v>69</v>
      </c>
      <c r="N60" s="2" t="s">
        <v>1897</v>
      </c>
      <c r="O60">
        <f>TBL_Employees4[[#This Row],[Annual Salary]]*TBL_Employees4[[#This Row],[Bonus %]]</f>
        <v>0</v>
      </c>
      <c r="P60" t="str">
        <f>IF(TBL_Employees4[[#This Row],[Age]]&lt;30, "Young", IF(TBL_Employees4[[#This Row],[Age]]&lt;=50, "Adult", "Senior"))</f>
        <v>Adult</v>
      </c>
      <c r="Q60" t="str">
        <f>IF(TBL_Employees4[[#This Row],[Exit Date]]="","Active","Exited")</f>
        <v>Active</v>
      </c>
    </row>
    <row r="61" spans="1:17" x14ac:dyDescent="0.25">
      <c r="A61" t="s">
        <v>459</v>
      </c>
      <c r="B61" t="s">
        <v>460</v>
      </c>
      <c r="C61" t="s">
        <v>461</v>
      </c>
      <c r="D61" t="s">
        <v>456</v>
      </c>
      <c r="E61" t="s">
        <v>18</v>
      </c>
      <c r="F61" t="s">
        <v>19</v>
      </c>
      <c r="G61" t="s">
        <v>64</v>
      </c>
      <c r="H61">
        <v>46</v>
      </c>
      <c r="I61" s="2">
        <v>39681</v>
      </c>
      <c r="J61" s="8">
        <v>59067</v>
      </c>
      <c r="K61" s="9">
        <v>0</v>
      </c>
      <c r="L61" t="s">
        <v>21</v>
      </c>
      <c r="M61" t="s">
        <v>36</v>
      </c>
      <c r="N61" s="2" t="s">
        <v>1897</v>
      </c>
      <c r="O61">
        <f>TBL_Employees4[[#This Row],[Annual Salary]]*TBL_Employees4[[#This Row],[Bonus %]]</f>
        <v>0</v>
      </c>
      <c r="P61" t="str">
        <f>IF(TBL_Employees4[[#This Row],[Age]]&lt;30, "Young", IF(TBL_Employees4[[#This Row],[Age]]&lt;=50, "Adult", "Senior"))</f>
        <v>Adult</v>
      </c>
      <c r="Q61" t="str">
        <f>IF(TBL_Employees4[[#This Row],[Exit Date]]="","Active","Exited")</f>
        <v>Active</v>
      </c>
    </row>
    <row r="62" spans="1:17" x14ac:dyDescent="0.25">
      <c r="A62" t="s">
        <v>1504</v>
      </c>
      <c r="B62" t="s">
        <v>1505</v>
      </c>
      <c r="C62" t="s">
        <v>1896</v>
      </c>
      <c r="D62" t="s">
        <v>509</v>
      </c>
      <c r="E62" t="s">
        <v>31</v>
      </c>
      <c r="F62" t="s">
        <v>152</v>
      </c>
      <c r="G62" t="s">
        <v>35</v>
      </c>
      <c r="H62">
        <v>45</v>
      </c>
      <c r="I62" s="2">
        <v>44266</v>
      </c>
      <c r="J62" s="8">
        <v>135062</v>
      </c>
      <c r="K62" s="9">
        <v>0.15</v>
      </c>
      <c r="L62" t="s">
        <v>767</v>
      </c>
      <c r="M62" t="s">
        <v>771</v>
      </c>
      <c r="N62" s="2" t="s">
        <v>1897</v>
      </c>
      <c r="O62">
        <f>TBL_Employees4[[#This Row],[Annual Salary]]*TBL_Employees4[[#This Row],[Bonus %]]</f>
        <v>20259.3</v>
      </c>
      <c r="P62" t="str">
        <f>IF(TBL_Employees4[[#This Row],[Age]]&lt;30, "Young", IF(TBL_Employees4[[#This Row],[Age]]&lt;=50, "Adult", "Senior"))</f>
        <v>Adult</v>
      </c>
      <c r="Q62" t="str">
        <f>IF(TBL_Employees4[[#This Row],[Exit Date]]="","Active","Exited")</f>
        <v>Active</v>
      </c>
    </row>
    <row r="63" spans="1:17" x14ac:dyDescent="0.25">
      <c r="A63" t="s">
        <v>1468</v>
      </c>
      <c r="B63" t="s">
        <v>1469</v>
      </c>
      <c r="C63" t="s">
        <v>1896</v>
      </c>
      <c r="D63" t="s">
        <v>17</v>
      </c>
      <c r="E63" t="s">
        <v>46</v>
      </c>
      <c r="F63" t="s">
        <v>19</v>
      </c>
      <c r="G63" t="s">
        <v>40</v>
      </c>
      <c r="H63">
        <v>55</v>
      </c>
      <c r="I63" s="2">
        <v>38945</v>
      </c>
      <c r="J63" s="8">
        <v>159044</v>
      </c>
      <c r="K63" s="9">
        <v>0.1</v>
      </c>
      <c r="L63" t="s">
        <v>633</v>
      </c>
      <c r="M63" t="s">
        <v>634</v>
      </c>
      <c r="N63" s="2" t="s">
        <v>1897</v>
      </c>
      <c r="O63">
        <f>TBL_Employees4[[#This Row],[Annual Salary]]*TBL_Employees4[[#This Row],[Bonus %]]</f>
        <v>15904.400000000001</v>
      </c>
      <c r="P63" t="str">
        <f>IF(TBL_Employees4[[#This Row],[Age]]&lt;30, "Young", IF(TBL_Employees4[[#This Row],[Age]]&lt;=50, "Adult", "Senior"))</f>
        <v>Senior</v>
      </c>
      <c r="Q63" t="str">
        <f>IF(TBL_Employees4[[#This Row],[Exit Date]]="","Active","Exited")</f>
        <v>Active</v>
      </c>
    </row>
    <row r="64" spans="1:17" x14ac:dyDescent="0.25">
      <c r="A64" t="s">
        <v>1740</v>
      </c>
      <c r="B64" t="s">
        <v>1741</v>
      </c>
      <c r="C64" t="s">
        <v>250</v>
      </c>
      <c r="D64" t="s">
        <v>243</v>
      </c>
      <c r="E64" t="s">
        <v>18</v>
      </c>
      <c r="F64" t="s">
        <v>19</v>
      </c>
      <c r="G64" t="s">
        <v>40</v>
      </c>
      <c r="H64">
        <v>44</v>
      </c>
      <c r="I64" s="2">
        <v>43467</v>
      </c>
      <c r="J64" s="8">
        <v>74691</v>
      </c>
      <c r="K64" s="9">
        <v>0</v>
      </c>
      <c r="L64" t="s">
        <v>633</v>
      </c>
      <c r="M64" t="s">
        <v>634</v>
      </c>
      <c r="N64" s="2">
        <v>44020</v>
      </c>
      <c r="O64">
        <f>TBL_Employees4[[#This Row],[Annual Salary]]*TBL_Employees4[[#This Row],[Bonus %]]</f>
        <v>0</v>
      </c>
      <c r="P64" t="str">
        <f>IF(TBL_Employees4[[#This Row],[Age]]&lt;30, "Young", IF(TBL_Employees4[[#This Row],[Age]]&lt;=50, "Adult", "Senior"))</f>
        <v>Adult</v>
      </c>
      <c r="Q64" t="str">
        <f>IF(TBL_Employees4[[#This Row],[Exit Date]]="","Active","Exited")</f>
        <v>Exited</v>
      </c>
    </row>
    <row r="65" spans="1:17" x14ac:dyDescent="0.25">
      <c r="A65" t="s">
        <v>1770</v>
      </c>
      <c r="B65" t="s">
        <v>1771</v>
      </c>
      <c r="C65" t="s">
        <v>948</v>
      </c>
      <c r="D65" t="s">
        <v>278</v>
      </c>
      <c r="E65" t="s">
        <v>46</v>
      </c>
      <c r="F65" t="s">
        <v>19</v>
      </c>
      <c r="G65" t="s">
        <v>40</v>
      </c>
      <c r="H65">
        <v>44</v>
      </c>
      <c r="I65" s="2">
        <v>39800</v>
      </c>
      <c r="J65" s="8">
        <v>92753</v>
      </c>
      <c r="K65" s="9">
        <v>0.13</v>
      </c>
      <c r="L65" t="s">
        <v>21</v>
      </c>
      <c r="M65" t="s">
        <v>50</v>
      </c>
      <c r="N65" s="2">
        <v>44371</v>
      </c>
      <c r="O65">
        <f>TBL_Employees4[[#This Row],[Annual Salary]]*TBL_Employees4[[#This Row],[Bonus %]]</f>
        <v>12057.890000000001</v>
      </c>
      <c r="P65" t="str">
        <f>IF(TBL_Employees4[[#This Row],[Age]]&lt;30, "Young", IF(TBL_Employees4[[#This Row],[Age]]&lt;=50, "Adult", "Senior"))</f>
        <v>Adult</v>
      </c>
      <c r="Q65" t="str">
        <f>IF(TBL_Employees4[[#This Row],[Exit Date]]="","Active","Exited")</f>
        <v>Exited</v>
      </c>
    </row>
    <row r="66" spans="1:17" x14ac:dyDescent="0.25">
      <c r="A66" t="s">
        <v>1108</v>
      </c>
      <c r="B66" t="s">
        <v>1109</v>
      </c>
      <c r="C66" t="s">
        <v>1012</v>
      </c>
      <c r="D66" t="s">
        <v>456</v>
      </c>
      <c r="E66" t="s">
        <v>26</v>
      </c>
      <c r="F66" t="s">
        <v>152</v>
      </c>
      <c r="G66" t="s">
        <v>64</v>
      </c>
      <c r="H66">
        <v>45</v>
      </c>
      <c r="I66" s="2">
        <v>41493</v>
      </c>
      <c r="J66" s="8">
        <v>236946</v>
      </c>
      <c r="K66" s="9">
        <v>0.37</v>
      </c>
      <c r="L66" t="s">
        <v>21</v>
      </c>
      <c r="M66" t="s">
        <v>53</v>
      </c>
      <c r="N66" s="2" t="s">
        <v>1897</v>
      </c>
      <c r="O66">
        <f>TBL_Employees4[[#This Row],[Annual Salary]]*TBL_Employees4[[#This Row],[Bonus %]]</f>
        <v>87670.02</v>
      </c>
      <c r="P66" t="str">
        <f>IF(TBL_Employees4[[#This Row],[Age]]&lt;30, "Young", IF(TBL_Employees4[[#This Row],[Age]]&lt;=50, "Adult", "Senior"))</f>
        <v>Adult</v>
      </c>
      <c r="Q66" t="str">
        <f>IF(TBL_Employees4[[#This Row],[Exit Date]]="","Active","Exited")</f>
        <v>Active</v>
      </c>
    </row>
    <row r="67" spans="1:17" x14ac:dyDescent="0.25">
      <c r="A67" t="s">
        <v>427</v>
      </c>
      <c r="B67" t="s">
        <v>428</v>
      </c>
      <c r="C67" t="s">
        <v>242</v>
      </c>
      <c r="D67" t="s">
        <v>402</v>
      </c>
      <c r="E67" t="s">
        <v>46</v>
      </c>
      <c r="F67" t="s">
        <v>19</v>
      </c>
      <c r="G67" t="s">
        <v>64</v>
      </c>
      <c r="H67">
        <v>36</v>
      </c>
      <c r="I67" s="2">
        <v>44435</v>
      </c>
      <c r="J67" s="8">
        <v>48906</v>
      </c>
      <c r="K67" s="9">
        <v>0</v>
      </c>
      <c r="L67" t="s">
        <v>21</v>
      </c>
      <c r="M67" t="s">
        <v>36</v>
      </c>
      <c r="N67" s="2" t="s">
        <v>1897</v>
      </c>
      <c r="O67">
        <f>TBL_Employees4[[#This Row],[Annual Salary]]*TBL_Employees4[[#This Row],[Bonus %]]</f>
        <v>0</v>
      </c>
      <c r="P67" t="str">
        <f>IF(TBL_Employees4[[#This Row],[Age]]&lt;30, "Young", IF(TBL_Employees4[[#This Row],[Age]]&lt;=50, "Adult", "Senior"))</f>
        <v>Adult</v>
      </c>
      <c r="Q67" t="str">
        <f>IF(TBL_Employees4[[#This Row],[Exit Date]]="","Active","Exited")</f>
        <v>Active</v>
      </c>
    </row>
    <row r="68" spans="1:17" x14ac:dyDescent="0.25">
      <c r="A68" t="s">
        <v>560</v>
      </c>
      <c r="B68" t="s">
        <v>561</v>
      </c>
      <c r="C68" t="s">
        <v>250</v>
      </c>
      <c r="D68" t="s">
        <v>555</v>
      </c>
      <c r="E68" t="s">
        <v>46</v>
      </c>
      <c r="F68" t="s">
        <v>19</v>
      </c>
      <c r="G68" t="s">
        <v>20</v>
      </c>
      <c r="H68">
        <v>38</v>
      </c>
      <c r="I68" s="2">
        <v>39474</v>
      </c>
      <c r="J68" s="8">
        <v>80024</v>
      </c>
      <c r="K68" s="9">
        <v>0</v>
      </c>
      <c r="L68" t="s">
        <v>21</v>
      </c>
      <c r="M68" t="s">
        <v>69</v>
      </c>
      <c r="N68" s="2" t="s">
        <v>1897</v>
      </c>
      <c r="O68">
        <f>TBL_Employees4[[#This Row],[Annual Salary]]*TBL_Employees4[[#This Row],[Bonus %]]</f>
        <v>0</v>
      </c>
      <c r="P68" t="str">
        <f>IF(TBL_Employees4[[#This Row],[Age]]&lt;30, "Young", IF(TBL_Employees4[[#This Row],[Age]]&lt;=50, "Adult", "Senior"))</f>
        <v>Adult</v>
      </c>
      <c r="Q68" t="str">
        <f>IF(TBL_Employees4[[#This Row],[Exit Date]]="","Active","Exited")</f>
        <v>Active</v>
      </c>
    </row>
    <row r="69" spans="1:17" x14ac:dyDescent="0.25">
      <c r="A69" t="s">
        <v>1810</v>
      </c>
      <c r="B69" t="s">
        <v>1715</v>
      </c>
      <c r="C69" t="s">
        <v>464</v>
      </c>
      <c r="D69" t="s">
        <v>456</v>
      </c>
      <c r="E69" t="s">
        <v>26</v>
      </c>
      <c r="F69" t="s">
        <v>19</v>
      </c>
      <c r="G69" t="s">
        <v>20</v>
      </c>
      <c r="H69">
        <v>41</v>
      </c>
      <c r="I69" s="2">
        <v>40109</v>
      </c>
      <c r="J69" s="8">
        <v>54415</v>
      </c>
      <c r="K69" s="9">
        <v>0</v>
      </c>
      <c r="L69" t="s">
        <v>21</v>
      </c>
      <c r="M69" t="s">
        <v>53</v>
      </c>
      <c r="N69" s="2">
        <v>41661</v>
      </c>
      <c r="O69">
        <f>TBL_Employees4[[#This Row],[Annual Salary]]*TBL_Employees4[[#This Row],[Bonus %]]</f>
        <v>0</v>
      </c>
      <c r="P69" t="str">
        <f>IF(TBL_Employees4[[#This Row],[Age]]&lt;30, "Young", IF(TBL_Employees4[[#This Row],[Age]]&lt;=50, "Adult", "Senior"))</f>
        <v>Adult</v>
      </c>
      <c r="Q69" t="str">
        <f>IF(TBL_Employees4[[#This Row],[Exit Date]]="","Active","Exited")</f>
        <v>Exited</v>
      </c>
    </row>
    <row r="70" spans="1:17" x14ac:dyDescent="0.25">
      <c r="A70" t="s">
        <v>1684</v>
      </c>
      <c r="B70" t="s">
        <v>1685</v>
      </c>
      <c r="C70" t="s">
        <v>1398</v>
      </c>
      <c r="D70" t="s">
        <v>509</v>
      </c>
      <c r="E70" t="s">
        <v>31</v>
      </c>
      <c r="F70" t="s">
        <v>19</v>
      </c>
      <c r="G70" t="s">
        <v>35</v>
      </c>
      <c r="H70">
        <v>30</v>
      </c>
      <c r="I70" s="2">
        <v>42484</v>
      </c>
      <c r="J70" s="8">
        <v>120341</v>
      </c>
      <c r="K70" s="9">
        <v>7.0000000000000007E-2</v>
      </c>
      <c r="L70" t="s">
        <v>21</v>
      </c>
      <c r="M70" t="s">
        <v>53</v>
      </c>
      <c r="N70" s="2" t="s">
        <v>1897</v>
      </c>
      <c r="O70">
        <f>TBL_Employees4[[#This Row],[Annual Salary]]*TBL_Employees4[[#This Row],[Bonus %]]</f>
        <v>8423.8700000000008</v>
      </c>
      <c r="P70" t="str">
        <f>IF(TBL_Employees4[[#This Row],[Age]]&lt;30, "Young", IF(TBL_Employees4[[#This Row],[Age]]&lt;=50, "Adult", "Senior"))</f>
        <v>Adult</v>
      </c>
      <c r="Q70" t="str">
        <f>IF(TBL_Employees4[[#This Row],[Exit Date]]="","Active","Exited")</f>
        <v>Active</v>
      </c>
    </row>
    <row r="71" spans="1:17" x14ac:dyDescent="0.25">
      <c r="A71" t="s">
        <v>1124</v>
      </c>
      <c r="B71" t="s">
        <v>1125</v>
      </c>
      <c r="C71" t="s">
        <v>1012</v>
      </c>
      <c r="D71" t="s">
        <v>17</v>
      </c>
      <c r="E71" t="s">
        <v>26</v>
      </c>
      <c r="F71" t="s">
        <v>19</v>
      </c>
      <c r="G71" t="s">
        <v>40</v>
      </c>
      <c r="H71">
        <v>43</v>
      </c>
      <c r="I71" s="2">
        <v>40029</v>
      </c>
      <c r="J71" s="8">
        <v>208415</v>
      </c>
      <c r="K71" s="9">
        <v>0.35</v>
      </c>
      <c r="L71" t="s">
        <v>21</v>
      </c>
      <c r="M71" t="s">
        <v>53</v>
      </c>
      <c r="N71" s="2" t="s">
        <v>1897</v>
      </c>
      <c r="O71">
        <f>TBL_Employees4[[#This Row],[Annual Salary]]*TBL_Employees4[[#This Row],[Bonus %]]</f>
        <v>72945.25</v>
      </c>
      <c r="P71" t="str">
        <f>IF(TBL_Employees4[[#This Row],[Age]]&lt;30, "Young", IF(TBL_Employees4[[#This Row],[Age]]&lt;=50, "Adult", "Senior"))</f>
        <v>Adult</v>
      </c>
      <c r="Q71" t="str">
        <f>IF(TBL_Employees4[[#This Row],[Exit Date]]="","Active","Exited")</f>
        <v>Active</v>
      </c>
    </row>
    <row r="72" spans="1:17" x14ac:dyDescent="0.25">
      <c r="A72" t="s">
        <v>148</v>
      </c>
      <c r="B72" t="s">
        <v>149</v>
      </c>
      <c r="C72" t="s">
        <v>63</v>
      </c>
      <c r="D72" t="s">
        <v>17</v>
      </c>
      <c r="E72" t="s">
        <v>26</v>
      </c>
      <c r="F72" t="s">
        <v>19</v>
      </c>
      <c r="G72" t="s">
        <v>35</v>
      </c>
      <c r="H72">
        <v>32</v>
      </c>
      <c r="I72" s="2">
        <v>43835</v>
      </c>
      <c r="J72" s="8">
        <v>78844</v>
      </c>
      <c r="K72" s="9">
        <v>0</v>
      </c>
      <c r="L72" t="s">
        <v>21</v>
      </c>
      <c r="M72" t="s">
        <v>53</v>
      </c>
      <c r="N72" s="2" t="s">
        <v>1897</v>
      </c>
      <c r="O72">
        <f>TBL_Employees4[[#This Row],[Annual Salary]]*TBL_Employees4[[#This Row],[Bonus %]]</f>
        <v>0</v>
      </c>
      <c r="P72" t="str">
        <f>IF(TBL_Employees4[[#This Row],[Age]]&lt;30, "Young", IF(TBL_Employees4[[#This Row],[Age]]&lt;=50, "Adult", "Senior"))</f>
        <v>Adult</v>
      </c>
      <c r="Q72" t="str">
        <f>IF(TBL_Employees4[[#This Row],[Exit Date]]="","Active","Exited")</f>
        <v>Active</v>
      </c>
    </row>
    <row r="73" spans="1:17" x14ac:dyDescent="0.25">
      <c r="A73" t="s">
        <v>1774</v>
      </c>
      <c r="B73" t="s">
        <v>1775</v>
      </c>
      <c r="C73" t="s">
        <v>291</v>
      </c>
      <c r="D73" t="s">
        <v>278</v>
      </c>
      <c r="E73" t="s">
        <v>18</v>
      </c>
      <c r="F73" t="s">
        <v>152</v>
      </c>
      <c r="G73" t="s">
        <v>20</v>
      </c>
      <c r="H73">
        <v>58</v>
      </c>
      <c r="I73" s="2">
        <v>37399</v>
      </c>
      <c r="J73" s="8">
        <v>76354</v>
      </c>
      <c r="K73" s="9">
        <v>0</v>
      </c>
      <c r="L73" t="s">
        <v>21</v>
      </c>
      <c r="M73" t="s">
        <v>22</v>
      </c>
      <c r="N73" s="2">
        <v>44465</v>
      </c>
      <c r="O73">
        <f>TBL_Employees4[[#This Row],[Annual Salary]]*TBL_Employees4[[#This Row],[Bonus %]]</f>
        <v>0</v>
      </c>
      <c r="P73" t="str">
        <f>IF(TBL_Employees4[[#This Row],[Age]]&lt;30, "Young", IF(TBL_Employees4[[#This Row],[Age]]&lt;=50, "Adult", "Senior"))</f>
        <v>Senior</v>
      </c>
      <c r="Q73" t="str">
        <f>IF(TBL_Employees4[[#This Row],[Exit Date]]="","Active","Exited")</f>
        <v>Exited</v>
      </c>
    </row>
    <row r="74" spans="1:17" x14ac:dyDescent="0.25">
      <c r="A74" t="s">
        <v>1276</v>
      </c>
      <c r="B74" t="s">
        <v>1277</v>
      </c>
      <c r="C74" t="s">
        <v>1198</v>
      </c>
      <c r="D74" t="s">
        <v>402</v>
      </c>
      <c r="E74" t="s">
        <v>26</v>
      </c>
      <c r="F74" t="s">
        <v>19</v>
      </c>
      <c r="G74" t="s">
        <v>40</v>
      </c>
      <c r="H74">
        <v>37</v>
      </c>
      <c r="I74" s="2">
        <v>43493</v>
      </c>
      <c r="J74" s="8">
        <v>165927</v>
      </c>
      <c r="K74" s="9">
        <v>0.2</v>
      </c>
      <c r="L74" t="s">
        <v>21</v>
      </c>
      <c r="M74" t="s">
        <v>22</v>
      </c>
      <c r="N74" s="2" t="s">
        <v>1897</v>
      </c>
      <c r="O74">
        <f>TBL_Employees4[[#This Row],[Annual Salary]]*TBL_Employees4[[#This Row],[Bonus %]]</f>
        <v>33185.4</v>
      </c>
      <c r="P74" t="str">
        <f>IF(TBL_Employees4[[#This Row],[Age]]&lt;30, "Young", IF(TBL_Employees4[[#This Row],[Age]]&lt;=50, "Adult", "Senior"))</f>
        <v>Adult</v>
      </c>
      <c r="Q74" t="str">
        <f>IF(TBL_Employees4[[#This Row],[Exit Date]]="","Active","Exited")</f>
        <v>Active</v>
      </c>
    </row>
    <row r="75" spans="1:17" x14ac:dyDescent="0.25">
      <c r="A75" t="s">
        <v>1399</v>
      </c>
      <c r="B75" t="s">
        <v>1400</v>
      </c>
      <c r="C75" t="s">
        <v>1398</v>
      </c>
      <c r="D75" t="s">
        <v>243</v>
      </c>
      <c r="E75" t="s">
        <v>26</v>
      </c>
      <c r="F75" t="s">
        <v>19</v>
      </c>
      <c r="G75" t="s">
        <v>40</v>
      </c>
      <c r="H75">
        <v>38</v>
      </c>
      <c r="I75" s="2">
        <v>44516</v>
      </c>
      <c r="J75" s="8">
        <v>109812</v>
      </c>
      <c r="K75" s="9">
        <v>0.09</v>
      </c>
      <c r="L75" t="s">
        <v>633</v>
      </c>
      <c r="M75" t="s">
        <v>634</v>
      </c>
      <c r="N75" s="2" t="s">
        <v>1897</v>
      </c>
      <c r="O75">
        <f>TBL_Employees4[[#This Row],[Annual Salary]]*TBL_Employees4[[#This Row],[Bonus %]]</f>
        <v>9883.08</v>
      </c>
      <c r="P75" t="str">
        <f>IF(TBL_Employees4[[#This Row],[Age]]&lt;30, "Young", IF(TBL_Employees4[[#This Row],[Age]]&lt;=50, "Adult", "Senior"))</f>
        <v>Adult</v>
      </c>
      <c r="Q75" t="str">
        <f>IF(TBL_Employees4[[#This Row],[Exit Date]]="","Active","Exited")</f>
        <v>Active</v>
      </c>
    </row>
    <row r="76" spans="1:17" x14ac:dyDescent="0.25">
      <c r="A76" t="s">
        <v>352</v>
      </c>
      <c r="B76" t="s">
        <v>353</v>
      </c>
      <c r="C76" t="s">
        <v>296</v>
      </c>
      <c r="D76" t="s">
        <v>278</v>
      </c>
      <c r="E76" t="s">
        <v>46</v>
      </c>
      <c r="F76" t="s">
        <v>152</v>
      </c>
      <c r="G76" t="s">
        <v>35</v>
      </c>
      <c r="H76">
        <v>55</v>
      </c>
      <c r="I76" s="2">
        <v>36041</v>
      </c>
      <c r="J76" s="8">
        <v>86299</v>
      </c>
      <c r="K76" s="9">
        <v>0</v>
      </c>
      <c r="L76" t="s">
        <v>21</v>
      </c>
      <c r="M76" t="s">
        <v>53</v>
      </c>
      <c r="N76" s="2" t="s">
        <v>1897</v>
      </c>
      <c r="O76">
        <f>TBL_Employees4[[#This Row],[Annual Salary]]*TBL_Employees4[[#This Row],[Bonus %]]</f>
        <v>0</v>
      </c>
      <c r="P76" t="str">
        <f>IF(TBL_Employees4[[#This Row],[Age]]&lt;30, "Young", IF(TBL_Employees4[[#This Row],[Age]]&lt;=50, "Adult", "Senior"))</f>
        <v>Senior</v>
      </c>
      <c r="Q76" t="str">
        <f>IF(TBL_Employees4[[#This Row],[Exit Date]]="","Active","Exited")</f>
        <v>Active</v>
      </c>
    </row>
    <row r="77" spans="1:17" x14ac:dyDescent="0.25">
      <c r="A77" t="s">
        <v>1144</v>
      </c>
      <c r="B77" t="s">
        <v>1145</v>
      </c>
      <c r="C77" t="s">
        <v>1012</v>
      </c>
      <c r="D77" t="s">
        <v>509</v>
      </c>
      <c r="E77" t="s">
        <v>31</v>
      </c>
      <c r="F77" t="s">
        <v>152</v>
      </c>
      <c r="G77" t="s">
        <v>40</v>
      </c>
      <c r="H77">
        <v>57</v>
      </c>
      <c r="I77" s="2">
        <v>37828</v>
      </c>
      <c r="J77" s="8">
        <v>206624</v>
      </c>
      <c r="K77" s="9">
        <v>0.4</v>
      </c>
      <c r="L77" t="s">
        <v>633</v>
      </c>
      <c r="M77" t="s">
        <v>640</v>
      </c>
      <c r="N77" s="2" t="s">
        <v>1897</v>
      </c>
      <c r="O77">
        <f>TBL_Employees4[[#This Row],[Annual Salary]]*TBL_Employees4[[#This Row],[Bonus %]]</f>
        <v>82649.600000000006</v>
      </c>
      <c r="P77" t="str">
        <f>IF(TBL_Employees4[[#This Row],[Age]]&lt;30, "Young", IF(TBL_Employees4[[#This Row],[Age]]&lt;=50, "Adult", "Senior"))</f>
        <v>Senior</v>
      </c>
      <c r="Q77" t="str">
        <f>IF(TBL_Employees4[[#This Row],[Exit Date]]="","Active","Exited")</f>
        <v>Active</v>
      </c>
    </row>
    <row r="78" spans="1:17" x14ac:dyDescent="0.25">
      <c r="A78" t="s">
        <v>1821</v>
      </c>
      <c r="B78" t="s">
        <v>1822</v>
      </c>
      <c r="C78" t="s">
        <v>39</v>
      </c>
      <c r="D78" t="s">
        <v>17</v>
      </c>
      <c r="E78" t="s">
        <v>18</v>
      </c>
      <c r="F78" t="s">
        <v>152</v>
      </c>
      <c r="G78" t="s">
        <v>40</v>
      </c>
      <c r="H78">
        <v>36</v>
      </c>
      <c r="I78" s="2">
        <v>40535</v>
      </c>
      <c r="J78" s="8">
        <v>53215</v>
      </c>
      <c r="K78" s="9">
        <v>0</v>
      </c>
      <c r="L78" t="s">
        <v>633</v>
      </c>
      <c r="M78" t="s">
        <v>640</v>
      </c>
      <c r="N78" s="2">
        <v>41725</v>
      </c>
      <c r="O78">
        <f>TBL_Employees4[[#This Row],[Annual Salary]]*TBL_Employees4[[#This Row],[Bonus %]]</f>
        <v>0</v>
      </c>
      <c r="P78" t="str">
        <f>IF(TBL_Employees4[[#This Row],[Age]]&lt;30, "Young", IF(TBL_Employees4[[#This Row],[Age]]&lt;=50, "Adult", "Senior"))</f>
        <v>Adult</v>
      </c>
      <c r="Q78" t="str">
        <f>IF(TBL_Employees4[[#This Row],[Exit Date]]="","Active","Exited")</f>
        <v>Exited</v>
      </c>
    </row>
    <row r="79" spans="1:17" x14ac:dyDescent="0.25">
      <c r="A79" t="s">
        <v>1758</v>
      </c>
      <c r="B79" t="s">
        <v>1759</v>
      </c>
      <c r="C79" t="s">
        <v>277</v>
      </c>
      <c r="D79" t="s">
        <v>278</v>
      </c>
      <c r="E79" t="s">
        <v>31</v>
      </c>
      <c r="F79" t="s">
        <v>19</v>
      </c>
      <c r="G79" t="s">
        <v>35</v>
      </c>
      <c r="H79">
        <v>30</v>
      </c>
      <c r="I79" s="2">
        <v>42877</v>
      </c>
      <c r="J79" s="8">
        <v>86858</v>
      </c>
      <c r="K79" s="9">
        <v>0</v>
      </c>
      <c r="L79" t="s">
        <v>767</v>
      </c>
      <c r="M79" t="s">
        <v>768</v>
      </c>
      <c r="N79" s="2">
        <v>43016</v>
      </c>
      <c r="O79">
        <f>TBL_Employees4[[#This Row],[Annual Salary]]*TBL_Employees4[[#This Row],[Bonus %]]</f>
        <v>0</v>
      </c>
      <c r="P79" t="str">
        <f>IF(TBL_Employees4[[#This Row],[Age]]&lt;30, "Young", IF(TBL_Employees4[[#This Row],[Age]]&lt;=50, "Adult", "Senior"))</f>
        <v>Adult</v>
      </c>
      <c r="Q79" t="str">
        <f>IF(TBL_Employees4[[#This Row],[Exit Date]]="","Active","Exited")</f>
        <v>Exited</v>
      </c>
    </row>
    <row r="80" spans="1:17" x14ac:dyDescent="0.25">
      <c r="A80" t="s">
        <v>990</v>
      </c>
      <c r="B80" t="s">
        <v>991</v>
      </c>
      <c r="C80" t="s">
        <v>981</v>
      </c>
      <c r="D80" t="s">
        <v>17</v>
      </c>
      <c r="E80" t="s">
        <v>18</v>
      </c>
      <c r="F80" t="s">
        <v>152</v>
      </c>
      <c r="G80" t="s">
        <v>35</v>
      </c>
      <c r="H80">
        <v>40</v>
      </c>
      <c r="I80" s="2">
        <v>39265</v>
      </c>
      <c r="J80" s="8">
        <v>93971</v>
      </c>
      <c r="K80" s="9">
        <v>0.08</v>
      </c>
      <c r="L80" t="s">
        <v>767</v>
      </c>
      <c r="M80" t="s">
        <v>768</v>
      </c>
      <c r="N80" s="2" t="s">
        <v>1897</v>
      </c>
      <c r="O80">
        <f>TBL_Employees4[[#This Row],[Annual Salary]]*TBL_Employees4[[#This Row],[Bonus %]]</f>
        <v>7517.68</v>
      </c>
      <c r="P80" t="str">
        <f>IF(TBL_Employees4[[#This Row],[Age]]&lt;30, "Young", IF(TBL_Employees4[[#This Row],[Age]]&lt;=50, "Adult", "Senior"))</f>
        <v>Adult</v>
      </c>
      <c r="Q80" t="str">
        <f>IF(TBL_Employees4[[#This Row],[Exit Date]]="","Active","Exited")</f>
        <v>Active</v>
      </c>
    </row>
    <row r="81" spans="1:17" x14ac:dyDescent="0.25">
      <c r="A81" t="s">
        <v>443</v>
      </c>
      <c r="B81" t="s">
        <v>444</v>
      </c>
      <c r="C81" t="s">
        <v>259</v>
      </c>
      <c r="D81" t="s">
        <v>402</v>
      </c>
      <c r="E81" t="s">
        <v>46</v>
      </c>
      <c r="F81" t="s">
        <v>152</v>
      </c>
      <c r="G81" t="s">
        <v>40</v>
      </c>
      <c r="H81">
        <v>34</v>
      </c>
      <c r="I81" s="2">
        <v>42182</v>
      </c>
      <c r="J81" s="8">
        <v>57008</v>
      </c>
      <c r="K81" s="9">
        <v>0</v>
      </c>
      <c r="L81" t="s">
        <v>21</v>
      </c>
      <c r="M81" t="s">
        <v>22</v>
      </c>
      <c r="N81" s="2" t="s">
        <v>1897</v>
      </c>
      <c r="O81">
        <f>TBL_Employees4[[#This Row],[Annual Salary]]*TBL_Employees4[[#This Row],[Bonus %]]</f>
        <v>0</v>
      </c>
      <c r="P81" t="str">
        <f>IF(TBL_Employees4[[#This Row],[Age]]&lt;30, "Young", IF(TBL_Employees4[[#This Row],[Age]]&lt;=50, "Adult", "Senior"))</f>
        <v>Adult</v>
      </c>
      <c r="Q81" t="str">
        <f>IF(TBL_Employees4[[#This Row],[Exit Date]]="","Active","Exited")</f>
        <v>Active</v>
      </c>
    </row>
    <row r="82" spans="1:17" x14ac:dyDescent="0.25">
      <c r="A82" t="s">
        <v>1568</v>
      </c>
      <c r="B82" t="s">
        <v>1569</v>
      </c>
      <c r="C82" t="s">
        <v>1896</v>
      </c>
      <c r="D82" t="s">
        <v>402</v>
      </c>
      <c r="E82" t="s">
        <v>18</v>
      </c>
      <c r="F82" t="s">
        <v>152</v>
      </c>
      <c r="G82" t="s">
        <v>40</v>
      </c>
      <c r="H82">
        <v>60</v>
      </c>
      <c r="I82" s="2">
        <v>42270</v>
      </c>
      <c r="J82" s="8">
        <v>141899</v>
      </c>
      <c r="K82" s="9">
        <v>0.15</v>
      </c>
      <c r="L82" t="s">
        <v>21</v>
      </c>
      <c r="M82" t="s">
        <v>22</v>
      </c>
      <c r="N82" s="2" t="s">
        <v>1897</v>
      </c>
      <c r="O82">
        <f>TBL_Employees4[[#This Row],[Annual Salary]]*TBL_Employees4[[#This Row],[Bonus %]]</f>
        <v>21284.85</v>
      </c>
      <c r="P82" t="str">
        <f>IF(TBL_Employees4[[#This Row],[Age]]&lt;30, "Young", IF(TBL_Employees4[[#This Row],[Age]]&lt;=50, "Adult", "Senior"))</f>
        <v>Senior</v>
      </c>
      <c r="Q82" t="str">
        <f>IF(TBL_Employees4[[#This Row],[Exit Date]]="","Active","Exited")</f>
        <v>Active</v>
      </c>
    </row>
    <row r="83" spans="1:17" x14ac:dyDescent="0.25">
      <c r="A83" t="s">
        <v>544</v>
      </c>
      <c r="B83" t="s">
        <v>545</v>
      </c>
      <c r="C83" t="s">
        <v>259</v>
      </c>
      <c r="D83" t="s">
        <v>509</v>
      </c>
      <c r="E83" t="s">
        <v>46</v>
      </c>
      <c r="F83" t="s">
        <v>152</v>
      </c>
      <c r="G83" t="s">
        <v>64</v>
      </c>
      <c r="H83">
        <v>41</v>
      </c>
      <c r="I83" s="2">
        <v>42626</v>
      </c>
      <c r="J83" s="8">
        <v>64847</v>
      </c>
      <c r="K83" s="9">
        <v>0</v>
      </c>
      <c r="L83" t="s">
        <v>21</v>
      </c>
      <c r="M83" t="s">
        <v>36</v>
      </c>
      <c r="N83" s="2" t="s">
        <v>1897</v>
      </c>
      <c r="O83">
        <f>TBL_Employees4[[#This Row],[Annual Salary]]*TBL_Employees4[[#This Row],[Bonus %]]</f>
        <v>0</v>
      </c>
      <c r="P83" t="str">
        <f>IF(TBL_Employees4[[#This Row],[Age]]&lt;30, "Young", IF(TBL_Employees4[[#This Row],[Age]]&lt;=50, "Adult", "Senior"))</f>
        <v>Adult</v>
      </c>
      <c r="Q83" t="str">
        <f>IF(TBL_Employees4[[#This Row],[Exit Date]]="","Active","Exited")</f>
        <v>Active</v>
      </c>
    </row>
    <row r="84" spans="1:17" x14ac:dyDescent="0.25">
      <c r="A84" t="s">
        <v>975</v>
      </c>
      <c r="B84" t="s">
        <v>976</v>
      </c>
      <c r="C84" t="s">
        <v>948</v>
      </c>
      <c r="D84" t="s">
        <v>278</v>
      </c>
      <c r="E84" t="s">
        <v>31</v>
      </c>
      <c r="F84" t="s">
        <v>152</v>
      </c>
      <c r="G84" t="s">
        <v>20</v>
      </c>
      <c r="H84">
        <v>53</v>
      </c>
      <c r="I84" s="2">
        <v>33702</v>
      </c>
      <c r="J84" s="8">
        <v>116878</v>
      </c>
      <c r="K84" s="9">
        <v>0.11</v>
      </c>
      <c r="L84" t="s">
        <v>21</v>
      </c>
      <c r="M84" t="s">
        <v>36</v>
      </c>
      <c r="N84" s="2" t="s">
        <v>1897</v>
      </c>
      <c r="O84">
        <f>TBL_Employees4[[#This Row],[Annual Salary]]*TBL_Employees4[[#This Row],[Bonus %]]</f>
        <v>12856.58</v>
      </c>
      <c r="P84" t="str">
        <f>IF(TBL_Employees4[[#This Row],[Age]]&lt;30, "Young", IF(TBL_Employees4[[#This Row],[Age]]&lt;=50, "Adult", "Senior"))</f>
        <v>Senior</v>
      </c>
      <c r="Q84" t="str">
        <f>IF(TBL_Employees4[[#This Row],[Exit Date]]="","Active","Exited")</f>
        <v>Active</v>
      </c>
    </row>
    <row r="85" spans="1:17" x14ac:dyDescent="0.25">
      <c r="A85" t="s">
        <v>390</v>
      </c>
      <c r="B85" t="s">
        <v>391</v>
      </c>
      <c r="C85" t="s">
        <v>281</v>
      </c>
      <c r="D85" t="s">
        <v>278</v>
      </c>
      <c r="E85" t="s">
        <v>26</v>
      </c>
      <c r="F85" t="s">
        <v>152</v>
      </c>
      <c r="G85" t="s">
        <v>64</v>
      </c>
      <c r="H85">
        <v>45</v>
      </c>
      <c r="I85" s="2">
        <v>38388</v>
      </c>
      <c r="J85" s="8">
        <v>70505</v>
      </c>
      <c r="K85" s="9">
        <v>0</v>
      </c>
      <c r="L85" t="s">
        <v>21</v>
      </c>
      <c r="M85" t="s">
        <v>50</v>
      </c>
      <c r="N85" s="2" t="s">
        <v>1897</v>
      </c>
      <c r="O85">
        <f>TBL_Employees4[[#This Row],[Annual Salary]]*TBL_Employees4[[#This Row],[Bonus %]]</f>
        <v>0</v>
      </c>
      <c r="P85" t="str">
        <f>IF(TBL_Employees4[[#This Row],[Age]]&lt;30, "Young", IF(TBL_Employees4[[#This Row],[Age]]&lt;=50, "Adult", "Senior"))</f>
        <v>Adult</v>
      </c>
      <c r="Q85" t="str">
        <f>IF(TBL_Employees4[[#This Row],[Exit Date]]="","Active","Exited")</f>
        <v>Active</v>
      </c>
    </row>
    <row r="86" spans="1:17" x14ac:dyDescent="0.25">
      <c r="A86" t="s">
        <v>1752</v>
      </c>
      <c r="B86" t="s">
        <v>1753</v>
      </c>
      <c r="C86" t="s">
        <v>1198</v>
      </c>
      <c r="D86" t="s">
        <v>278</v>
      </c>
      <c r="E86" t="s">
        <v>31</v>
      </c>
      <c r="F86" t="s">
        <v>19</v>
      </c>
      <c r="G86" t="s">
        <v>40</v>
      </c>
      <c r="H86">
        <v>30</v>
      </c>
      <c r="I86" s="2">
        <v>42512</v>
      </c>
      <c r="J86" s="8">
        <v>189702</v>
      </c>
      <c r="K86" s="9">
        <v>0.28000000000000003</v>
      </c>
      <c r="L86" t="s">
        <v>633</v>
      </c>
      <c r="M86" t="s">
        <v>634</v>
      </c>
      <c r="N86" s="2">
        <v>44186</v>
      </c>
      <c r="O86">
        <f>TBL_Employees4[[#This Row],[Annual Salary]]*TBL_Employees4[[#This Row],[Bonus %]]</f>
        <v>53116.560000000005</v>
      </c>
      <c r="P86" t="str">
        <f>IF(TBL_Employees4[[#This Row],[Age]]&lt;30, "Young", IF(TBL_Employees4[[#This Row],[Age]]&lt;=50, "Adult", "Senior"))</f>
        <v>Adult</v>
      </c>
      <c r="Q86" t="str">
        <f>IF(TBL_Employees4[[#This Row],[Exit Date]]="","Active","Exited")</f>
        <v>Exited</v>
      </c>
    </row>
    <row r="87" spans="1:17" x14ac:dyDescent="0.25">
      <c r="A87" t="s">
        <v>1220</v>
      </c>
      <c r="B87" t="s">
        <v>1221</v>
      </c>
      <c r="C87" t="s">
        <v>1198</v>
      </c>
      <c r="D87" t="s">
        <v>243</v>
      </c>
      <c r="E87" t="s">
        <v>26</v>
      </c>
      <c r="F87" t="s">
        <v>152</v>
      </c>
      <c r="G87" t="s">
        <v>20</v>
      </c>
      <c r="H87">
        <v>26</v>
      </c>
      <c r="I87" s="2">
        <v>44040</v>
      </c>
      <c r="J87" s="8">
        <v>180664</v>
      </c>
      <c r="K87" s="9">
        <v>0.27</v>
      </c>
      <c r="L87" t="s">
        <v>21</v>
      </c>
      <c r="M87" t="s">
        <v>27</v>
      </c>
      <c r="N87" s="2" t="s">
        <v>1897</v>
      </c>
      <c r="O87">
        <f>TBL_Employees4[[#This Row],[Annual Salary]]*TBL_Employees4[[#This Row],[Bonus %]]</f>
        <v>48779.280000000006</v>
      </c>
      <c r="P87" t="str">
        <f>IF(TBL_Employees4[[#This Row],[Age]]&lt;30, "Young", IF(TBL_Employees4[[#This Row],[Age]]&lt;=50, "Adult", "Senior"))</f>
        <v>Young</v>
      </c>
      <c r="Q87" t="str">
        <f>IF(TBL_Employees4[[#This Row],[Exit Date]]="","Active","Exited")</f>
        <v>Active</v>
      </c>
    </row>
    <row r="88" spans="1:17" x14ac:dyDescent="0.25">
      <c r="A88" t="s">
        <v>834</v>
      </c>
      <c r="B88" t="s">
        <v>835</v>
      </c>
      <c r="C88" t="s">
        <v>461</v>
      </c>
      <c r="D88" t="s">
        <v>456</v>
      </c>
      <c r="E88" t="s">
        <v>18</v>
      </c>
      <c r="F88" t="s">
        <v>19</v>
      </c>
      <c r="G88" t="s">
        <v>35</v>
      </c>
      <c r="H88">
        <v>45</v>
      </c>
      <c r="I88" s="2">
        <v>37972</v>
      </c>
      <c r="J88" s="8">
        <v>48345</v>
      </c>
      <c r="K88" s="9">
        <v>0</v>
      </c>
      <c r="L88" t="s">
        <v>767</v>
      </c>
      <c r="M88" t="s">
        <v>771</v>
      </c>
      <c r="N88" s="2" t="s">
        <v>1897</v>
      </c>
      <c r="O88">
        <f>TBL_Employees4[[#This Row],[Annual Salary]]*TBL_Employees4[[#This Row],[Bonus %]]</f>
        <v>0</v>
      </c>
      <c r="P88" t="str">
        <f>IF(TBL_Employees4[[#This Row],[Age]]&lt;30, "Young", IF(TBL_Employees4[[#This Row],[Age]]&lt;=50, "Adult", "Senior"))</f>
        <v>Adult</v>
      </c>
      <c r="Q88" t="str">
        <f>IF(TBL_Employees4[[#This Row],[Exit Date]]="","Active","Exited")</f>
        <v>Active</v>
      </c>
    </row>
    <row r="89" spans="1:17" x14ac:dyDescent="0.25">
      <c r="A89" t="s">
        <v>1296</v>
      </c>
      <c r="B89" t="s">
        <v>1297</v>
      </c>
      <c r="C89" t="s">
        <v>1198</v>
      </c>
      <c r="D89" t="s">
        <v>456</v>
      </c>
      <c r="E89" t="s">
        <v>18</v>
      </c>
      <c r="F89" t="s">
        <v>152</v>
      </c>
      <c r="G89" t="s">
        <v>35</v>
      </c>
      <c r="H89">
        <v>42</v>
      </c>
      <c r="I89" s="2">
        <v>41655</v>
      </c>
      <c r="J89" s="8">
        <v>152214</v>
      </c>
      <c r="K89" s="9">
        <v>0.3</v>
      </c>
      <c r="L89" t="s">
        <v>767</v>
      </c>
      <c r="M89" t="s">
        <v>776</v>
      </c>
      <c r="N89" s="2" t="s">
        <v>1897</v>
      </c>
      <c r="O89">
        <f>TBL_Employees4[[#This Row],[Annual Salary]]*TBL_Employees4[[#This Row],[Bonus %]]</f>
        <v>45664.2</v>
      </c>
      <c r="P89" t="str">
        <f>IF(TBL_Employees4[[#This Row],[Age]]&lt;30, "Young", IF(TBL_Employees4[[#This Row],[Age]]&lt;=50, "Adult", "Senior"))</f>
        <v>Adult</v>
      </c>
      <c r="Q89" t="str">
        <f>IF(TBL_Employees4[[#This Row],[Exit Date]]="","Active","Exited")</f>
        <v>Active</v>
      </c>
    </row>
    <row r="90" spans="1:17" x14ac:dyDescent="0.25">
      <c r="A90" t="s">
        <v>707</v>
      </c>
      <c r="B90" t="s">
        <v>708</v>
      </c>
      <c r="C90" t="s">
        <v>63</v>
      </c>
      <c r="D90" t="s">
        <v>17</v>
      </c>
      <c r="E90" t="s">
        <v>46</v>
      </c>
      <c r="F90" t="s">
        <v>19</v>
      </c>
      <c r="G90" t="s">
        <v>40</v>
      </c>
      <c r="H90">
        <v>41</v>
      </c>
      <c r="I90" s="2">
        <v>39931</v>
      </c>
      <c r="J90" s="8">
        <v>69803</v>
      </c>
      <c r="K90" s="9">
        <v>0</v>
      </c>
      <c r="L90" t="s">
        <v>633</v>
      </c>
      <c r="M90" t="s">
        <v>634</v>
      </c>
      <c r="N90" s="2" t="s">
        <v>1897</v>
      </c>
      <c r="O90">
        <f>TBL_Employees4[[#This Row],[Annual Salary]]*TBL_Employees4[[#This Row],[Bonus %]]</f>
        <v>0</v>
      </c>
      <c r="P90" t="str">
        <f>IF(TBL_Employees4[[#This Row],[Age]]&lt;30, "Young", IF(TBL_Employees4[[#This Row],[Age]]&lt;=50, "Adult", "Senior"))</f>
        <v>Adult</v>
      </c>
      <c r="Q90" t="str">
        <f>IF(TBL_Employees4[[#This Row],[Exit Date]]="","Active","Exited")</f>
        <v>Active</v>
      </c>
    </row>
    <row r="91" spans="1:17" x14ac:dyDescent="0.25">
      <c r="A91" t="s">
        <v>709</v>
      </c>
      <c r="B91" t="s">
        <v>710</v>
      </c>
      <c r="C91" t="s">
        <v>86</v>
      </c>
      <c r="D91" t="s">
        <v>17</v>
      </c>
      <c r="E91" t="s">
        <v>46</v>
      </c>
      <c r="F91" t="s">
        <v>19</v>
      </c>
      <c r="G91" t="s">
        <v>40</v>
      </c>
      <c r="H91">
        <v>48</v>
      </c>
      <c r="I91" s="2">
        <v>43650</v>
      </c>
      <c r="J91" s="8">
        <v>76588</v>
      </c>
      <c r="K91" s="9">
        <v>0</v>
      </c>
      <c r="L91" t="s">
        <v>633</v>
      </c>
      <c r="M91" t="s">
        <v>637</v>
      </c>
      <c r="N91" s="2" t="s">
        <v>1897</v>
      </c>
      <c r="O91">
        <f>TBL_Employees4[[#This Row],[Annual Salary]]*TBL_Employees4[[#This Row],[Bonus %]]</f>
        <v>0</v>
      </c>
      <c r="P91" t="str">
        <f>IF(TBL_Employees4[[#This Row],[Age]]&lt;30, "Young", IF(TBL_Employees4[[#This Row],[Age]]&lt;=50, "Adult", "Senior"))</f>
        <v>Adult</v>
      </c>
      <c r="Q91" t="str">
        <f>IF(TBL_Employees4[[#This Row],[Exit Date]]="","Active","Exited")</f>
        <v>Active</v>
      </c>
    </row>
    <row r="92" spans="1:17" x14ac:dyDescent="0.25">
      <c r="A92" t="s">
        <v>203</v>
      </c>
      <c r="B92" t="s">
        <v>204</v>
      </c>
      <c r="C92" t="s">
        <v>205</v>
      </c>
      <c r="D92" t="s">
        <v>17</v>
      </c>
      <c r="E92" t="s">
        <v>18</v>
      </c>
      <c r="F92" t="s">
        <v>152</v>
      </c>
      <c r="G92" t="s">
        <v>20</v>
      </c>
      <c r="H92">
        <v>29</v>
      </c>
      <c r="I92" s="2">
        <v>43444</v>
      </c>
      <c r="J92" s="8">
        <v>84596</v>
      </c>
      <c r="K92" s="9">
        <v>0</v>
      </c>
      <c r="L92" t="s">
        <v>21</v>
      </c>
      <c r="M92" t="s">
        <v>36</v>
      </c>
      <c r="N92" s="2" t="s">
        <v>1897</v>
      </c>
      <c r="O92">
        <f>TBL_Employees4[[#This Row],[Annual Salary]]*TBL_Employees4[[#This Row],[Bonus %]]</f>
        <v>0</v>
      </c>
      <c r="P92" t="str">
        <f>IF(TBL_Employees4[[#This Row],[Age]]&lt;30, "Young", IF(TBL_Employees4[[#This Row],[Age]]&lt;=50, "Adult", "Senior"))</f>
        <v>Young</v>
      </c>
      <c r="Q92" t="str">
        <f>IF(TBL_Employees4[[#This Row],[Exit Date]]="","Active","Exited")</f>
        <v>Active</v>
      </c>
    </row>
    <row r="93" spans="1:17" x14ac:dyDescent="0.25">
      <c r="A93" t="s">
        <v>1857</v>
      </c>
      <c r="B93" t="s">
        <v>1858</v>
      </c>
      <c r="C93" t="s">
        <v>1398</v>
      </c>
      <c r="D93" t="s">
        <v>509</v>
      </c>
      <c r="E93" t="s">
        <v>31</v>
      </c>
      <c r="F93" t="s">
        <v>152</v>
      </c>
      <c r="G93" t="s">
        <v>35</v>
      </c>
      <c r="H93">
        <v>27</v>
      </c>
      <c r="I93" s="2">
        <v>43368</v>
      </c>
      <c r="J93" s="8">
        <v>114441</v>
      </c>
      <c r="K93" s="9">
        <v>0.1</v>
      </c>
      <c r="L93" t="s">
        <v>767</v>
      </c>
      <c r="M93" t="s">
        <v>768</v>
      </c>
      <c r="N93" s="2">
        <v>43821</v>
      </c>
      <c r="O93">
        <f>TBL_Employees4[[#This Row],[Annual Salary]]*TBL_Employees4[[#This Row],[Bonus %]]</f>
        <v>11444.1</v>
      </c>
      <c r="P93" t="str">
        <f>IF(TBL_Employees4[[#This Row],[Age]]&lt;30, "Young", IF(TBL_Employees4[[#This Row],[Age]]&lt;=50, "Adult", "Senior"))</f>
        <v>Young</v>
      </c>
      <c r="Q93" t="str">
        <f>IF(TBL_Employees4[[#This Row],[Exit Date]]="","Active","Exited")</f>
        <v>Exited</v>
      </c>
    </row>
    <row r="94" spans="1:17" x14ac:dyDescent="0.25">
      <c r="A94" t="s">
        <v>1431</v>
      </c>
      <c r="B94" t="s">
        <v>1432</v>
      </c>
      <c r="C94" t="s">
        <v>1896</v>
      </c>
      <c r="D94" t="s">
        <v>402</v>
      </c>
      <c r="E94" t="s">
        <v>26</v>
      </c>
      <c r="F94" t="s">
        <v>19</v>
      </c>
      <c r="G94" t="s">
        <v>35</v>
      </c>
      <c r="H94">
        <v>33</v>
      </c>
      <c r="I94" s="2">
        <v>43211</v>
      </c>
      <c r="J94" s="8">
        <v>140402</v>
      </c>
      <c r="K94" s="9">
        <v>0.15</v>
      </c>
      <c r="L94" t="s">
        <v>767</v>
      </c>
      <c r="M94" t="s">
        <v>776</v>
      </c>
      <c r="N94" s="2" t="s">
        <v>1897</v>
      </c>
      <c r="O94">
        <f>TBL_Employees4[[#This Row],[Annual Salary]]*TBL_Employees4[[#This Row],[Bonus %]]</f>
        <v>21060.3</v>
      </c>
      <c r="P94" t="str">
        <f>IF(TBL_Employees4[[#This Row],[Age]]&lt;30, "Young", IF(TBL_Employees4[[#This Row],[Age]]&lt;=50, "Adult", "Senior"))</f>
        <v>Adult</v>
      </c>
      <c r="Q94" t="str">
        <f>IF(TBL_Employees4[[#This Row],[Exit Date]]="","Active","Exited")</f>
        <v>Active</v>
      </c>
    </row>
    <row r="95" spans="1:17" x14ac:dyDescent="0.25">
      <c r="A95" t="s">
        <v>679</v>
      </c>
      <c r="B95" t="s">
        <v>680</v>
      </c>
      <c r="C95" t="s">
        <v>259</v>
      </c>
      <c r="D95" t="s">
        <v>402</v>
      </c>
      <c r="E95" t="s">
        <v>46</v>
      </c>
      <c r="F95" t="s">
        <v>19</v>
      </c>
      <c r="G95" t="s">
        <v>40</v>
      </c>
      <c r="H95">
        <v>26</v>
      </c>
      <c r="I95" s="2">
        <v>43578</v>
      </c>
      <c r="J95" s="8">
        <v>59817</v>
      </c>
      <c r="K95" s="9">
        <v>0</v>
      </c>
      <c r="L95" t="s">
        <v>633</v>
      </c>
      <c r="M95" t="s">
        <v>640</v>
      </c>
      <c r="N95" s="2" t="s">
        <v>1897</v>
      </c>
      <c r="O95">
        <f>TBL_Employees4[[#This Row],[Annual Salary]]*TBL_Employees4[[#This Row],[Bonus %]]</f>
        <v>0</v>
      </c>
      <c r="P95" t="str">
        <f>IF(TBL_Employees4[[#This Row],[Age]]&lt;30, "Young", IF(TBL_Employees4[[#This Row],[Age]]&lt;=50, "Adult", "Senior"))</f>
        <v>Young</v>
      </c>
      <c r="Q95" t="str">
        <f>IF(TBL_Employees4[[#This Row],[Exit Date]]="","Active","Exited")</f>
        <v>Active</v>
      </c>
    </row>
    <row r="96" spans="1:17" x14ac:dyDescent="0.25">
      <c r="A96" t="s">
        <v>627</v>
      </c>
      <c r="B96" t="s">
        <v>628</v>
      </c>
      <c r="C96" t="s">
        <v>554</v>
      </c>
      <c r="D96" t="s">
        <v>555</v>
      </c>
      <c r="E96" t="s">
        <v>18</v>
      </c>
      <c r="F96" t="s">
        <v>152</v>
      </c>
      <c r="G96" t="s">
        <v>35</v>
      </c>
      <c r="H96">
        <v>31</v>
      </c>
      <c r="I96" s="2">
        <v>42938</v>
      </c>
      <c r="J96" s="8">
        <v>55854</v>
      </c>
      <c r="K96" s="9">
        <v>0</v>
      </c>
      <c r="L96" t="s">
        <v>21</v>
      </c>
      <c r="M96" t="s">
        <v>50</v>
      </c>
      <c r="N96" s="2" t="s">
        <v>1897</v>
      </c>
      <c r="O96">
        <f>TBL_Employees4[[#This Row],[Annual Salary]]*TBL_Employees4[[#This Row],[Bonus %]]</f>
        <v>0</v>
      </c>
      <c r="P96" t="str">
        <f>IF(TBL_Employees4[[#This Row],[Age]]&lt;30, "Young", IF(TBL_Employees4[[#This Row],[Age]]&lt;=50, "Adult", "Senior"))</f>
        <v>Adult</v>
      </c>
      <c r="Q96" t="str">
        <f>IF(TBL_Employees4[[#This Row],[Exit Date]]="","Active","Exited")</f>
        <v>Active</v>
      </c>
    </row>
    <row r="97" spans="1:17" x14ac:dyDescent="0.25">
      <c r="A97" t="s">
        <v>491</v>
      </c>
      <c r="B97" t="s">
        <v>492</v>
      </c>
      <c r="C97" t="s">
        <v>455</v>
      </c>
      <c r="D97" t="s">
        <v>456</v>
      </c>
      <c r="E97" t="s">
        <v>31</v>
      </c>
      <c r="F97" t="s">
        <v>152</v>
      </c>
      <c r="G97" t="s">
        <v>35</v>
      </c>
      <c r="H97">
        <v>53</v>
      </c>
      <c r="I97" s="2">
        <v>37576</v>
      </c>
      <c r="J97" s="8">
        <v>95998</v>
      </c>
      <c r="K97" s="9">
        <v>0</v>
      </c>
      <c r="L97" t="s">
        <v>21</v>
      </c>
      <c r="M97" t="s">
        <v>53</v>
      </c>
      <c r="N97" s="2" t="s">
        <v>1897</v>
      </c>
      <c r="O97">
        <f>TBL_Employees4[[#This Row],[Annual Salary]]*TBL_Employees4[[#This Row],[Bonus %]]</f>
        <v>0</v>
      </c>
      <c r="P97" t="str">
        <f>IF(TBL_Employees4[[#This Row],[Age]]&lt;30, "Young", IF(TBL_Employees4[[#This Row],[Age]]&lt;=50, "Adult", "Senior"))</f>
        <v>Senior</v>
      </c>
      <c r="Q97" t="str">
        <f>IF(TBL_Employees4[[#This Row],[Exit Date]]="","Active","Exited")</f>
        <v>Active</v>
      </c>
    </row>
    <row r="98" spans="1:17" x14ac:dyDescent="0.25">
      <c r="A98" t="s">
        <v>1702</v>
      </c>
      <c r="B98" t="s">
        <v>1703</v>
      </c>
      <c r="C98" t="s">
        <v>1896</v>
      </c>
      <c r="D98" t="s">
        <v>555</v>
      </c>
      <c r="E98" t="s">
        <v>18</v>
      </c>
      <c r="F98" t="s">
        <v>19</v>
      </c>
      <c r="G98" t="s">
        <v>35</v>
      </c>
      <c r="H98">
        <v>34</v>
      </c>
      <c r="I98" s="2">
        <v>42116</v>
      </c>
      <c r="J98" s="8">
        <v>154941</v>
      </c>
      <c r="K98" s="9">
        <v>0.13</v>
      </c>
      <c r="L98" t="s">
        <v>21</v>
      </c>
      <c r="M98" t="s">
        <v>22</v>
      </c>
      <c r="N98" s="2" t="s">
        <v>1897</v>
      </c>
      <c r="O98">
        <f>TBL_Employees4[[#This Row],[Annual Salary]]*TBL_Employees4[[#This Row],[Bonus %]]</f>
        <v>20142.330000000002</v>
      </c>
      <c r="P98" t="str">
        <f>IF(TBL_Employees4[[#This Row],[Age]]&lt;30, "Young", IF(TBL_Employees4[[#This Row],[Age]]&lt;=50, "Adult", "Senior"))</f>
        <v>Adult</v>
      </c>
      <c r="Q98" t="str">
        <f>IF(TBL_Employees4[[#This Row],[Exit Date]]="","Active","Exited")</f>
        <v>Active</v>
      </c>
    </row>
    <row r="99" spans="1:17" x14ac:dyDescent="0.25">
      <c r="A99" t="s">
        <v>1061</v>
      </c>
      <c r="B99" t="s">
        <v>1062</v>
      </c>
      <c r="C99" t="s">
        <v>1012</v>
      </c>
      <c r="D99" t="s">
        <v>402</v>
      </c>
      <c r="E99" t="s">
        <v>26</v>
      </c>
      <c r="F99" t="s">
        <v>19</v>
      </c>
      <c r="G99" t="s">
        <v>35</v>
      </c>
      <c r="H99">
        <v>54</v>
      </c>
      <c r="I99" s="2">
        <v>40734</v>
      </c>
      <c r="J99" s="8">
        <v>247022</v>
      </c>
      <c r="K99" s="9">
        <v>0.3</v>
      </c>
      <c r="L99" t="s">
        <v>767</v>
      </c>
      <c r="M99" t="s">
        <v>776</v>
      </c>
      <c r="N99" s="2" t="s">
        <v>1897</v>
      </c>
      <c r="O99">
        <f>TBL_Employees4[[#This Row],[Annual Salary]]*TBL_Employees4[[#This Row],[Bonus %]]</f>
        <v>74106.599999999991</v>
      </c>
      <c r="P99" t="str">
        <f>IF(TBL_Employees4[[#This Row],[Age]]&lt;30, "Young", IF(TBL_Employees4[[#This Row],[Age]]&lt;=50, "Adult", "Senior"))</f>
        <v>Senior</v>
      </c>
      <c r="Q99" t="str">
        <f>IF(TBL_Employees4[[#This Row],[Exit Date]]="","Active","Exited")</f>
        <v>Active</v>
      </c>
    </row>
    <row r="100" spans="1:17" x14ac:dyDescent="0.25">
      <c r="A100" t="s">
        <v>705</v>
      </c>
      <c r="B100" t="s">
        <v>706</v>
      </c>
      <c r="C100" t="s">
        <v>86</v>
      </c>
      <c r="D100" t="s">
        <v>17</v>
      </c>
      <c r="E100" t="s">
        <v>18</v>
      </c>
      <c r="F100" t="s">
        <v>19</v>
      </c>
      <c r="G100" t="s">
        <v>40</v>
      </c>
      <c r="H100">
        <v>32</v>
      </c>
      <c r="I100" s="2">
        <v>44474</v>
      </c>
      <c r="J100" s="8">
        <v>88072</v>
      </c>
      <c r="K100" s="9">
        <v>0</v>
      </c>
      <c r="L100" t="s">
        <v>633</v>
      </c>
      <c r="M100" t="s">
        <v>640</v>
      </c>
      <c r="N100" s="2" t="s">
        <v>1897</v>
      </c>
      <c r="O100">
        <f>TBL_Employees4[[#This Row],[Annual Salary]]*TBL_Employees4[[#This Row],[Bonus %]]</f>
        <v>0</v>
      </c>
      <c r="P100" t="str">
        <f>IF(TBL_Employees4[[#This Row],[Age]]&lt;30, "Young", IF(TBL_Employees4[[#This Row],[Age]]&lt;=50, "Adult", "Senior"))</f>
        <v>Adult</v>
      </c>
      <c r="Q100" t="str">
        <f>IF(TBL_Employees4[[#This Row],[Exit Date]]="","Active","Exited")</f>
        <v>Active</v>
      </c>
    </row>
    <row r="101" spans="1:17" x14ac:dyDescent="0.25">
      <c r="A101" t="s">
        <v>988</v>
      </c>
      <c r="B101" t="s">
        <v>989</v>
      </c>
      <c r="C101" t="s">
        <v>981</v>
      </c>
      <c r="D101" t="s">
        <v>17</v>
      </c>
      <c r="E101" t="s">
        <v>31</v>
      </c>
      <c r="F101" t="s">
        <v>152</v>
      </c>
      <c r="G101" t="s">
        <v>35</v>
      </c>
      <c r="H101">
        <v>28</v>
      </c>
      <c r="I101" s="2">
        <v>43977</v>
      </c>
      <c r="J101" s="8">
        <v>67925</v>
      </c>
      <c r="K101" s="9">
        <v>0.08</v>
      </c>
      <c r="L101" t="s">
        <v>767</v>
      </c>
      <c r="M101" t="s">
        <v>785</v>
      </c>
      <c r="N101" s="2" t="s">
        <v>1897</v>
      </c>
      <c r="O101">
        <f>TBL_Employees4[[#This Row],[Annual Salary]]*TBL_Employees4[[#This Row],[Bonus %]]</f>
        <v>5434</v>
      </c>
      <c r="P101" t="str">
        <f>IF(TBL_Employees4[[#This Row],[Age]]&lt;30, "Young", IF(TBL_Employees4[[#This Row],[Age]]&lt;=50, "Adult", "Senior"))</f>
        <v>Young</v>
      </c>
      <c r="Q101" t="str">
        <f>IF(TBL_Employees4[[#This Row],[Exit Date]]="","Active","Exited")</f>
        <v>Active</v>
      </c>
    </row>
    <row r="102" spans="1:17" x14ac:dyDescent="0.25">
      <c r="A102" t="s">
        <v>1180</v>
      </c>
      <c r="B102" t="s">
        <v>1181</v>
      </c>
      <c r="C102" t="s">
        <v>1012</v>
      </c>
      <c r="D102" t="s">
        <v>555</v>
      </c>
      <c r="E102" t="s">
        <v>18</v>
      </c>
      <c r="F102" t="s">
        <v>19</v>
      </c>
      <c r="G102" t="s">
        <v>20</v>
      </c>
      <c r="H102">
        <v>31</v>
      </c>
      <c r="I102" s="2">
        <v>44063</v>
      </c>
      <c r="J102" s="8">
        <v>219693</v>
      </c>
      <c r="K102" s="9">
        <v>0.3</v>
      </c>
      <c r="L102" t="s">
        <v>21</v>
      </c>
      <c r="M102" t="s">
        <v>50</v>
      </c>
      <c r="N102" s="2" t="s">
        <v>1897</v>
      </c>
      <c r="O102">
        <f>TBL_Employees4[[#This Row],[Annual Salary]]*TBL_Employees4[[#This Row],[Bonus %]]</f>
        <v>65907.899999999994</v>
      </c>
      <c r="P102" t="str">
        <f>IF(TBL_Employees4[[#This Row],[Age]]&lt;30, "Young", IF(TBL_Employees4[[#This Row],[Age]]&lt;=50, "Adult", "Senior"))</f>
        <v>Adult</v>
      </c>
      <c r="Q102" t="str">
        <f>IF(TBL_Employees4[[#This Row],[Exit Date]]="","Active","Exited")</f>
        <v>Active</v>
      </c>
    </row>
    <row r="103" spans="1:17" x14ac:dyDescent="0.25">
      <c r="A103" t="s">
        <v>338</v>
      </c>
      <c r="B103" t="s">
        <v>339</v>
      </c>
      <c r="C103" t="s">
        <v>277</v>
      </c>
      <c r="D103" t="s">
        <v>278</v>
      </c>
      <c r="E103" t="s">
        <v>31</v>
      </c>
      <c r="F103" t="s">
        <v>19</v>
      </c>
      <c r="G103" t="s">
        <v>20</v>
      </c>
      <c r="H103">
        <v>45</v>
      </c>
      <c r="I103" s="2">
        <v>41386</v>
      </c>
      <c r="J103" s="8">
        <v>61773</v>
      </c>
      <c r="K103" s="9">
        <v>0</v>
      </c>
      <c r="L103" t="s">
        <v>21</v>
      </c>
      <c r="M103" t="s">
        <v>53</v>
      </c>
      <c r="N103" s="2" t="s">
        <v>1897</v>
      </c>
      <c r="O103">
        <f>TBL_Employees4[[#This Row],[Annual Salary]]*TBL_Employees4[[#This Row],[Bonus %]]</f>
        <v>0</v>
      </c>
      <c r="P103" t="str">
        <f>IF(TBL_Employees4[[#This Row],[Age]]&lt;30, "Young", IF(TBL_Employees4[[#This Row],[Age]]&lt;=50, "Adult", "Senior"))</f>
        <v>Adult</v>
      </c>
      <c r="Q103" t="str">
        <f>IF(TBL_Employees4[[#This Row],[Exit Date]]="","Active","Exited")</f>
        <v>Active</v>
      </c>
    </row>
    <row r="104" spans="1:17" x14ac:dyDescent="0.25">
      <c r="A104" t="s">
        <v>1000</v>
      </c>
      <c r="B104" t="s">
        <v>1001</v>
      </c>
      <c r="C104" t="s">
        <v>981</v>
      </c>
      <c r="D104" t="s">
        <v>17</v>
      </c>
      <c r="E104" t="s">
        <v>26</v>
      </c>
      <c r="F104" t="s">
        <v>19</v>
      </c>
      <c r="G104" t="s">
        <v>35</v>
      </c>
      <c r="H104">
        <v>48</v>
      </c>
      <c r="I104" s="2">
        <v>39091</v>
      </c>
      <c r="J104" s="8">
        <v>74546</v>
      </c>
      <c r="K104" s="9">
        <v>0.09</v>
      </c>
      <c r="L104" t="s">
        <v>21</v>
      </c>
      <c r="M104" t="s">
        <v>53</v>
      </c>
      <c r="N104" s="2" t="s">
        <v>1897</v>
      </c>
      <c r="O104">
        <f>TBL_Employees4[[#This Row],[Annual Salary]]*TBL_Employees4[[#This Row],[Bonus %]]</f>
        <v>6709.1399999999994</v>
      </c>
      <c r="P104" t="str">
        <f>IF(TBL_Employees4[[#This Row],[Age]]&lt;30, "Young", IF(TBL_Employees4[[#This Row],[Age]]&lt;=50, "Adult", "Senior"))</f>
        <v>Adult</v>
      </c>
      <c r="Q104" t="str">
        <f>IF(TBL_Employees4[[#This Row],[Exit Date]]="","Active","Exited")</f>
        <v>Active</v>
      </c>
    </row>
    <row r="105" spans="1:17" x14ac:dyDescent="0.25">
      <c r="A105" t="s">
        <v>380</v>
      </c>
      <c r="B105" t="s">
        <v>381</v>
      </c>
      <c r="C105" t="s">
        <v>286</v>
      </c>
      <c r="D105" t="s">
        <v>278</v>
      </c>
      <c r="E105" t="s">
        <v>26</v>
      </c>
      <c r="F105" t="s">
        <v>152</v>
      </c>
      <c r="G105" t="s">
        <v>64</v>
      </c>
      <c r="H105">
        <v>56</v>
      </c>
      <c r="I105" s="2">
        <v>42031</v>
      </c>
      <c r="J105" s="8">
        <v>62575</v>
      </c>
      <c r="K105" s="9">
        <v>0</v>
      </c>
      <c r="L105" t="s">
        <v>21</v>
      </c>
      <c r="M105" t="s">
        <v>36</v>
      </c>
      <c r="N105" s="2" t="s">
        <v>1897</v>
      </c>
      <c r="O105">
        <f>TBL_Employees4[[#This Row],[Annual Salary]]*TBL_Employees4[[#This Row],[Bonus %]]</f>
        <v>0</v>
      </c>
      <c r="P105" t="str">
        <f>IF(TBL_Employees4[[#This Row],[Age]]&lt;30, "Young", IF(TBL_Employees4[[#This Row],[Age]]&lt;=50, "Adult", "Senior"))</f>
        <v>Senior</v>
      </c>
      <c r="Q105" t="str">
        <f>IF(TBL_Employees4[[#This Row],[Exit Date]]="","Active","Exited")</f>
        <v>Active</v>
      </c>
    </row>
    <row r="106" spans="1:17" x14ac:dyDescent="0.25">
      <c r="A106" t="s">
        <v>1292</v>
      </c>
      <c r="B106" t="s">
        <v>1293</v>
      </c>
      <c r="C106" t="s">
        <v>1198</v>
      </c>
      <c r="D106" t="s">
        <v>456</v>
      </c>
      <c r="E106" t="s">
        <v>46</v>
      </c>
      <c r="F106" t="s">
        <v>19</v>
      </c>
      <c r="G106" t="s">
        <v>35</v>
      </c>
      <c r="H106">
        <v>27</v>
      </c>
      <c r="I106" s="2">
        <v>44250</v>
      </c>
      <c r="J106" s="8">
        <v>199041</v>
      </c>
      <c r="K106" s="9">
        <v>0.16</v>
      </c>
      <c r="L106" t="s">
        <v>767</v>
      </c>
      <c r="M106" t="s">
        <v>776</v>
      </c>
      <c r="N106" s="2" t="s">
        <v>1897</v>
      </c>
      <c r="O106">
        <f>TBL_Employees4[[#This Row],[Annual Salary]]*TBL_Employees4[[#This Row],[Bonus %]]</f>
        <v>31846.560000000001</v>
      </c>
      <c r="P106" t="str">
        <f>IF(TBL_Employees4[[#This Row],[Age]]&lt;30, "Young", IF(TBL_Employees4[[#This Row],[Age]]&lt;=50, "Adult", "Senior"))</f>
        <v>Young</v>
      </c>
      <c r="Q106" t="str">
        <f>IF(TBL_Employees4[[#This Row],[Exit Date]]="","Active","Exited")</f>
        <v>Active</v>
      </c>
    </row>
    <row r="107" spans="1:17" x14ac:dyDescent="0.25">
      <c r="A107" t="s">
        <v>1746</v>
      </c>
      <c r="B107" t="s">
        <v>1747</v>
      </c>
      <c r="C107" t="s">
        <v>259</v>
      </c>
      <c r="D107" t="s">
        <v>243</v>
      </c>
      <c r="E107" t="s">
        <v>26</v>
      </c>
      <c r="F107" t="s">
        <v>152</v>
      </c>
      <c r="G107" t="s">
        <v>20</v>
      </c>
      <c r="H107">
        <v>55</v>
      </c>
      <c r="I107" s="2">
        <v>39177</v>
      </c>
      <c r="J107" s="8">
        <v>52310</v>
      </c>
      <c r="K107" s="9">
        <v>0</v>
      </c>
      <c r="L107" t="s">
        <v>21</v>
      </c>
      <c r="M107" t="s">
        <v>36</v>
      </c>
      <c r="N107" s="2">
        <v>43385</v>
      </c>
      <c r="O107">
        <f>TBL_Employees4[[#This Row],[Annual Salary]]*TBL_Employees4[[#This Row],[Bonus %]]</f>
        <v>0</v>
      </c>
      <c r="P107" t="str">
        <f>IF(TBL_Employees4[[#This Row],[Age]]&lt;30, "Young", IF(TBL_Employees4[[#This Row],[Age]]&lt;=50, "Adult", "Senior"))</f>
        <v>Senior</v>
      </c>
      <c r="Q107" t="str">
        <f>IF(TBL_Employees4[[#This Row],[Exit Date]]="","Active","Exited")</f>
        <v>Exited</v>
      </c>
    </row>
    <row r="108" spans="1:17" x14ac:dyDescent="0.25">
      <c r="A108" t="s">
        <v>1566</v>
      </c>
      <c r="B108" t="s">
        <v>1567</v>
      </c>
      <c r="C108" t="s">
        <v>1896</v>
      </c>
      <c r="D108" t="s">
        <v>402</v>
      </c>
      <c r="E108" t="s">
        <v>26</v>
      </c>
      <c r="F108" t="s">
        <v>152</v>
      </c>
      <c r="G108" t="s">
        <v>64</v>
      </c>
      <c r="H108">
        <v>64</v>
      </c>
      <c r="I108" s="2">
        <v>41454</v>
      </c>
      <c r="J108" s="8">
        <v>159571</v>
      </c>
      <c r="K108" s="9">
        <v>0.1</v>
      </c>
      <c r="L108" t="s">
        <v>21</v>
      </c>
      <c r="M108" t="s">
        <v>69</v>
      </c>
      <c r="N108" s="2" t="s">
        <v>1897</v>
      </c>
      <c r="O108">
        <f>TBL_Employees4[[#This Row],[Annual Salary]]*TBL_Employees4[[#This Row],[Bonus %]]</f>
        <v>15957.1</v>
      </c>
      <c r="P108" t="str">
        <f>IF(TBL_Employees4[[#This Row],[Age]]&lt;30, "Young", IF(TBL_Employees4[[#This Row],[Age]]&lt;=50, "Adult", "Senior"))</f>
        <v>Senior</v>
      </c>
      <c r="Q108" t="str">
        <f>IF(TBL_Employees4[[#This Row],[Exit Date]]="","Active","Exited")</f>
        <v>Active</v>
      </c>
    </row>
    <row r="109" spans="1:17" x14ac:dyDescent="0.25">
      <c r="A109" t="s">
        <v>344</v>
      </c>
      <c r="B109" t="s">
        <v>345</v>
      </c>
      <c r="C109" t="s">
        <v>291</v>
      </c>
      <c r="D109" t="s">
        <v>278</v>
      </c>
      <c r="E109" t="s">
        <v>31</v>
      </c>
      <c r="F109" t="s">
        <v>19</v>
      </c>
      <c r="G109" t="s">
        <v>40</v>
      </c>
      <c r="H109">
        <v>50</v>
      </c>
      <c r="I109" s="2">
        <v>35726</v>
      </c>
      <c r="J109" s="8">
        <v>91763</v>
      </c>
      <c r="K109" s="9">
        <v>0</v>
      </c>
      <c r="L109" t="s">
        <v>21</v>
      </c>
      <c r="M109" t="s">
        <v>50</v>
      </c>
      <c r="N109" s="2" t="s">
        <v>1897</v>
      </c>
      <c r="O109">
        <f>TBL_Employees4[[#This Row],[Annual Salary]]*TBL_Employees4[[#This Row],[Bonus %]]</f>
        <v>0</v>
      </c>
      <c r="P109" t="str">
        <f>IF(TBL_Employees4[[#This Row],[Age]]&lt;30, "Young", IF(TBL_Employees4[[#This Row],[Age]]&lt;=50, "Adult", "Senior"))</f>
        <v>Adult</v>
      </c>
      <c r="Q109" t="str">
        <f>IF(TBL_Employees4[[#This Row],[Exit Date]]="","Active","Exited")</f>
        <v>Active</v>
      </c>
    </row>
    <row r="110" spans="1:17" x14ac:dyDescent="0.25">
      <c r="A110" t="s">
        <v>340</v>
      </c>
      <c r="B110" t="s">
        <v>341</v>
      </c>
      <c r="C110" t="s">
        <v>286</v>
      </c>
      <c r="D110" t="s">
        <v>278</v>
      </c>
      <c r="E110" t="s">
        <v>46</v>
      </c>
      <c r="F110" t="s">
        <v>19</v>
      </c>
      <c r="G110" t="s">
        <v>20</v>
      </c>
      <c r="H110">
        <v>51</v>
      </c>
      <c r="I110" s="2">
        <v>35055</v>
      </c>
      <c r="J110" s="8">
        <v>96475</v>
      </c>
      <c r="K110" s="9">
        <v>0</v>
      </c>
      <c r="L110" t="s">
        <v>21</v>
      </c>
      <c r="M110" t="s">
        <v>50</v>
      </c>
      <c r="N110" s="2" t="s">
        <v>1897</v>
      </c>
      <c r="O110">
        <f>TBL_Employees4[[#This Row],[Annual Salary]]*TBL_Employees4[[#This Row],[Bonus %]]</f>
        <v>0</v>
      </c>
      <c r="P110" t="str">
        <f>IF(TBL_Employees4[[#This Row],[Age]]&lt;30, "Young", IF(TBL_Employees4[[#This Row],[Age]]&lt;=50, "Adult", "Senior"))</f>
        <v>Senior</v>
      </c>
      <c r="Q110" t="str">
        <f>IF(TBL_Employees4[[#This Row],[Exit Date]]="","Active","Exited")</f>
        <v>Active</v>
      </c>
    </row>
    <row r="111" spans="1:17" x14ac:dyDescent="0.25">
      <c r="A111" t="s">
        <v>376</v>
      </c>
      <c r="B111" t="s">
        <v>377</v>
      </c>
      <c r="C111" t="s">
        <v>296</v>
      </c>
      <c r="D111" t="s">
        <v>278</v>
      </c>
      <c r="E111" t="s">
        <v>18</v>
      </c>
      <c r="F111" t="s">
        <v>152</v>
      </c>
      <c r="G111" t="s">
        <v>20</v>
      </c>
      <c r="H111">
        <v>36</v>
      </c>
      <c r="I111" s="2">
        <v>42706</v>
      </c>
      <c r="J111" s="8">
        <v>113781</v>
      </c>
      <c r="K111" s="9">
        <v>0</v>
      </c>
      <c r="L111" t="s">
        <v>21</v>
      </c>
      <c r="M111" t="s">
        <v>69</v>
      </c>
      <c r="N111" s="2" t="s">
        <v>1897</v>
      </c>
      <c r="O111">
        <f>TBL_Employees4[[#This Row],[Annual Salary]]*TBL_Employees4[[#This Row],[Bonus %]]</f>
        <v>0</v>
      </c>
      <c r="P111" t="str">
        <f>IF(TBL_Employees4[[#This Row],[Age]]&lt;30, "Young", IF(TBL_Employees4[[#This Row],[Age]]&lt;=50, "Adult", "Senior"))</f>
        <v>Adult</v>
      </c>
      <c r="Q111" t="str">
        <f>IF(TBL_Employees4[[#This Row],[Exit Date]]="","Active","Exited")</f>
        <v>Active</v>
      </c>
    </row>
    <row r="112" spans="1:17" x14ac:dyDescent="0.25">
      <c r="A112" t="s">
        <v>1282</v>
      </c>
      <c r="B112" t="s">
        <v>1283</v>
      </c>
      <c r="C112" t="s">
        <v>1198</v>
      </c>
      <c r="D112" t="s">
        <v>402</v>
      </c>
      <c r="E112" t="s">
        <v>31</v>
      </c>
      <c r="F112" t="s">
        <v>152</v>
      </c>
      <c r="G112" t="s">
        <v>35</v>
      </c>
      <c r="H112">
        <v>42</v>
      </c>
      <c r="I112" s="2">
        <v>37636</v>
      </c>
      <c r="J112" s="8">
        <v>166599</v>
      </c>
      <c r="K112" s="9">
        <v>0.26</v>
      </c>
      <c r="L112" t="s">
        <v>21</v>
      </c>
      <c r="M112" t="s">
        <v>53</v>
      </c>
      <c r="N112" s="2" t="s">
        <v>1897</v>
      </c>
      <c r="O112">
        <f>TBL_Employees4[[#This Row],[Annual Salary]]*TBL_Employees4[[#This Row],[Bonus %]]</f>
        <v>43315.74</v>
      </c>
      <c r="P112" t="str">
        <f>IF(TBL_Employees4[[#This Row],[Age]]&lt;30, "Young", IF(TBL_Employees4[[#This Row],[Age]]&lt;=50, "Adult", "Senior"))</f>
        <v>Adult</v>
      </c>
      <c r="Q112" t="str">
        <f>IF(TBL_Employees4[[#This Row],[Exit Date]]="","Active","Exited")</f>
        <v>Active</v>
      </c>
    </row>
    <row r="113" spans="1:17" x14ac:dyDescent="0.25">
      <c r="A113" t="s">
        <v>924</v>
      </c>
      <c r="B113" t="s">
        <v>925</v>
      </c>
      <c r="C113" t="s">
        <v>566</v>
      </c>
      <c r="D113" t="s">
        <v>555</v>
      </c>
      <c r="E113" t="s">
        <v>46</v>
      </c>
      <c r="F113" t="s">
        <v>19</v>
      </c>
      <c r="G113" t="s">
        <v>35</v>
      </c>
      <c r="H113">
        <v>41</v>
      </c>
      <c r="I113" s="2">
        <v>38398</v>
      </c>
      <c r="J113" s="8">
        <v>95372</v>
      </c>
      <c r="K113" s="9">
        <v>0</v>
      </c>
      <c r="L113" t="s">
        <v>767</v>
      </c>
      <c r="M113" t="s">
        <v>785</v>
      </c>
      <c r="N113" s="2" t="s">
        <v>1897</v>
      </c>
      <c r="O113">
        <f>TBL_Employees4[[#This Row],[Annual Salary]]*TBL_Employees4[[#This Row],[Bonus %]]</f>
        <v>0</v>
      </c>
      <c r="P113" t="str">
        <f>IF(TBL_Employees4[[#This Row],[Age]]&lt;30, "Young", IF(TBL_Employees4[[#This Row],[Age]]&lt;=50, "Adult", "Senior"))</f>
        <v>Adult</v>
      </c>
      <c r="Q113" t="str">
        <f>IF(TBL_Employees4[[#This Row],[Exit Date]]="","Active","Exited")</f>
        <v>Active</v>
      </c>
    </row>
    <row r="114" spans="1:17" x14ac:dyDescent="0.25">
      <c r="A114" t="s">
        <v>1324</v>
      </c>
      <c r="B114" t="s">
        <v>1325</v>
      </c>
      <c r="C114" t="s">
        <v>1198</v>
      </c>
      <c r="D114" t="s">
        <v>17</v>
      </c>
      <c r="E114" t="s">
        <v>31</v>
      </c>
      <c r="F114" t="s">
        <v>19</v>
      </c>
      <c r="G114" t="s">
        <v>35</v>
      </c>
      <c r="H114">
        <v>29</v>
      </c>
      <c r="I114" s="2">
        <v>44052</v>
      </c>
      <c r="J114" s="8">
        <v>161203</v>
      </c>
      <c r="K114" s="9">
        <v>0.15</v>
      </c>
      <c r="L114" t="s">
        <v>767</v>
      </c>
      <c r="M114" t="s">
        <v>771</v>
      </c>
      <c r="N114" s="2" t="s">
        <v>1897</v>
      </c>
      <c r="O114">
        <f>TBL_Employees4[[#This Row],[Annual Salary]]*TBL_Employees4[[#This Row],[Bonus %]]</f>
        <v>24180.45</v>
      </c>
      <c r="P114" t="str">
        <f>IF(TBL_Employees4[[#This Row],[Age]]&lt;30, "Young", IF(TBL_Employees4[[#This Row],[Age]]&lt;=50, "Adult", "Senior"))</f>
        <v>Young</v>
      </c>
      <c r="Q114" t="str">
        <f>IF(TBL_Employees4[[#This Row],[Exit Date]]="","Active","Exited")</f>
        <v>Active</v>
      </c>
    </row>
    <row r="115" spans="1:17" x14ac:dyDescent="0.25">
      <c r="A115" t="s">
        <v>108</v>
      </c>
      <c r="B115" t="s">
        <v>109</v>
      </c>
      <c r="C115" t="s">
        <v>49</v>
      </c>
      <c r="D115" t="s">
        <v>17</v>
      </c>
      <c r="E115" t="s">
        <v>18</v>
      </c>
      <c r="F115" t="s">
        <v>19</v>
      </c>
      <c r="G115" t="s">
        <v>20</v>
      </c>
      <c r="H115">
        <v>44</v>
      </c>
      <c r="I115" s="2">
        <v>39064</v>
      </c>
      <c r="J115" s="8">
        <v>74738</v>
      </c>
      <c r="K115" s="9">
        <v>0</v>
      </c>
      <c r="L115" t="s">
        <v>21</v>
      </c>
      <c r="M115" t="s">
        <v>36</v>
      </c>
      <c r="N115" s="2" t="s">
        <v>1897</v>
      </c>
      <c r="O115">
        <f>TBL_Employees4[[#This Row],[Annual Salary]]*TBL_Employees4[[#This Row],[Bonus %]]</f>
        <v>0</v>
      </c>
      <c r="P115" t="str">
        <f>IF(TBL_Employees4[[#This Row],[Age]]&lt;30, "Young", IF(TBL_Employees4[[#This Row],[Age]]&lt;=50, "Adult", "Senior"))</f>
        <v>Adult</v>
      </c>
      <c r="Q115" t="str">
        <f>IF(TBL_Employees4[[#This Row],[Exit Date]]="","Active","Exited")</f>
        <v>Active</v>
      </c>
    </row>
    <row r="116" spans="1:17" x14ac:dyDescent="0.25">
      <c r="A116" t="s">
        <v>1390</v>
      </c>
      <c r="B116" t="s">
        <v>1391</v>
      </c>
      <c r="C116" t="s">
        <v>1198</v>
      </c>
      <c r="D116" t="s">
        <v>555</v>
      </c>
      <c r="E116" t="s">
        <v>31</v>
      </c>
      <c r="F116" t="s">
        <v>19</v>
      </c>
      <c r="G116" t="s">
        <v>35</v>
      </c>
      <c r="H116">
        <v>41</v>
      </c>
      <c r="I116" s="2">
        <v>43322</v>
      </c>
      <c r="J116" s="8">
        <v>171173</v>
      </c>
      <c r="K116" s="9">
        <v>0.21</v>
      </c>
      <c r="L116" t="s">
        <v>21</v>
      </c>
      <c r="M116" t="s">
        <v>69</v>
      </c>
      <c r="N116" s="2" t="s">
        <v>1897</v>
      </c>
      <c r="O116">
        <f>TBL_Employees4[[#This Row],[Annual Salary]]*TBL_Employees4[[#This Row],[Bonus %]]</f>
        <v>35946.33</v>
      </c>
      <c r="P116" t="str">
        <f>IF(TBL_Employees4[[#This Row],[Age]]&lt;30, "Young", IF(TBL_Employees4[[#This Row],[Age]]&lt;=50, "Adult", "Senior"))</f>
        <v>Adult</v>
      </c>
      <c r="Q116" t="str">
        <f>IF(TBL_Employees4[[#This Row],[Exit Date]]="","Active","Exited")</f>
        <v>Active</v>
      </c>
    </row>
    <row r="117" spans="1:17" x14ac:dyDescent="0.25">
      <c r="A117" t="s">
        <v>1194</v>
      </c>
      <c r="B117" t="s">
        <v>1195</v>
      </c>
      <c r="C117" t="s">
        <v>1012</v>
      </c>
      <c r="D117" t="s">
        <v>555</v>
      </c>
      <c r="E117" t="s">
        <v>46</v>
      </c>
      <c r="F117" t="s">
        <v>152</v>
      </c>
      <c r="G117" t="s">
        <v>40</v>
      </c>
      <c r="H117">
        <v>61</v>
      </c>
      <c r="I117" s="2">
        <v>43732</v>
      </c>
      <c r="J117" s="8">
        <v>201464</v>
      </c>
      <c r="K117" s="9">
        <v>0.37</v>
      </c>
      <c r="L117" t="s">
        <v>21</v>
      </c>
      <c r="M117" t="s">
        <v>27</v>
      </c>
      <c r="N117" s="2" t="s">
        <v>1897</v>
      </c>
      <c r="O117">
        <f>TBL_Employees4[[#This Row],[Annual Salary]]*TBL_Employees4[[#This Row],[Bonus %]]</f>
        <v>74541.679999999993</v>
      </c>
      <c r="P117" t="str">
        <f>IF(TBL_Employees4[[#This Row],[Age]]&lt;30, "Young", IF(TBL_Employees4[[#This Row],[Age]]&lt;=50, "Adult", "Senior"))</f>
        <v>Senior</v>
      </c>
      <c r="Q117" t="str">
        <f>IF(TBL_Employees4[[#This Row],[Exit Date]]="","Active","Exited")</f>
        <v>Active</v>
      </c>
    </row>
    <row r="118" spans="1:17" x14ac:dyDescent="0.25">
      <c r="A118" t="s">
        <v>1316</v>
      </c>
      <c r="B118" t="s">
        <v>1317</v>
      </c>
      <c r="C118" t="s">
        <v>1198</v>
      </c>
      <c r="D118" t="s">
        <v>456</v>
      </c>
      <c r="E118" t="s">
        <v>46</v>
      </c>
      <c r="F118" t="s">
        <v>152</v>
      </c>
      <c r="G118" t="s">
        <v>20</v>
      </c>
      <c r="H118">
        <v>50</v>
      </c>
      <c r="I118" s="2">
        <v>35998</v>
      </c>
      <c r="J118" s="8">
        <v>174895</v>
      </c>
      <c r="K118" s="9">
        <v>0.15</v>
      </c>
      <c r="L118" t="s">
        <v>21</v>
      </c>
      <c r="M118" t="s">
        <v>27</v>
      </c>
      <c r="N118" s="2" t="s">
        <v>1897</v>
      </c>
      <c r="O118">
        <f>TBL_Employees4[[#This Row],[Annual Salary]]*TBL_Employees4[[#This Row],[Bonus %]]</f>
        <v>26234.25</v>
      </c>
      <c r="P118" t="str">
        <f>IF(TBL_Employees4[[#This Row],[Age]]&lt;30, "Young", IF(TBL_Employees4[[#This Row],[Age]]&lt;=50, "Adult", "Senior"))</f>
        <v>Adult</v>
      </c>
      <c r="Q118" t="str">
        <f>IF(TBL_Employees4[[#This Row],[Exit Date]]="","Active","Exited")</f>
        <v>Active</v>
      </c>
    </row>
    <row r="119" spans="1:17" x14ac:dyDescent="0.25">
      <c r="A119" t="s">
        <v>1640</v>
      </c>
      <c r="B119" t="s">
        <v>1641</v>
      </c>
      <c r="C119" t="s">
        <v>1896</v>
      </c>
      <c r="D119" t="s">
        <v>17</v>
      </c>
      <c r="E119" t="s">
        <v>18</v>
      </c>
      <c r="F119" t="s">
        <v>19</v>
      </c>
      <c r="G119" t="s">
        <v>35</v>
      </c>
      <c r="H119">
        <v>49</v>
      </c>
      <c r="I119" s="2">
        <v>38825</v>
      </c>
      <c r="J119" s="8">
        <v>134486</v>
      </c>
      <c r="K119" s="9">
        <v>0.14000000000000001</v>
      </c>
      <c r="L119" t="s">
        <v>21</v>
      </c>
      <c r="M119" t="s">
        <v>50</v>
      </c>
      <c r="N119" s="2" t="s">
        <v>1897</v>
      </c>
      <c r="O119">
        <f>TBL_Employees4[[#This Row],[Annual Salary]]*TBL_Employees4[[#This Row],[Bonus %]]</f>
        <v>18828.04</v>
      </c>
      <c r="P119" t="str">
        <f>IF(TBL_Employees4[[#This Row],[Age]]&lt;30, "Young", IF(TBL_Employees4[[#This Row],[Age]]&lt;=50, "Adult", "Senior"))</f>
        <v>Adult</v>
      </c>
      <c r="Q119" t="str">
        <f>IF(TBL_Employees4[[#This Row],[Exit Date]]="","Active","Exited")</f>
        <v>Active</v>
      </c>
    </row>
    <row r="120" spans="1:17" x14ac:dyDescent="0.25">
      <c r="A120" t="s">
        <v>681</v>
      </c>
      <c r="B120" t="s">
        <v>682</v>
      </c>
      <c r="C120" t="s">
        <v>250</v>
      </c>
      <c r="D120" t="s">
        <v>402</v>
      </c>
      <c r="E120" t="s">
        <v>18</v>
      </c>
      <c r="F120" t="s">
        <v>19</v>
      </c>
      <c r="G120" t="s">
        <v>40</v>
      </c>
      <c r="H120">
        <v>60</v>
      </c>
      <c r="I120" s="2">
        <v>39137</v>
      </c>
      <c r="J120" s="8">
        <v>71699</v>
      </c>
      <c r="K120" s="9">
        <v>0</v>
      </c>
      <c r="L120" t="s">
        <v>633</v>
      </c>
      <c r="M120" t="s">
        <v>634</v>
      </c>
      <c r="N120" s="2" t="s">
        <v>1897</v>
      </c>
      <c r="O120">
        <f>TBL_Employees4[[#This Row],[Annual Salary]]*TBL_Employees4[[#This Row],[Bonus %]]</f>
        <v>0</v>
      </c>
      <c r="P120" t="str">
        <f>IF(TBL_Employees4[[#This Row],[Age]]&lt;30, "Young", IF(TBL_Employees4[[#This Row],[Age]]&lt;=50, "Adult", "Senior"))</f>
        <v>Senior</v>
      </c>
      <c r="Q120" t="str">
        <f>IF(TBL_Employees4[[#This Row],[Exit Date]]="","Active","Exited")</f>
        <v>Active</v>
      </c>
    </row>
    <row r="121" spans="1:17" x14ac:dyDescent="0.25">
      <c r="A121" t="s">
        <v>507</v>
      </c>
      <c r="B121" t="s">
        <v>508</v>
      </c>
      <c r="C121" t="s">
        <v>250</v>
      </c>
      <c r="D121" t="s">
        <v>509</v>
      </c>
      <c r="E121" t="s">
        <v>46</v>
      </c>
      <c r="F121" t="s">
        <v>19</v>
      </c>
      <c r="G121" t="s">
        <v>40</v>
      </c>
      <c r="H121">
        <v>42</v>
      </c>
      <c r="I121" s="2">
        <v>44198</v>
      </c>
      <c r="J121" s="8">
        <v>94430</v>
      </c>
      <c r="K121" s="9">
        <v>0</v>
      </c>
      <c r="L121" t="s">
        <v>21</v>
      </c>
      <c r="M121" t="s">
        <v>53</v>
      </c>
      <c r="N121" s="2" t="s">
        <v>1897</v>
      </c>
      <c r="O121">
        <f>TBL_Employees4[[#This Row],[Annual Salary]]*TBL_Employees4[[#This Row],[Bonus %]]</f>
        <v>0</v>
      </c>
      <c r="P121" t="str">
        <f>IF(TBL_Employees4[[#This Row],[Age]]&lt;30, "Young", IF(TBL_Employees4[[#This Row],[Age]]&lt;=50, "Adult", "Senior"))</f>
        <v>Adult</v>
      </c>
      <c r="Q121" t="str">
        <f>IF(TBL_Employees4[[#This Row],[Exit Date]]="","Active","Exited")</f>
        <v>Active</v>
      </c>
    </row>
    <row r="122" spans="1:17" x14ac:dyDescent="0.25">
      <c r="A122" t="s">
        <v>1435</v>
      </c>
      <c r="B122" t="s">
        <v>1436</v>
      </c>
      <c r="C122" t="s">
        <v>1398</v>
      </c>
      <c r="D122" t="s">
        <v>402</v>
      </c>
      <c r="E122" t="s">
        <v>46</v>
      </c>
      <c r="F122" t="s">
        <v>152</v>
      </c>
      <c r="G122" t="s">
        <v>35</v>
      </c>
      <c r="H122">
        <v>39</v>
      </c>
      <c r="I122" s="2">
        <v>40192</v>
      </c>
      <c r="J122" s="8">
        <v>103504</v>
      </c>
      <c r="K122" s="9">
        <v>7.0000000000000007E-2</v>
      </c>
      <c r="L122" t="s">
        <v>767</v>
      </c>
      <c r="M122" t="s">
        <v>771</v>
      </c>
      <c r="N122" s="2" t="s">
        <v>1897</v>
      </c>
      <c r="O122">
        <f>TBL_Employees4[[#This Row],[Annual Salary]]*TBL_Employees4[[#This Row],[Bonus %]]</f>
        <v>7245.2800000000007</v>
      </c>
      <c r="P122" t="str">
        <f>IF(TBL_Employees4[[#This Row],[Age]]&lt;30, "Young", IF(TBL_Employees4[[#This Row],[Age]]&lt;=50, "Adult", "Senior"))</f>
        <v>Adult</v>
      </c>
      <c r="Q122" t="str">
        <f>IF(TBL_Employees4[[#This Row],[Exit Date]]="","Active","Exited")</f>
        <v>Active</v>
      </c>
    </row>
    <row r="123" spans="1:17" x14ac:dyDescent="0.25">
      <c r="A123" t="s">
        <v>104</v>
      </c>
      <c r="B123" t="s">
        <v>105</v>
      </c>
      <c r="C123" t="s">
        <v>25</v>
      </c>
      <c r="D123" t="s">
        <v>17</v>
      </c>
      <c r="E123" t="s">
        <v>18</v>
      </c>
      <c r="F123" t="s">
        <v>19</v>
      </c>
      <c r="G123" t="s">
        <v>35</v>
      </c>
      <c r="H123">
        <v>55</v>
      </c>
      <c r="I123" s="2">
        <v>38573</v>
      </c>
      <c r="J123" s="8">
        <v>92771</v>
      </c>
      <c r="K123" s="9">
        <v>0</v>
      </c>
      <c r="L123" t="s">
        <v>21</v>
      </c>
      <c r="M123" t="s">
        <v>36</v>
      </c>
      <c r="N123" s="2" t="s">
        <v>1897</v>
      </c>
      <c r="O123">
        <f>TBL_Employees4[[#This Row],[Annual Salary]]*TBL_Employees4[[#This Row],[Bonus %]]</f>
        <v>0</v>
      </c>
      <c r="P123" t="str">
        <f>IF(TBL_Employees4[[#This Row],[Age]]&lt;30, "Young", IF(TBL_Employees4[[#This Row],[Age]]&lt;=50, "Adult", "Senior"))</f>
        <v>Senior</v>
      </c>
      <c r="Q123" t="str">
        <f>IF(TBL_Employees4[[#This Row],[Exit Date]]="","Active","Exited")</f>
        <v>Active</v>
      </c>
    </row>
    <row r="124" spans="1:17" x14ac:dyDescent="0.25">
      <c r="A124" t="s">
        <v>403</v>
      </c>
      <c r="B124" t="s">
        <v>404</v>
      </c>
      <c r="C124" t="s">
        <v>259</v>
      </c>
      <c r="D124" t="s">
        <v>402</v>
      </c>
      <c r="E124" t="s">
        <v>26</v>
      </c>
      <c r="F124" t="s">
        <v>19</v>
      </c>
      <c r="G124" t="s">
        <v>40</v>
      </c>
      <c r="H124">
        <v>39</v>
      </c>
      <c r="I124" s="2">
        <v>38813</v>
      </c>
      <c r="J124" s="8">
        <v>71531</v>
      </c>
      <c r="K124" s="9">
        <v>0</v>
      </c>
      <c r="L124" t="s">
        <v>21</v>
      </c>
      <c r="M124" t="s">
        <v>69</v>
      </c>
      <c r="N124" s="2" t="s">
        <v>1897</v>
      </c>
      <c r="O124">
        <f>TBL_Employees4[[#This Row],[Annual Salary]]*TBL_Employees4[[#This Row],[Bonus %]]</f>
        <v>0</v>
      </c>
      <c r="P124" t="str">
        <f>IF(TBL_Employees4[[#This Row],[Age]]&lt;30, "Young", IF(TBL_Employees4[[#This Row],[Age]]&lt;=50, "Adult", "Senior"))</f>
        <v>Adult</v>
      </c>
      <c r="Q124" t="str">
        <f>IF(TBL_Employees4[[#This Row],[Exit Date]]="","Active","Exited")</f>
        <v>Active</v>
      </c>
    </row>
    <row r="125" spans="1:17" x14ac:dyDescent="0.25">
      <c r="A125" t="s">
        <v>206</v>
      </c>
      <c r="B125" t="s">
        <v>207</v>
      </c>
      <c r="C125" t="s">
        <v>63</v>
      </c>
      <c r="D125" t="s">
        <v>17</v>
      </c>
      <c r="E125" t="s">
        <v>26</v>
      </c>
      <c r="F125" t="s">
        <v>152</v>
      </c>
      <c r="G125" t="s">
        <v>64</v>
      </c>
      <c r="H125">
        <v>28</v>
      </c>
      <c r="I125" s="2">
        <v>43530</v>
      </c>
      <c r="J125" s="8">
        <v>90304</v>
      </c>
      <c r="K125" s="9">
        <v>0</v>
      </c>
      <c r="L125" t="s">
        <v>21</v>
      </c>
      <c r="M125" t="s">
        <v>27</v>
      </c>
      <c r="N125" s="2" t="s">
        <v>1897</v>
      </c>
      <c r="O125">
        <f>TBL_Employees4[[#This Row],[Annual Salary]]*TBL_Employees4[[#This Row],[Bonus %]]</f>
        <v>0</v>
      </c>
      <c r="P125" t="str">
        <f>IF(TBL_Employees4[[#This Row],[Age]]&lt;30, "Young", IF(TBL_Employees4[[#This Row],[Age]]&lt;=50, "Adult", "Senior"))</f>
        <v>Young</v>
      </c>
      <c r="Q125" t="str">
        <f>IF(TBL_Employees4[[#This Row],[Exit Date]]="","Active","Exited")</f>
        <v>Active</v>
      </c>
    </row>
    <row r="126" spans="1:17" x14ac:dyDescent="0.25">
      <c r="A126" t="s">
        <v>1672</v>
      </c>
      <c r="B126" t="s">
        <v>1673</v>
      </c>
      <c r="C126" t="s">
        <v>1398</v>
      </c>
      <c r="D126" t="s">
        <v>509</v>
      </c>
      <c r="E126" t="s">
        <v>18</v>
      </c>
      <c r="F126" t="s">
        <v>19</v>
      </c>
      <c r="G126" t="s">
        <v>20</v>
      </c>
      <c r="H126">
        <v>65</v>
      </c>
      <c r="I126" s="2">
        <v>40793</v>
      </c>
      <c r="J126" s="8">
        <v>104903</v>
      </c>
      <c r="K126" s="9">
        <v>0.1</v>
      </c>
      <c r="L126" t="s">
        <v>21</v>
      </c>
      <c r="M126" t="s">
        <v>69</v>
      </c>
      <c r="N126" s="2" t="s">
        <v>1897</v>
      </c>
      <c r="O126">
        <f>TBL_Employees4[[#This Row],[Annual Salary]]*TBL_Employees4[[#This Row],[Bonus %]]</f>
        <v>10490.300000000001</v>
      </c>
      <c r="P126" t="str">
        <f>IF(TBL_Employees4[[#This Row],[Age]]&lt;30, "Young", IF(TBL_Employees4[[#This Row],[Age]]&lt;=50, "Adult", "Senior"))</f>
        <v>Senior</v>
      </c>
      <c r="Q126" t="str">
        <f>IF(TBL_Employees4[[#This Row],[Exit Date]]="","Active","Exited")</f>
        <v>Active</v>
      </c>
    </row>
    <row r="127" spans="1:17" x14ac:dyDescent="0.25">
      <c r="A127" t="s">
        <v>826</v>
      </c>
      <c r="B127" t="s">
        <v>827</v>
      </c>
      <c r="C127" t="s">
        <v>242</v>
      </c>
      <c r="D127" t="s">
        <v>402</v>
      </c>
      <c r="E127" t="s">
        <v>46</v>
      </c>
      <c r="F127" t="s">
        <v>19</v>
      </c>
      <c r="G127" t="s">
        <v>35</v>
      </c>
      <c r="H127">
        <v>52</v>
      </c>
      <c r="I127" s="2">
        <v>43515</v>
      </c>
      <c r="J127" s="8">
        <v>55859</v>
      </c>
      <c r="K127" s="9">
        <v>0</v>
      </c>
      <c r="L127" t="s">
        <v>767</v>
      </c>
      <c r="M127" t="s">
        <v>776</v>
      </c>
      <c r="N127" s="2" t="s">
        <v>1897</v>
      </c>
      <c r="O127">
        <f>TBL_Employees4[[#This Row],[Annual Salary]]*TBL_Employees4[[#This Row],[Bonus %]]</f>
        <v>0</v>
      </c>
      <c r="P127" t="str">
        <f>IF(TBL_Employees4[[#This Row],[Age]]&lt;30, "Young", IF(TBL_Employees4[[#This Row],[Age]]&lt;=50, "Adult", "Senior"))</f>
        <v>Senior</v>
      </c>
      <c r="Q127" t="str">
        <f>IF(TBL_Employees4[[#This Row],[Exit Date]]="","Active","Exited")</f>
        <v>Active</v>
      </c>
    </row>
    <row r="128" spans="1:17" x14ac:dyDescent="0.25">
      <c r="A128" t="s">
        <v>342</v>
      </c>
      <c r="B128" t="s">
        <v>343</v>
      </c>
      <c r="C128" t="s">
        <v>325</v>
      </c>
      <c r="D128" t="s">
        <v>278</v>
      </c>
      <c r="E128" t="s">
        <v>46</v>
      </c>
      <c r="F128" t="s">
        <v>19</v>
      </c>
      <c r="G128" t="s">
        <v>40</v>
      </c>
      <c r="H128">
        <v>62</v>
      </c>
      <c r="I128" s="2">
        <v>39002</v>
      </c>
      <c r="J128" s="8">
        <v>79785</v>
      </c>
      <c r="K128" s="9">
        <v>0</v>
      </c>
      <c r="L128" t="s">
        <v>21</v>
      </c>
      <c r="M128" t="s">
        <v>50</v>
      </c>
      <c r="N128" s="2" t="s">
        <v>1897</v>
      </c>
      <c r="O128">
        <f>TBL_Employees4[[#This Row],[Annual Salary]]*TBL_Employees4[[#This Row],[Bonus %]]</f>
        <v>0</v>
      </c>
      <c r="P128" t="str">
        <f>IF(TBL_Employees4[[#This Row],[Age]]&lt;30, "Young", IF(TBL_Employees4[[#This Row],[Age]]&lt;=50, "Adult", "Senior"))</f>
        <v>Senior</v>
      </c>
      <c r="Q128" t="str">
        <f>IF(TBL_Employees4[[#This Row],[Exit Date]]="","Active","Exited")</f>
        <v>Active</v>
      </c>
    </row>
    <row r="129" spans="1:17" x14ac:dyDescent="0.25">
      <c r="A129" t="s">
        <v>898</v>
      </c>
      <c r="B129" t="s">
        <v>899</v>
      </c>
      <c r="C129" t="s">
        <v>250</v>
      </c>
      <c r="D129" t="s">
        <v>509</v>
      </c>
      <c r="E129" t="s">
        <v>46</v>
      </c>
      <c r="F129" t="s">
        <v>19</v>
      </c>
      <c r="G129" t="s">
        <v>35</v>
      </c>
      <c r="H129">
        <v>39</v>
      </c>
      <c r="I129" s="2">
        <v>39391</v>
      </c>
      <c r="J129" s="8">
        <v>99017</v>
      </c>
      <c r="K129" s="9">
        <v>0</v>
      </c>
      <c r="L129" t="s">
        <v>767</v>
      </c>
      <c r="M129" t="s">
        <v>776</v>
      </c>
      <c r="N129" s="2" t="s">
        <v>1897</v>
      </c>
      <c r="O129">
        <f>TBL_Employees4[[#This Row],[Annual Salary]]*TBL_Employees4[[#This Row],[Bonus %]]</f>
        <v>0</v>
      </c>
      <c r="P129" t="str">
        <f>IF(TBL_Employees4[[#This Row],[Age]]&lt;30, "Young", IF(TBL_Employees4[[#This Row],[Age]]&lt;=50, "Adult", "Senior"))</f>
        <v>Adult</v>
      </c>
      <c r="Q129" t="str">
        <f>IF(TBL_Employees4[[#This Row],[Exit Date]]="","Active","Exited")</f>
        <v>Active</v>
      </c>
    </row>
    <row r="130" spans="1:17" x14ac:dyDescent="0.25">
      <c r="A130" t="s">
        <v>114</v>
      </c>
      <c r="B130" t="s">
        <v>115</v>
      </c>
      <c r="C130" t="s">
        <v>30</v>
      </c>
      <c r="D130" t="s">
        <v>17</v>
      </c>
      <c r="E130" t="s">
        <v>18</v>
      </c>
      <c r="F130" t="s">
        <v>19</v>
      </c>
      <c r="G130" t="s">
        <v>20</v>
      </c>
      <c r="H130">
        <v>63</v>
      </c>
      <c r="I130" s="2">
        <v>33695</v>
      </c>
      <c r="J130" s="8">
        <v>53809</v>
      </c>
      <c r="K130" s="9">
        <v>0</v>
      </c>
      <c r="L130" t="s">
        <v>21</v>
      </c>
      <c r="M130" t="s">
        <v>22</v>
      </c>
      <c r="N130" s="2" t="s">
        <v>1897</v>
      </c>
      <c r="O130">
        <f>TBL_Employees4[[#This Row],[Annual Salary]]*TBL_Employees4[[#This Row],[Bonus %]]</f>
        <v>0</v>
      </c>
      <c r="P130" t="str">
        <f>IF(TBL_Employees4[[#This Row],[Age]]&lt;30, "Young", IF(TBL_Employees4[[#This Row],[Age]]&lt;=50, "Adult", "Senior"))</f>
        <v>Senior</v>
      </c>
      <c r="Q130" t="str">
        <f>IF(TBL_Employees4[[#This Row],[Exit Date]]="","Active","Exited")</f>
        <v>Active</v>
      </c>
    </row>
    <row r="131" spans="1:17" x14ac:dyDescent="0.25">
      <c r="A131" t="s">
        <v>818</v>
      </c>
      <c r="B131" t="s">
        <v>819</v>
      </c>
      <c r="C131" t="s">
        <v>291</v>
      </c>
      <c r="D131" t="s">
        <v>278</v>
      </c>
      <c r="E131" t="s">
        <v>26</v>
      </c>
      <c r="F131" t="s">
        <v>152</v>
      </c>
      <c r="G131" t="s">
        <v>35</v>
      </c>
      <c r="H131">
        <v>27</v>
      </c>
      <c r="I131" s="2">
        <v>43937</v>
      </c>
      <c r="J131" s="8">
        <v>71864</v>
      </c>
      <c r="K131" s="9">
        <v>0</v>
      </c>
      <c r="L131" t="s">
        <v>767</v>
      </c>
      <c r="M131" t="s">
        <v>771</v>
      </c>
      <c r="N131" s="2" t="s">
        <v>1897</v>
      </c>
      <c r="O131">
        <f>TBL_Employees4[[#This Row],[Annual Salary]]*TBL_Employees4[[#This Row],[Bonus %]]</f>
        <v>0</v>
      </c>
      <c r="P131" t="str">
        <f>IF(TBL_Employees4[[#This Row],[Age]]&lt;30, "Young", IF(TBL_Employees4[[#This Row],[Age]]&lt;=50, "Adult", "Senior"))</f>
        <v>Young</v>
      </c>
      <c r="Q131" t="str">
        <f>IF(TBL_Employees4[[#This Row],[Exit Date]]="","Active","Exited")</f>
        <v>Active</v>
      </c>
    </row>
    <row r="132" spans="1:17" x14ac:dyDescent="0.25">
      <c r="A132" t="s">
        <v>1057</v>
      </c>
      <c r="B132" t="s">
        <v>1058</v>
      </c>
      <c r="C132" t="s">
        <v>1012</v>
      </c>
      <c r="D132" t="s">
        <v>402</v>
      </c>
      <c r="E132" t="s">
        <v>46</v>
      </c>
      <c r="F132" t="s">
        <v>19</v>
      </c>
      <c r="G132" t="s">
        <v>35</v>
      </c>
      <c r="H132">
        <v>37</v>
      </c>
      <c r="I132" s="2">
        <v>40883</v>
      </c>
      <c r="J132" s="8">
        <v>225558</v>
      </c>
      <c r="K132" s="9">
        <v>0.33</v>
      </c>
      <c r="L132" t="s">
        <v>767</v>
      </c>
      <c r="M132" t="s">
        <v>785</v>
      </c>
      <c r="N132" s="2" t="s">
        <v>1897</v>
      </c>
      <c r="O132">
        <f>TBL_Employees4[[#This Row],[Annual Salary]]*TBL_Employees4[[#This Row],[Bonus %]]</f>
        <v>74434.14</v>
      </c>
      <c r="P132" t="str">
        <f>IF(TBL_Employees4[[#This Row],[Age]]&lt;30, "Young", IF(TBL_Employees4[[#This Row],[Age]]&lt;=50, "Adult", "Senior"))</f>
        <v>Adult</v>
      </c>
      <c r="Q132" t="str">
        <f>IF(TBL_Employees4[[#This Row],[Exit Date]]="","Active","Exited")</f>
        <v>Active</v>
      </c>
    </row>
    <row r="133" spans="1:17" x14ac:dyDescent="0.25">
      <c r="A133" t="s">
        <v>1841</v>
      </c>
      <c r="B133" t="s">
        <v>1842</v>
      </c>
      <c r="C133" t="s">
        <v>1896</v>
      </c>
      <c r="D133" t="s">
        <v>17</v>
      </c>
      <c r="E133" t="s">
        <v>18</v>
      </c>
      <c r="F133" t="s">
        <v>152</v>
      </c>
      <c r="G133" t="s">
        <v>20</v>
      </c>
      <c r="H133">
        <v>37</v>
      </c>
      <c r="I133" s="2">
        <v>41695</v>
      </c>
      <c r="J133" s="8">
        <v>128984</v>
      </c>
      <c r="K133" s="9">
        <v>0.12</v>
      </c>
      <c r="L133" t="s">
        <v>21</v>
      </c>
      <c r="M133" t="s">
        <v>36</v>
      </c>
      <c r="N133" s="2">
        <v>44317</v>
      </c>
      <c r="O133">
        <f>TBL_Employees4[[#This Row],[Annual Salary]]*TBL_Employees4[[#This Row],[Bonus %]]</f>
        <v>15478.08</v>
      </c>
      <c r="P133" t="str">
        <f>IF(TBL_Employees4[[#This Row],[Age]]&lt;30, "Young", IF(TBL_Employees4[[#This Row],[Age]]&lt;=50, "Adult", "Senior"))</f>
        <v>Adult</v>
      </c>
      <c r="Q133" t="str">
        <f>IF(TBL_Employees4[[#This Row],[Exit Date]]="","Active","Exited")</f>
        <v>Exited</v>
      </c>
    </row>
    <row r="134" spans="1:17" x14ac:dyDescent="0.25">
      <c r="A134" t="s">
        <v>673</v>
      </c>
      <c r="B134" t="s">
        <v>674</v>
      </c>
      <c r="C134" t="s">
        <v>291</v>
      </c>
      <c r="D134" t="s">
        <v>278</v>
      </c>
      <c r="E134" t="s">
        <v>26</v>
      </c>
      <c r="F134" t="s">
        <v>152</v>
      </c>
      <c r="G134" t="s">
        <v>40</v>
      </c>
      <c r="H134">
        <v>46</v>
      </c>
      <c r="I134" s="2">
        <v>36331</v>
      </c>
      <c r="J134" s="8">
        <v>96997</v>
      </c>
      <c r="K134" s="9">
        <v>0</v>
      </c>
      <c r="L134" t="s">
        <v>633</v>
      </c>
      <c r="M134" t="s">
        <v>640</v>
      </c>
      <c r="N134" s="2" t="s">
        <v>1897</v>
      </c>
      <c r="O134">
        <f>TBL_Employees4[[#This Row],[Annual Salary]]*TBL_Employees4[[#This Row],[Bonus %]]</f>
        <v>0</v>
      </c>
      <c r="P134" t="str">
        <f>IF(TBL_Employees4[[#This Row],[Age]]&lt;30, "Young", IF(TBL_Employees4[[#This Row],[Age]]&lt;=50, "Adult", "Senior"))</f>
        <v>Adult</v>
      </c>
      <c r="Q134" t="str">
        <f>IF(TBL_Employees4[[#This Row],[Exit Date]]="","Active","Exited")</f>
        <v>Active</v>
      </c>
    </row>
    <row r="135" spans="1:17" x14ac:dyDescent="0.25">
      <c r="A135" t="s">
        <v>1308</v>
      </c>
      <c r="B135" t="s">
        <v>1309</v>
      </c>
      <c r="C135" t="s">
        <v>1198</v>
      </c>
      <c r="D135" t="s">
        <v>456</v>
      </c>
      <c r="E135" t="s">
        <v>18</v>
      </c>
      <c r="F135" t="s">
        <v>19</v>
      </c>
      <c r="G135" t="s">
        <v>40</v>
      </c>
      <c r="H135">
        <v>54</v>
      </c>
      <c r="I135" s="2">
        <v>43122</v>
      </c>
      <c r="J135" s="8">
        <v>176294</v>
      </c>
      <c r="K135" s="9">
        <v>0.28000000000000003</v>
      </c>
      <c r="L135" t="s">
        <v>21</v>
      </c>
      <c r="M135" t="s">
        <v>50</v>
      </c>
      <c r="N135" s="2" t="s">
        <v>1897</v>
      </c>
      <c r="O135">
        <f>TBL_Employees4[[#This Row],[Annual Salary]]*TBL_Employees4[[#This Row],[Bonus %]]</f>
        <v>49362.320000000007</v>
      </c>
      <c r="P135" t="str">
        <f>IF(TBL_Employees4[[#This Row],[Age]]&lt;30, "Young", IF(TBL_Employees4[[#This Row],[Age]]&lt;=50, "Adult", "Senior"))</f>
        <v>Senior</v>
      </c>
      <c r="Q135" t="str">
        <f>IF(TBL_Employees4[[#This Row],[Exit Date]]="","Active","Exited")</f>
        <v>Active</v>
      </c>
    </row>
    <row r="136" spans="1:17" x14ac:dyDescent="0.25">
      <c r="A136" t="s">
        <v>922</v>
      </c>
      <c r="B136" t="s">
        <v>923</v>
      </c>
      <c r="C136" t="s">
        <v>242</v>
      </c>
      <c r="D136" t="s">
        <v>555</v>
      </c>
      <c r="E136" t="s">
        <v>31</v>
      </c>
      <c r="F136" t="s">
        <v>19</v>
      </c>
      <c r="G136" t="s">
        <v>35</v>
      </c>
      <c r="H136">
        <v>30</v>
      </c>
      <c r="I136" s="2">
        <v>44241</v>
      </c>
      <c r="J136" s="8">
        <v>48340</v>
      </c>
      <c r="K136" s="9">
        <v>0</v>
      </c>
      <c r="L136" t="s">
        <v>767</v>
      </c>
      <c r="M136" t="s">
        <v>776</v>
      </c>
      <c r="N136" s="2" t="s">
        <v>1897</v>
      </c>
      <c r="O136">
        <f>TBL_Employees4[[#This Row],[Annual Salary]]*TBL_Employees4[[#This Row],[Bonus %]]</f>
        <v>0</v>
      </c>
      <c r="P136" t="str">
        <f>IF(TBL_Employees4[[#This Row],[Age]]&lt;30, "Young", IF(TBL_Employees4[[#This Row],[Age]]&lt;=50, "Adult", "Senior"))</f>
        <v>Adult</v>
      </c>
      <c r="Q136" t="str">
        <f>IF(TBL_Employees4[[#This Row],[Exit Date]]="","Active","Exited")</f>
        <v>Active</v>
      </c>
    </row>
    <row r="137" spans="1:17" x14ac:dyDescent="0.25">
      <c r="A137" t="s">
        <v>1033</v>
      </c>
      <c r="B137" t="s">
        <v>1034</v>
      </c>
      <c r="C137" t="s">
        <v>1012</v>
      </c>
      <c r="D137" t="s">
        <v>278</v>
      </c>
      <c r="E137" t="s">
        <v>46</v>
      </c>
      <c r="F137" t="s">
        <v>19</v>
      </c>
      <c r="G137" t="s">
        <v>40</v>
      </c>
      <c r="H137">
        <v>28</v>
      </c>
      <c r="I137" s="2">
        <v>42922</v>
      </c>
      <c r="J137" s="8">
        <v>240488</v>
      </c>
      <c r="K137" s="9">
        <v>0.4</v>
      </c>
      <c r="L137" t="s">
        <v>633</v>
      </c>
      <c r="M137" t="s">
        <v>637</v>
      </c>
      <c r="N137" s="2" t="s">
        <v>1897</v>
      </c>
      <c r="O137">
        <f>TBL_Employees4[[#This Row],[Annual Salary]]*TBL_Employees4[[#This Row],[Bonus %]]</f>
        <v>96195.200000000012</v>
      </c>
      <c r="P137" t="str">
        <f>IF(TBL_Employees4[[#This Row],[Age]]&lt;30, "Young", IF(TBL_Employees4[[#This Row],[Age]]&lt;=50, "Adult", "Senior"))</f>
        <v>Young</v>
      </c>
      <c r="Q137" t="str">
        <f>IF(TBL_Employees4[[#This Row],[Exit Date]]="","Active","Exited")</f>
        <v>Active</v>
      </c>
    </row>
    <row r="138" spans="1:17" x14ac:dyDescent="0.25">
      <c r="A138" t="s">
        <v>199</v>
      </c>
      <c r="B138" t="s">
        <v>200</v>
      </c>
      <c r="C138" t="s">
        <v>25</v>
      </c>
      <c r="D138" t="s">
        <v>17</v>
      </c>
      <c r="E138" t="s">
        <v>18</v>
      </c>
      <c r="F138" t="s">
        <v>152</v>
      </c>
      <c r="G138" t="s">
        <v>20</v>
      </c>
      <c r="H138">
        <v>40</v>
      </c>
      <c r="I138" s="2">
        <v>40565</v>
      </c>
      <c r="J138" s="8">
        <v>97339</v>
      </c>
      <c r="K138" s="9">
        <v>0</v>
      </c>
      <c r="L138" t="s">
        <v>21</v>
      </c>
      <c r="M138" t="s">
        <v>50</v>
      </c>
      <c r="N138" s="2" t="s">
        <v>1897</v>
      </c>
      <c r="O138">
        <f>TBL_Employees4[[#This Row],[Annual Salary]]*TBL_Employees4[[#This Row],[Bonus %]]</f>
        <v>0</v>
      </c>
      <c r="P138" t="str">
        <f>IF(TBL_Employees4[[#This Row],[Age]]&lt;30, "Young", IF(TBL_Employees4[[#This Row],[Age]]&lt;=50, "Adult", "Senior"))</f>
        <v>Adult</v>
      </c>
      <c r="Q138" t="str">
        <f>IF(TBL_Employees4[[#This Row],[Exit Date]]="","Active","Exited")</f>
        <v>Active</v>
      </c>
    </row>
    <row r="139" spans="1:17" x14ac:dyDescent="0.25">
      <c r="A139" t="s">
        <v>1088</v>
      </c>
      <c r="B139" t="s">
        <v>1089</v>
      </c>
      <c r="C139" t="s">
        <v>1012</v>
      </c>
      <c r="D139" t="s">
        <v>456</v>
      </c>
      <c r="E139" t="s">
        <v>18</v>
      </c>
      <c r="F139" t="s">
        <v>19</v>
      </c>
      <c r="G139" t="s">
        <v>35</v>
      </c>
      <c r="H139">
        <v>49</v>
      </c>
      <c r="I139" s="2">
        <v>37680</v>
      </c>
      <c r="J139" s="8">
        <v>211291</v>
      </c>
      <c r="K139" s="9">
        <v>0.37</v>
      </c>
      <c r="L139" t="s">
        <v>767</v>
      </c>
      <c r="M139" t="s">
        <v>768</v>
      </c>
      <c r="N139" s="2" t="s">
        <v>1897</v>
      </c>
      <c r="O139">
        <f>TBL_Employees4[[#This Row],[Annual Salary]]*TBL_Employees4[[#This Row],[Bonus %]]</f>
        <v>78177.67</v>
      </c>
      <c r="P139" t="str">
        <f>IF(TBL_Employees4[[#This Row],[Age]]&lt;30, "Young", IF(TBL_Employees4[[#This Row],[Age]]&lt;=50, "Adult", "Senior"))</f>
        <v>Adult</v>
      </c>
      <c r="Q139" t="str">
        <f>IF(TBL_Employees4[[#This Row],[Exit Date]]="","Active","Exited")</f>
        <v>Active</v>
      </c>
    </row>
    <row r="140" spans="1:17" x14ac:dyDescent="0.25">
      <c r="A140" t="s">
        <v>1172</v>
      </c>
      <c r="B140" t="s">
        <v>1173</v>
      </c>
      <c r="C140" t="s">
        <v>1012</v>
      </c>
      <c r="D140" t="s">
        <v>555</v>
      </c>
      <c r="E140" t="s">
        <v>31</v>
      </c>
      <c r="F140" t="s">
        <v>152</v>
      </c>
      <c r="G140" t="s">
        <v>40</v>
      </c>
      <c r="H140">
        <v>39</v>
      </c>
      <c r="I140" s="2">
        <v>40778</v>
      </c>
      <c r="J140" s="8">
        <v>249506</v>
      </c>
      <c r="K140" s="9">
        <v>0.3</v>
      </c>
      <c r="L140" t="s">
        <v>633</v>
      </c>
      <c r="M140" t="s">
        <v>637</v>
      </c>
      <c r="N140" s="2" t="s">
        <v>1897</v>
      </c>
      <c r="O140">
        <f>TBL_Employees4[[#This Row],[Annual Salary]]*TBL_Employees4[[#This Row],[Bonus %]]</f>
        <v>74851.8</v>
      </c>
      <c r="P140" t="str">
        <f>IF(TBL_Employees4[[#This Row],[Age]]&lt;30, "Young", IF(TBL_Employees4[[#This Row],[Age]]&lt;=50, "Adult", "Senior"))</f>
        <v>Adult</v>
      </c>
      <c r="Q140" t="str">
        <f>IF(TBL_Employees4[[#This Row],[Exit Date]]="","Active","Exited")</f>
        <v>Active</v>
      </c>
    </row>
    <row r="141" spans="1:17" x14ac:dyDescent="0.25">
      <c r="A141" t="s">
        <v>808</v>
      </c>
      <c r="B141" t="s">
        <v>809</v>
      </c>
      <c r="C141" t="s">
        <v>281</v>
      </c>
      <c r="D141" t="s">
        <v>278</v>
      </c>
      <c r="E141" t="s">
        <v>26</v>
      </c>
      <c r="F141" t="s">
        <v>152</v>
      </c>
      <c r="G141" t="s">
        <v>35</v>
      </c>
      <c r="H141">
        <v>61</v>
      </c>
      <c r="I141" s="2">
        <v>37582</v>
      </c>
      <c r="J141" s="8">
        <v>80950</v>
      </c>
      <c r="K141" s="9">
        <v>0</v>
      </c>
      <c r="L141" t="s">
        <v>767</v>
      </c>
      <c r="M141" t="s">
        <v>768</v>
      </c>
      <c r="N141" s="2" t="s">
        <v>1897</v>
      </c>
      <c r="O141">
        <f>TBL_Employees4[[#This Row],[Annual Salary]]*TBL_Employees4[[#This Row],[Bonus %]]</f>
        <v>0</v>
      </c>
      <c r="P141" t="str">
        <f>IF(TBL_Employees4[[#This Row],[Age]]&lt;30, "Young", IF(TBL_Employees4[[#This Row],[Age]]&lt;=50, "Adult", "Senior"))</f>
        <v>Senior</v>
      </c>
      <c r="Q141" t="str">
        <f>IF(TBL_Employees4[[#This Row],[Exit Date]]="","Active","Exited")</f>
        <v>Active</v>
      </c>
    </row>
    <row r="142" spans="1:17" x14ac:dyDescent="0.25">
      <c r="A142" t="s">
        <v>792</v>
      </c>
      <c r="B142" t="s">
        <v>793</v>
      </c>
      <c r="C142" t="s">
        <v>299</v>
      </c>
      <c r="D142" t="s">
        <v>278</v>
      </c>
      <c r="E142" t="s">
        <v>31</v>
      </c>
      <c r="F142" t="s">
        <v>19</v>
      </c>
      <c r="G142" t="s">
        <v>35</v>
      </c>
      <c r="H142">
        <v>46</v>
      </c>
      <c r="I142" s="2">
        <v>44206</v>
      </c>
      <c r="J142" s="8">
        <v>86538</v>
      </c>
      <c r="K142" s="9">
        <v>0</v>
      </c>
      <c r="L142" t="s">
        <v>767</v>
      </c>
      <c r="M142" t="s">
        <v>771</v>
      </c>
      <c r="N142" s="2" t="s">
        <v>1897</v>
      </c>
      <c r="O142">
        <f>TBL_Employees4[[#This Row],[Annual Salary]]*TBL_Employees4[[#This Row],[Bonus %]]</f>
        <v>0</v>
      </c>
      <c r="P142" t="str">
        <f>IF(TBL_Employees4[[#This Row],[Age]]&lt;30, "Young", IF(TBL_Employees4[[#This Row],[Age]]&lt;=50, "Adult", "Senior"))</f>
        <v>Adult</v>
      </c>
      <c r="Q142" t="str">
        <f>IF(TBL_Employees4[[#This Row],[Exit Date]]="","Active","Exited")</f>
        <v>Active</v>
      </c>
    </row>
    <row r="143" spans="1:17" x14ac:dyDescent="0.25">
      <c r="A143" t="s">
        <v>518</v>
      </c>
      <c r="B143" t="s">
        <v>519</v>
      </c>
      <c r="C143" t="s">
        <v>250</v>
      </c>
      <c r="D143" t="s">
        <v>509</v>
      </c>
      <c r="E143" t="s">
        <v>26</v>
      </c>
      <c r="F143" t="s">
        <v>19</v>
      </c>
      <c r="G143" t="s">
        <v>20</v>
      </c>
      <c r="H143">
        <v>35</v>
      </c>
      <c r="I143" s="2">
        <v>43715</v>
      </c>
      <c r="J143" s="8">
        <v>70992</v>
      </c>
      <c r="K143" s="9">
        <v>0</v>
      </c>
      <c r="L143" t="s">
        <v>21</v>
      </c>
      <c r="M143" t="s">
        <v>50</v>
      </c>
      <c r="N143" s="2" t="s">
        <v>1897</v>
      </c>
      <c r="O143">
        <f>TBL_Employees4[[#This Row],[Annual Salary]]*TBL_Employees4[[#This Row],[Bonus %]]</f>
        <v>0</v>
      </c>
      <c r="P143" t="str">
        <f>IF(TBL_Employees4[[#This Row],[Age]]&lt;30, "Young", IF(TBL_Employees4[[#This Row],[Age]]&lt;=50, "Adult", "Senior"))</f>
        <v>Adult</v>
      </c>
      <c r="Q143" t="str">
        <f>IF(TBL_Employees4[[#This Row],[Exit Date]]="","Active","Exited")</f>
        <v>Active</v>
      </c>
    </row>
    <row r="144" spans="1:17" x14ac:dyDescent="0.25">
      <c r="A144" t="s">
        <v>1045</v>
      </c>
      <c r="B144" t="s">
        <v>1046</v>
      </c>
      <c r="C144" t="s">
        <v>1012</v>
      </c>
      <c r="D144" t="s">
        <v>278</v>
      </c>
      <c r="E144" t="s">
        <v>46</v>
      </c>
      <c r="F144" t="s">
        <v>152</v>
      </c>
      <c r="G144" t="s">
        <v>20</v>
      </c>
      <c r="H144">
        <v>33</v>
      </c>
      <c r="I144" s="2">
        <v>42173</v>
      </c>
      <c r="J144" s="8">
        <v>205314</v>
      </c>
      <c r="K144" s="9">
        <v>0.3</v>
      </c>
      <c r="L144" t="s">
        <v>21</v>
      </c>
      <c r="M144" t="s">
        <v>69</v>
      </c>
      <c r="N144" s="2" t="s">
        <v>1897</v>
      </c>
      <c r="O144">
        <f>TBL_Employees4[[#This Row],[Annual Salary]]*TBL_Employees4[[#This Row],[Bonus %]]</f>
        <v>61594.2</v>
      </c>
      <c r="P144" t="str">
        <f>IF(TBL_Employees4[[#This Row],[Age]]&lt;30, "Young", IF(TBL_Employees4[[#This Row],[Age]]&lt;=50, "Adult", "Senior"))</f>
        <v>Adult</v>
      </c>
      <c r="Q144" t="str">
        <f>IF(TBL_Employees4[[#This Row],[Exit Date]]="","Active","Exited")</f>
        <v>Active</v>
      </c>
    </row>
    <row r="145" spans="1:17" x14ac:dyDescent="0.25">
      <c r="A145" t="s">
        <v>1086</v>
      </c>
      <c r="B145" t="s">
        <v>1087</v>
      </c>
      <c r="C145" t="s">
        <v>1012</v>
      </c>
      <c r="D145" t="s">
        <v>456</v>
      </c>
      <c r="E145" t="s">
        <v>46</v>
      </c>
      <c r="F145" t="s">
        <v>19</v>
      </c>
      <c r="G145" t="s">
        <v>35</v>
      </c>
      <c r="H145">
        <v>61</v>
      </c>
      <c r="I145" s="2">
        <v>42804</v>
      </c>
      <c r="J145" s="8">
        <v>196951</v>
      </c>
      <c r="K145" s="9">
        <v>0.33</v>
      </c>
      <c r="L145" t="s">
        <v>767</v>
      </c>
      <c r="M145" t="s">
        <v>776</v>
      </c>
      <c r="N145" s="2" t="s">
        <v>1897</v>
      </c>
      <c r="O145">
        <f>TBL_Employees4[[#This Row],[Annual Salary]]*TBL_Employees4[[#This Row],[Bonus %]]</f>
        <v>64993.83</v>
      </c>
      <c r="P145" t="str">
        <f>IF(TBL_Employees4[[#This Row],[Age]]&lt;30, "Young", IF(TBL_Employees4[[#This Row],[Age]]&lt;=50, "Adult", "Senior"))</f>
        <v>Senior</v>
      </c>
      <c r="Q145" t="str">
        <f>IF(TBL_Employees4[[#This Row],[Exit Date]]="","Active","Exited")</f>
        <v>Active</v>
      </c>
    </row>
    <row r="146" spans="1:17" x14ac:dyDescent="0.25">
      <c r="A146" t="s">
        <v>888</v>
      </c>
      <c r="B146" t="s">
        <v>889</v>
      </c>
      <c r="C146" t="s">
        <v>205</v>
      </c>
      <c r="D146" t="s">
        <v>17</v>
      </c>
      <c r="E146" t="s">
        <v>26</v>
      </c>
      <c r="F146" t="s">
        <v>152</v>
      </c>
      <c r="G146" t="s">
        <v>35</v>
      </c>
      <c r="H146">
        <v>45</v>
      </c>
      <c r="I146" s="2">
        <v>38613</v>
      </c>
      <c r="J146" s="8">
        <v>67686</v>
      </c>
      <c r="K146" s="9">
        <v>0</v>
      </c>
      <c r="L146" t="s">
        <v>767</v>
      </c>
      <c r="M146" t="s">
        <v>776</v>
      </c>
      <c r="N146" s="2" t="s">
        <v>1897</v>
      </c>
      <c r="O146">
        <f>TBL_Employees4[[#This Row],[Annual Salary]]*TBL_Employees4[[#This Row],[Bonus %]]</f>
        <v>0</v>
      </c>
      <c r="P146" t="str">
        <f>IF(TBL_Employees4[[#This Row],[Age]]&lt;30, "Young", IF(TBL_Employees4[[#This Row],[Age]]&lt;=50, "Adult", "Senior"))</f>
        <v>Adult</v>
      </c>
      <c r="Q146" t="str">
        <f>IF(TBL_Employees4[[#This Row],[Exit Date]]="","Active","Exited")</f>
        <v>Active</v>
      </c>
    </row>
    <row r="147" spans="1:17" x14ac:dyDescent="0.25">
      <c r="A147" t="s">
        <v>197</v>
      </c>
      <c r="B147" t="s">
        <v>198</v>
      </c>
      <c r="C147" t="s">
        <v>45</v>
      </c>
      <c r="D147" t="s">
        <v>17</v>
      </c>
      <c r="E147" t="s">
        <v>31</v>
      </c>
      <c r="F147" t="s">
        <v>152</v>
      </c>
      <c r="G147" t="s">
        <v>40</v>
      </c>
      <c r="H147">
        <v>51</v>
      </c>
      <c r="I147" s="2">
        <v>39553</v>
      </c>
      <c r="J147" s="8">
        <v>86431</v>
      </c>
      <c r="K147" s="9">
        <v>0</v>
      </c>
      <c r="L147" t="s">
        <v>21</v>
      </c>
      <c r="M147" t="s">
        <v>69</v>
      </c>
      <c r="N147" s="2" t="s">
        <v>1897</v>
      </c>
      <c r="O147">
        <f>TBL_Employees4[[#This Row],[Annual Salary]]*TBL_Employees4[[#This Row],[Bonus %]]</f>
        <v>0</v>
      </c>
      <c r="P147" t="str">
        <f>IF(TBL_Employees4[[#This Row],[Age]]&lt;30, "Young", IF(TBL_Employees4[[#This Row],[Age]]&lt;=50, "Adult", "Senior"))</f>
        <v>Senior</v>
      </c>
      <c r="Q147" t="str">
        <f>IF(TBL_Employees4[[#This Row],[Exit Date]]="","Active","Exited")</f>
        <v>Active</v>
      </c>
    </row>
    <row r="148" spans="1:17" x14ac:dyDescent="0.25">
      <c r="A148" t="s">
        <v>1458</v>
      </c>
      <c r="B148" t="s">
        <v>1459</v>
      </c>
      <c r="C148" t="s">
        <v>1398</v>
      </c>
      <c r="D148" t="s">
        <v>456</v>
      </c>
      <c r="E148" t="s">
        <v>18</v>
      </c>
      <c r="F148" t="s">
        <v>152</v>
      </c>
      <c r="G148" t="s">
        <v>35</v>
      </c>
      <c r="H148">
        <v>55</v>
      </c>
      <c r="I148" s="2">
        <v>35019</v>
      </c>
      <c r="J148" s="8">
        <v>125936</v>
      </c>
      <c r="K148" s="9">
        <v>0.08</v>
      </c>
      <c r="L148" t="s">
        <v>767</v>
      </c>
      <c r="M148" t="s">
        <v>768</v>
      </c>
      <c r="N148" s="2" t="s">
        <v>1897</v>
      </c>
      <c r="O148">
        <f>TBL_Employees4[[#This Row],[Annual Salary]]*TBL_Employees4[[#This Row],[Bonus %]]</f>
        <v>10074.880000000001</v>
      </c>
      <c r="P148" t="str">
        <f>IF(TBL_Employees4[[#This Row],[Age]]&lt;30, "Young", IF(TBL_Employees4[[#This Row],[Age]]&lt;=50, "Adult", "Senior"))</f>
        <v>Senior</v>
      </c>
      <c r="Q148" t="str">
        <f>IF(TBL_Employees4[[#This Row],[Exit Date]]="","Active","Exited")</f>
        <v>Active</v>
      </c>
    </row>
    <row r="149" spans="1:17" x14ac:dyDescent="0.25">
      <c r="A149" t="s">
        <v>1718</v>
      </c>
      <c r="B149" t="s">
        <v>1719</v>
      </c>
      <c r="C149" t="s">
        <v>1896</v>
      </c>
      <c r="D149" t="s">
        <v>555</v>
      </c>
      <c r="E149" t="s">
        <v>46</v>
      </c>
      <c r="F149" t="s">
        <v>19</v>
      </c>
      <c r="G149" t="s">
        <v>20</v>
      </c>
      <c r="H149">
        <v>46</v>
      </c>
      <c r="I149" s="2">
        <v>41473</v>
      </c>
      <c r="J149" s="8">
        <v>149712</v>
      </c>
      <c r="K149" s="9">
        <v>0.14000000000000001</v>
      </c>
      <c r="L149" t="s">
        <v>21</v>
      </c>
      <c r="M149" t="s">
        <v>69</v>
      </c>
      <c r="N149" s="2" t="s">
        <v>1897</v>
      </c>
      <c r="O149">
        <f>TBL_Employees4[[#This Row],[Annual Salary]]*TBL_Employees4[[#This Row],[Bonus %]]</f>
        <v>20959.68</v>
      </c>
      <c r="P149" t="str">
        <f>IF(TBL_Employees4[[#This Row],[Age]]&lt;30, "Young", IF(TBL_Employees4[[#This Row],[Age]]&lt;=50, "Adult", "Senior"))</f>
        <v>Adult</v>
      </c>
      <c r="Q149" t="str">
        <f>IF(TBL_Employees4[[#This Row],[Exit Date]]="","Active","Exited")</f>
        <v>Active</v>
      </c>
    </row>
    <row r="150" spans="1:17" x14ac:dyDescent="0.25">
      <c r="A150" t="s">
        <v>362</v>
      </c>
      <c r="B150" t="s">
        <v>363</v>
      </c>
      <c r="C150" t="s">
        <v>291</v>
      </c>
      <c r="D150" t="s">
        <v>278</v>
      </c>
      <c r="E150" t="s">
        <v>26</v>
      </c>
      <c r="F150" t="s">
        <v>152</v>
      </c>
      <c r="G150" t="s">
        <v>20</v>
      </c>
      <c r="H150">
        <v>30</v>
      </c>
      <c r="I150" s="2">
        <v>44471</v>
      </c>
      <c r="J150" s="8">
        <v>88758</v>
      </c>
      <c r="K150" s="9">
        <v>0</v>
      </c>
      <c r="L150" t="s">
        <v>21</v>
      </c>
      <c r="M150" t="s">
        <v>53</v>
      </c>
      <c r="N150" s="2" t="s">
        <v>1897</v>
      </c>
      <c r="O150">
        <f>TBL_Employees4[[#This Row],[Annual Salary]]*TBL_Employees4[[#This Row],[Bonus %]]</f>
        <v>0</v>
      </c>
      <c r="P150" t="str">
        <f>IF(TBL_Employees4[[#This Row],[Age]]&lt;30, "Young", IF(TBL_Employees4[[#This Row],[Age]]&lt;=50, "Adult", "Senior"))</f>
        <v>Adult</v>
      </c>
      <c r="Q150" t="str">
        <f>IF(TBL_Employees4[[#This Row],[Exit Date]]="","Active","Exited")</f>
        <v>Active</v>
      </c>
    </row>
    <row r="151" spans="1:17" x14ac:dyDescent="0.25">
      <c r="A151" t="s">
        <v>1276</v>
      </c>
      <c r="B151" t="s">
        <v>1898</v>
      </c>
      <c r="C151" t="s">
        <v>34</v>
      </c>
      <c r="D151" t="s">
        <v>17</v>
      </c>
      <c r="E151" t="s">
        <v>31</v>
      </c>
      <c r="F151" t="s">
        <v>152</v>
      </c>
      <c r="G151" t="s">
        <v>35</v>
      </c>
      <c r="H151">
        <v>54</v>
      </c>
      <c r="I151" s="2">
        <v>41468</v>
      </c>
      <c r="J151" s="8">
        <v>83639</v>
      </c>
      <c r="K151" s="9">
        <v>0</v>
      </c>
      <c r="L151" t="s">
        <v>767</v>
      </c>
      <c r="M151" t="s">
        <v>776</v>
      </c>
      <c r="N151" s="2" t="s">
        <v>1897</v>
      </c>
      <c r="O151">
        <f>TBL_Employees4[[#This Row],[Annual Salary]]*TBL_Employees4[[#This Row],[Bonus %]]</f>
        <v>0</v>
      </c>
      <c r="P151" t="str">
        <f>IF(TBL_Employees4[[#This Row],[Age]]&lt;30, "Young", IF(TBL_Employees4[[#This Row],[Age]]&lt;=50, "Adult", "Senior"))</f>
        <v>Senior</v>
      </c>
      <c r="Q151" t="str">
        <f>IF(TBL_Employees4[[#This Row],[Exit Date]]="","Active","Exited")</f>
        <v>Active</v>
      </c>
    </row>
    <row r="152" spans="1:17" x14ac:dyDescent="0.25">
      <c r="A152" t="s">
        <v>116</v>
      </c>
      <c r="B152" t="s">
        <v>117</v>
      </c>
      <c r="C152" t="s">
        <v>86</v>
      </c>
      <c r="D152" t="s">
        <v>17</v>
      </c>
      <c r="E152" t="s">
        <v>31</v>
      </c>
      <c r="F152" t="s">
        <v>19</v>
      </c>
      <c r="G152" t="s">
        <v>20</v>
      </c>
      <c r="H152">
        <v>54</v>
      </c>
      <c r="I152" s="2">
        <v>35933</v>
      </c>
      <c r="J152" s="8">
        <v>68268</v>
      </c>
      <c r="K152" s="9">
        <v>0</v>
      </c>
      <c r="L152" t="s">
        <v>21</v>
      </c>
      <c r="M152" t="s">
        <v>22</v>
      </c>
      <c r="N152" s="2" t="s">
        <v>1897</v>
      </c>
      <c r="O152">
        <f>TBL_Employees4[[#This Row],[Annual Salary]]*TBL_Employees4[[#This Row],[Bonus %]]</f>
        <v>0</v>
      </c>
      <c r="P152" t="str">
        <f>IF(TBL_Employees4[[#This Row],[Age]]&lt;30, "Young", IF(TBL_Employees4[[#This Row],[Age]]&lt;=50, "Adult", "Senior"))</f>
        <v>Senior</v>
      </c>
      <c r="Q152" t="str">
        <f>IF(TBL_Employees4[[#This Row],[Exit Date]]="","Active","Exited")</f>
        <v>Active</v>
      </c>
    </row>
    <row r="153" spans="1:17" x14ac:dyDescent="0.25">
      <c r="A153" t="s">
        <v>661</v>
      </c>
      <c r="B153" t="s">
        <v>662</v>
      </c>
      <c r="C153" t="s">
        <v>291</v>
      </c>
      <c r="D153" t="s">
        <v>278</v>
      </c>
      <c r="E153" t="s">
        <v>18</v>
      </c>
      <c r="F153" t="s">
        <v>152</v>
      </c>
      <c r="G153" t="s">
        <v>40</v>
      </c>
      <c r="H153">
        <v>45</v>
      </c>
      <c r="I153" s="2">
        <v>37313</v>
      </c>
      <c r="J153" s="8">
        <v>75819</v>
      </c>
      <c r="K153" s="9">
        <v>0</v>
      </c>
      <c r="L153" t="s">
        <v>633</v>
      </c>
      <c r="M153" t="s">
        <v>640</v>
      </c>
      <c r="N153" s="2" t="s">
        <v>1897</v>
      </c>
      <c r="O153">
        <f>TBL_Employees4[[#This Row],[Annual Salary]]*TBL_Employees4[[#This Row],[Bonus %]]</f>
        <v>0</v>
      </c>
      <c r="P153" t="str">
        <f>IF(TBL_Employees4[[#This Row],[Age]]&lt;30, "Young", IF(TBL_Employees4[[#This Row],[Age]]&lt;=50, "Adult", "Senior"))</f>
        <v>Adult</v>
      </c>
      <c r="Q153" t="str">
        <f>IF(TBL_Employees4[[#This Row],[Exit Date]]="","Active","Exited")</f>
        <v>Active</v>
      </c>
    </row>
    <row r="154" spans="1:17" x14ac:dyDescent="0.25">
      <c r="A154" t="s">
        <v>575</v>
      </c>
      <c r="B154" t="s">
        <v>576</v>
      </c>
      <c r="C154" t="s">
        <v>250</v>
      </c>
      <c r="D154" t="s">
        <v>555</v>
      </c>
      <c r="E154" t="s">
        <v>26</v>
      </c>
      <c r="F154" t="s">
        <v>19</v>
      </c>
      <c r="G154" t="s">
        <v>20</v>
      </c>
      <c r="H154">
        <v>49</v>
      </c>
      <c r="I154" s="2">
        <v>35200</v>
      </c>
      <c r="J154" s="8">
        <v>86658</v>
      </c>
      <c r="K154" s="9">
        <v>0</v>
      </c>
      <c r="L154" t="s">
        <v>21</v>
      </c>
      <c r="M154" t="s">
        <v>22</v>
      </c>
      <c r="N154" s="2" t="s">
        <v>1897</v>
      </c>
      <c r="O154">
        <f>TBL_Employees4[[#This Row],[Annual Salary]]*TBL_Employees4[[#This Row],[Bonus %]]</f>
        <v>0</v>
      </c>
      <c r="P154" t="str">
        <f>IF(TBL_Employees4[[#This Row],[Age]]&lt;30, "Young", IF(TBL_Employees4[[#This Row],[Age]]&lt;=50, "Adult", "Senior"))</f>
        <v>Adult</v>
      </c>
      <c r="Q154" t="str">
        <f>IF(TBL_Employees4[[#This Row],[Exit Date]]="","Active","Exited")</f>
        <v>Active</v>
      </c>
    </row>
    <row r="155" spans="1:17" x14ac:dyDescent="0.25">
      <c r="A155" t="s">
        <v>830</v>
      </c>
      <c r="B155" t="s">
        <v>831</v>
      </c>
      <c r="C155" t="s">
        <v>259</v>
      </c>
      <c r="D155" t="s">
        <v>402</v>
      </c>
      <c r="E155" t="s">
        <v>31</v>
      </c>
      <c r="F155" t="s">
        <v>152</v>
      </c>
      <c r="G155" t="s">
        <v>35</v>
      </c>
      <c r="H155">
        <v>55</v>
      </c>
      <c r="I155" s="2">
        <v>41714</v>
      </c>
      <c r="J155" s="8">
        <v>74552</v>
      </c>
      <c r="K155" s="9">
        <v>0</v>
      </c>
      <c r="L155" t="s">
        <v>767</v>
      </c>
      <c r="M155" t="s">
        <v>771</v>
      </c>
      <c r="N155" s="2" t="s">
        <v>1897</v>
      </c>
      <c r="O155">
        <f>TBL_Employees4[[#This Row],[Annual Salary]]*TBL_Employees4[[#This Row],[Bonus %]]</f>
        <v>0</v>
      </c>
      <c r="P155" t="str">
        <f>IF(TBL_Employees4[[#This Row],[Age]]&lt;30, "Young", IF(TBL_Employees4[[#This Row],[Age]]&lt;=50, "Adult", "Senior"))</f>
        <v>Senior</v>
      </c>
      <c r="Q155" t="str">
        <f>IF(TBL_Employees4[[#This Row],[Exit Date]]="","Active","Exited")</f>
        <v>Active</v>
      </c>
    </row>
    <row r="156" spans="1:17" x14ac:dyDescent="0.25">
      <c r="A156" t="s">
        <v>110</v>
      </c>
      <c r="B156" t="s">
        <v>111</v>
      </c>
      <c r="C156" t="s">
        <v>25</v>
      </c>
      <c r="D156" t="s">
        <v>17</v>
      </c>
      <c r="E156" t="s">
        <v>18</v>
      </c>
      <c r="F156" t="s">
        <v>19</v>
      </c>
      <c r="G156" t="s">
        <v>35</v>
      </c>
      <c r="H156">
        <v>62</v>
      </c>
      <c r="I156" s="2">
        <v>39887</v>
      </c>
      <c r="J156" s="8">
        <v>82839</v>
      </c>
      <c r="K156" s="9">
        <v>0</v>
      </c>
      <c r="L156" t="s">
        <v>21</v>
      </c>
      <c r="M156" t="s">
        <v>36</v>
      </c>
      <c r="N156" s="2" t="s">
        <v>1897</v>
      </c>
      <c r="O156">
        <f>TBL_Employees4[[#This Row],[Annual Salary]]*TBL_Employees4[[#This Row],[Bonus %]]</f>
        <v>0</v>
      </c>
      <c r="P156" t="str">
        <f>IF(TBL_Employees4[[#This Row],[Age]]&lt;30, "Young", IF(TBL_Employees4[[#This Row],[Age]]&lt;=50, "Adult", "Senior"))</f>
        <v>Senior</v>
      </c>
      <c r="Q156" t="str">
        <f>IF(TBL_Employees4[[#This Row],[Exit Date]]="","Active","Exited")</f>
        <v>Active</v>
      </c>
    </row>
    <row r="157" spans="1:17" x14ac:dyDescent="0.25">
      <c r="A157" t="s">
        <v>91</v>
      </c>
      <c r="B157" t="s">
        <v>92</v>
      </c>
      <c r="C157" t="s">
        <v>86</v>
      </c>
      <c r="D157" t="s">
        <v>17</v>
      </c>
      <c r="E157" t="s">
        <v>26</v>
      </c>
      <c r="F157" t="s">
        <v>19</v>
      </c>
      <c r="G157" t="s">
        <v>20</v>
      </c>
      <c r="H157">
        <v>28</v>
      </c>
      <c r="I157" s="2">
        <v>44477</v>
      </c>
      <c r="J157" s="8">
        <v>64475</v>
      </c>
      <c r="K157" s="9">
        <v>0</v>
      </c>
      <c r="L157" t="s">
        <v>21</v>
      </c>
      <c r="M157" t="s">
        <v>22</v>
      </c>
      <c r="N157" s="2" t="s">
        <v>1897</v>
      </c>
      <c r="O157">
        <f>TBL_Employees4[[#This Row],[Annual Salary]]*TBL_Employees4[[#This Row],[Bonus %]]</f>
        <v>0</v>
      </c>
      <c r="P157" t="str">
        <f>IF(TBL_Employees4[[#This Row],[Age]]&lt;30, "Young", IF(TBL_Employees4[[#This Row],[Age]]&lt;=50, "Adult", "Senior"))</f>
        <v>Young</v>
      </c>
      <c r="Q157" t="str">
        <f>IF(TBL_Employees4[[#This Row],[Exit Date]]="","Active","Exited")</f>
        <v>Active</v>
      </c>
    </row>
    <row r="158" spans="1:17" x14ac:dyDescent="0.25">
      <c r="A158" t="s">
        <v>876</v>
      </c>
      <c r="B158" t="s">
        <v>877</v>
      </c>
      <c r="C158" t="s">
        <v>86</v>
      </c>
      <c r="D158" t="s">
        <v>17</v>
      </c>
      <c r="E158" t="s">
        <v>18</v>
      </c>
      <c r="F158" t="s">
        <v>152</v>
      </c>
      <c r="G158" t="s">
        <v>35</v>
      </c>
      <c r="H158">
        <v>33</v>
      </c>
      <c r="I158" s="2">
        <v>44036</v>
      </c>
      <c r="J158" s="8">
        <v>69453</v>
      </c>
      <c r="K158" s="9">
        <v>0</v>
      </c>
      <c r="L158" t="s">
        <v>767</v>
      </c>
      <c r="M158" t="s">
        <v>771</v>
      </c>
      <c r="N158" s="2" t="s">
        <v>1897</v>
      </c>
      <c r="O158">
        <f>TBL_Employees4[[#This Row],[Annual Salary]]*TBL_Employees4[[#This Row],[Bonus %]]</f>
        <v>0</v>
      </c>
      <c r="P158" t="str">
        <f>IF(TBL_Employees4[[#This Row],[Age]]&lt;30, "Young", IF(TBL_Employees4[[#This Row],[Age]]&lt;=50, "Adult", "Senior"))</f>
        <v>Adult</v>
      </c>
      <c r="Q158" t="str">
        <f>IF(TBL_Employees4[[#This Row],[Exit Date]]="","Active","Exited")</f>
        <v>Active</v>
      </c>
    </row>
    <row r="159" spans="1:17" x14ac:dyDescent="0.25">
      <c r="A159" t="s">
        <v>1658</v>
      </c>
      <c r="B159" t="s">
        <v>1659</v>
      </c>
      <c r="C159" t="s">
        <v>1398</v>
      </c>
      <c r="D159" t="s">
        <v>17</v>
      </c>
      <c r="E159" t="s">
        <v>46</v>
      </c>
      <c r="F159" t="s">
        <v>152</v>
      </c>
      <c r="G159" t="s">
        <v>20</v>
      </c>
      <c r="H159">
        <v>32</v>
      </c>
      <c r="I159" s="2">
        <v>41642</v>
      </c>
      <c r="J159" s="8">
        <v>127148</v>
      </c>
      <c r="K159" s="9">
        <v>0.1</v>
      </c>
      <c r="L159" t="s">
        <v>21</v>
      </c>
      <c r="M159" t="s">
        <v>36</v>
      </c>
      <c r="N159" s="2" t="s">
        <v>1897</v>
      </c>
      <c r="O159">
        <f>TBL_Employees4[[#This Row],[Annual Salary]]*TBL_Employees4[[#This Row],[Bonus %]]</f>
        <v>12714.800000000001</v>
      </c>
      <c r="P159" t="str">
        <f>IF(TBL_Employees4[[#This Row],[Age]]&lt;30, "Young", IF(TBL_Employees4[[#This Row],[Age]]&lt;=50, "Adult", "Senior"))</f>
        <v>Adult</v>
      </c>
      <c r="Q159" t="str">
        <f>IF(TBL_Employees4[[#This Row],[Exit Date]]="","Active","Exited")</f>
        <v>Active</v>
      </c>
    </row>
    <row r="160" spans="1:17" x14ac:dyDescent="0.25">
      <c r="A160" t="s">
        <v>1065</v>
      </c>
      <c r="B160" t="s">
        <v>1066</v>
      </c>
      <c r="C160" t="s">
        <v>1012</v>
      </c>
      <c r="D160" t="s">
        <v>402</v>
      </c>
      <c r="E160" t="s">
        <v>26</v>
      </c>
      <c r="F160" t="s">
        <v>19</v>
      </c>
      <c r="G160" t="s">
        <v>20</v>
      </c>
      <c r="H160">
        <v>32</v>
      </c>
      <c r="I160" s="2">
        <v>43102</v>
      </c>
      <c r="J160" s="8">
        <v>190253</v>
      </c>
      <c r="K160" s="9">
        <v>0.33</v>
      </c>
      <c r="L160" t="s">
        <v>21</v>
      </c>
      <c r="M160" t="s">
        <v>50</v>
      </c>
      <c r="N160" s="2" t="s">
        <v>1897</v>
      </c>
      <c r="O160">
        <f>TBL_Employees4[[#This Row],[Annual Salary]]*TBL_Employees4[[#This Row],[Bonus %]]</f>
        <v>62783.490000000005</v>
      </c>
      <c r="P160" t="str">
        <f>IF(TBL_Employees4[[#This Row],[Age]]&lt;30, "Young", IF(TBL_Employees4[[#This Row],[Age]]&lt;=50, "Adult", "Senior"))</f>
        <v>Adult</v>
      </c>
      <c r="Q160" t="str">
        <f>IF(TBL_Employees4[[#This Row],[Exit Date]]="","Active","Exited")</f>
        <v>Active</v>
      </c>
    </row>
    <row r="161" spans="1:17" x14ac:dyDescent="0.25">
      <c r="A161" t="s">
        <v>1568</v>
      </c>
      <c r="B161" t="s">
        <v>1899</v>
      </c>
      <c r="C161" t="s">
        <v>1398</v>
      </c>
      <c r="D161" t="s">
        <v>243</v>
      </c>
      <c r="E161" t="s">
        <v>31</v>
      </c>
      <c r="F161" t="s">
        <v>152</v>
      </c>
      <c r="G161" t="s">
        <v>20</v>
      </c>
      <c r="H161">
        <v>55</v>
      </c>
      <c r="I161" s="2">
        <v>36644</v>
      </c>
      <c r="J161" s="8">
        <v>115798</v>
      </c>
      <c r="K161" s="9">
        <v>0.05</v>
      </c>
      <c r="L161" t="s">
        <v>21</v>
      </c>
      <c r="M161" t="s">
        <v>36</v>
      </c>
      <c r="N161" s="2" t="s">
        <v>1897</v>
      </c>
      <c r="O161">
        <f>TBL_Employees4[[#This Row],[Annual Salary]]*TBL_Employees4[[#This Row],[Bonus %]]</f>
        <v>5789.9000000000005</v>
      </c>
      <c r="P161" t="str">
        <f>IF(TBL_Employees4[[#This Row],[Age]]&lt;30, "Young", IF(TBL_Employees4[[#This Row],[Age]]&lt;=50, "Adult", "Senior"))</f>
        <v>Senior</v>
      </c>
      <c r="Q161" t="str">
        <f>IF(TBL_Employees4[[#This Row],[Exit Date]]="","Active","Exited")</f>
        <v>Active</v>
      </c>
    </row>
    <row r="162" spans="1:17" x14ac:dyDescent="0.25">
      <c r="A162" t="s">
        <v>709</v>
      </c>
      <c r="B162" t="s">
        <v>1900</v>
      </c>
      <c r="C162" t="s">
        <v>455</v>
      </c>
      <c r="D162" t="s">
        <v>456</v>
      </c>
      <c r="E162" t="s">
        <v>31</v>
      </c>
      <c r="F162" t="s">
        <v>19</v>
      </c>
      <c r="G162" t="s">
        <v>35</v>
      </c>
      <c r="H162">
        <v>58</v>
      </c>
      <c r="I162" s="2">
        <v>34567</v>
      </c>
      <c r="J162" s="8">
        <v>93102</v>
      </c>
      <c r="K162" s="9">
        <v>0</v>
      </c>
      <c r="L162" t="s">
        <v>21</v>
      </c>
      <c r="M162" t="s">
        <v>53</v>
      </c>
      <c r="N162" s="2">
        <v>41621</v>
      </c>
      <c r="O162">
        <f>TBL_Employees4[[#This Row],[Annual Salary]]*TBL_Employees4[[#This Row],[Bonus %]]</f>
        <v>0</v>
      </c>
      <c r="P162" t="str">
        <f>IF(TBL_Employees4[[#This Row],[Age]]&lt;30, "Young", IF(TBL_Employees4[[#This Row],[Age]]&lt;=50, "Adult", "Senior"))</f>
        <v>Senior</v>
      </c>
      <c r="Q162" t="str">
        <f>IF(TBL_Employees4[[#This Row],[Exit Date]]="","Active","Exited")</f>
        <v>Exited</v>
      </c>
    </row>
    <row r="163" spans="1:17" x14ac:dyDescent="0.25">
      <c r="A163" t="s">
        <v>969</v>
      </c>
      <c r="B163" t="s">
        <v>970</v>
      </c>
      <c r="C163" t="s">
        <v>948</v>
      </c>
      <c r="D163" t="s">
        <v>278</v>
      </c>
      <c r="E163" t="s">
        <v>26</v>
      </c>
      <c r="F163" t="s">
        <v>152</v>
      </c>
      <c r="G163" t="s">
        <v>35</v>
      </c>
      <c r="H163">
        <v>34</v>
      </c>
      <c r="I163" s="2">
        <v>43055</v>
      </c>
      <c r="J163" s="8">
        <v>110054</v>
      </c>
      <c r="K163" s="9">
        <v>0.15</v>
      </c>
      <c r="L163" t="s">
        <v>21</v>
      </c>
      <c r="M163" t="s">
        <v>36</v>
      </c>
      <c r="N163" s="2" t="s">
        <v>1897</v>
      </c>
      <c r="O163">
        <f>TBL_Employees4[[#This Row],[Annual Salary]]*TBL_Employees4[[#This Row],[Bonus %]]</f>
        <v>16508.099999999999</v>
      </c>
      <c r="P163" t="str">
        <f>IF(TBL_Employees4[[#This Row],[Age]]&lt;30, "Young", IF(TBL_Employees4[[#This Row],[Age]]&lt;=50, "Adult", "Senior"))</f>
        <v>Adult</v>
      </c>
      <c r="Q163" t="str">
        <f>IF(TBL_Employees4[[#This Row],[Exit Date]]="","Active","Exited")</f>
        <v>Active</v>
      </c>
    </row>
    <row r="164" spans="1:17" x14ac:dyDescent="0.25">
      <c r="A164" t="s">
        <v>326</v>
      </c>
      <c r="B164" t="s">
        <v>327</v>
      </c>
      <c r="C164" t="s">
        <v>281</v>
      </c>
      <c r="D164" t="s">
        <v>278</v>
      </c>
      <c r="E164" t="s">
        <v>31</v>
      </c>
      <c r="F164" t="s">
        <v>19</v>
      </c>
      <c r="G164" t="s">
        <v>64</v>
      </c>
      <c r="H164">
        <v>27</v>
      </c>
      <c r="I164" s="2">
        <v>44224</v>
      </c>
      <c r="J164" s="8">
        <v>95786</v>
      </c>
      <c r="K164" s="9">
        <v>0</v>
      </c>
      <c r="L164" t="s">
        <v>21</v>
      </c>
      <c r="M164" t="s">
        <v>27</v>
      </c>
      <c r="N164" s="2" t="s">
        <v>1897</v>
      </c>
      <c r="O164">
        <f>TBL_Employees4[[#This Row],[Annual Salary]]*TBL_Employees4[[#This Row],[Bonus %]]</f>
        <v>0</v>
      </c>
      <c r="P164" t="str">
        <f>IF(TBL_Employees4[[#This Row],[Age]]&lt;30, "Young", IF(TBL_Employees4[[#This Row],[Age]]&lt;=50, "Adult", "Senior"))</f>
        <v>Young</v>
      </c>
      <c r="Q164" t="str">
        <f>IF(TBL_Employees4[[#This Row],[Exit Date]]="","Active","Exited")</f>
        <v>Active</v>
      </c>
    </row>
    <row r="165" spans="1:17" x14ac:dyDescent="0.25">
      <c r="A165" t="s">
        <v>759</v>
      </c>
      <c r="B165" t="s">
        <v>760</v>
      </c>
      <c r="C165" t="s">
        <v>250</v>
      </c>
      <c r="D165" t="s">
        <v>555</v>
      </c>
      <c r="E165" t="s">
        <v>26</v>
      </c>
      <c r="F165" t="s">
        <v>152</v>
      </c>
      <c r="G165" t="s">
        <v>40</v>
      </c>
      <c r="H165">
        <v>61</v>
      </c>
      <c r="I165" s="2">
        <v>42858</v>
      </c>
      <c r="J165" s="8">
        <v>90855</v>
      </c>
      <c r="K165" s="9">
        <v>0</v>
      </c>
      <c r="L165" t="s">
        <v>633</v>
      </c>
      <c r="M165" t="s">
        <v>640</v>
      </c>
      <c r="N165" s="2" t="s">
        <v>1897</v>
      </c>
      <c r="O165">
        <f>TBL_Employees4[[#This Row],[Annual Salary]]*TBL_Employees4[[#This Row],[Bonus %]]</f>
        <v>0</v>
      </c>
      <c r="P165" t="str">
        <f>IF(TBL_Employees4[[#This Row],[Age]]&lt;30, "Young", IF(TBL_Employees4[[#This Row],[Age]]&lt;=50, "Adult", "Senior"))</f>
        <v>Senior</v>
      </c>
      <c r="Q165" t="str">
        <f>IF(TBL_Employees4[[#This Row],[Exit Date]]="","Active","Exited")</f>
        <v>Active</v>
      </c>
    </row>
    <row r="166" spans="1:17" x14ac:dyDescent="0.25">
      <c r="A166" t="s">
        <v>719</v>
      </c>
      <c r="B166" t="s">
        <v>720</v>
      </c>
      <c r="C166" t="s">
        <v>25</v>
      </c>
      <c r="D166" t="s">
        <v>17</v>
      </c>
      <c r="E166" t="s">
        <v>18</v>
      </c>
      <c r="F166" t="s">
        <v>152</v>
      </c>
      <c r="G166" t="s">
        <v>40</v>
      </c>
      <c r="H166">
        <v>47</v>
      </c>
      <c r="I166" s="2">
        <v>36233</v>
      </c>
      <c r="J166" s="8">
        <v>92897</v>
      </c>
      <c r="K166" s="9">
        <v>0</v>
      </c>
      <c r="L166" t="s">
        <v>633</v>
      </c>
      <c r="M166" t="s">
        <v>640</v>
      </c>
      <c r="N166" s="2" t="s">
        <v>1897</v>
      </c>
      <c r="O166">
        <f>TBL_Employees4[[#This Row],[Annual Salary]]*TBL_Employees4[[#This Row],[Bonus %]]</f>
        <v>0</v>
      </c>
      <c r="P166" t="str">
        <f>IF(TBL_Employees4[[#This Row],[Age]]&lt;30, "Young", IF(TBL_Employees4[[#This Row],[Age]]&lt;=50, "Adult", "Senior"))</f>
        <v>Adult</v>
      </c>
      <c r="Q166" t="str">
        <f>IF(TBL_Employees4[[#This Row],[Exit Date]]="","Active","Exited")</f>
        <v>Active</v>
      </c>
    </row>
    <row r="167" spans="1:17" x14ac:dyDescent="0.25">
      <c r="A167" t="s">
        <v>1150</v>
      </c>
      <c r="B167" t="s">
        <v>1151</v>
      </c>
      <c r="C167" t="s">
        <v>1012</v>
      </c>
      <c r="D167" t="s">
        <v>509</v>
      </c>
      <c r="E167" t="s">
        <v>26</v>
      </c>
      <c r="F167" t="s">
        <v>152</v>
      </c>
      <c r="G167" t="s">
        <v>35</v>
      </c>
      <c r="H167">
        <v>40</v>
      </c>
      <c r="I167" s="2">
        <v>39872</v>
      </c>
      <c r="J167" s="8">
        <v>242919</v>
      </c>
      <c r="K167" s="9">
        <v>0.31</v>
      </c>
      <c r="L167" t="s">
        <v>767</v>
      </c>
      <c r="M167" t="s">
        <v>768</v>
      </c>
      <c r="N167" s="2" t="s">
        <v>1897</v>
      </c>
      <c r="O167">
        <f>TBL_Employees4[[#This Row],[Annual Salary]]*TBL_Employees4[[#This Row],[Bonus %]]</f>
        <v>75304.89</v>
      </c>
      <c r="P167" t="str">
        <f>IF(TBL_Employees4[[#This Row],[Age]]&lt;30, "Young", IF(TBL_Employees4[[#This Row],[Age]]&lt;=50, "Adult", "Senior"))</f>
        <v>Adult</v>
      </c>
      <c r="Q167" t="str">
        <f>IF(TBL_Employees4[[#This Row],[Exit Date]]="","Active","Exited")</f>
        <v>Active</v>
      </c>
    </row>
    <row r="168" spans="1:17" x14ac:dyDescent="0.25">
      <c r="A168" t="s">
        <v>1248</v>
      </c>
      <c r="B168" t="s">
        <v>1249</v>
      </c>
      <c r="C168" t="s">
        <v>1198</v>
      </c>
      <c r="D168" t="s">
        <v>278</v>
      </c>
      <c r="E168" t="s">
        <v>26</v>
      </c>
      <c r="F168" t="s">
        <v>152</v>
      </c>
      <c r="G168" t="s">
        <v>20</v>
      </c>
      <c r="H168">
        <v>30</v>
      </c>
      <c r="I168" s="2">
        <v>43240</v>
      </c>
      <c r="J168" s="8">
        <v>184368</v>
      </c>
      <c r="K168" s="9">
        <v>0.28999999999999998</v>
      </c>
      <c r="L168" t="s">
        <v>21</v>
      </c>
      <c r="M168" t="s">
        <v>50</v>
      </c>
      <c r="N168" s="2" t="s">
        <v>1897</v>
      </c>
      <c r="O168">
        <f>TBL_Employees4[[#This Row],[Annual Salary]]*TBL_Employees4[[#This Row],[Bonus %]]</f>
        <v>53466.719999999994</v>
      </c>
      <c r="P168" t="str">
        <f>IF(TBL_Employees4[[#This Row],[Age]]&lt;30, "Young", IF(TBL_Employees4[[#This Row],[Age]]&lt;=50, "Adult", "Senior"))</f>
        <v>Adult</v>
      </c>
      <c r="Q168" t="str">
        <f>IF(TBL_Employees4[[#This Row],[Exit Date]]="","Active","Exited")</f>
        <v>Active</v>
      </c>
    </row>
    <row r="169" spans="1:17" x14ac:dyDescent="0.25">
      <c r="A169" t="s">
        <v>1576</v>
      </c>
      <c r="B169" t="s">
        <v>1577</v>
      </c>
      <c r="C169" t="s">
        <v>1896</v>
      </c>
      <c r="D169" t="s">
        <v>402</v>
      </c>
      <c r="E169" t="s">
        <v>46</v>
      </c>
      <c r="F169" t="s">
        <v>152</v>
      </c>
      <c r="G169" t="s">
        <v>40</v>
      </c>
      <c r="H169">
        <v>45</v>
      </c>
      <c r="I169" s="2">
        <v>44554</v>
      </c>
      <c r="J169" s="8">
        <v>144754</v>
      </c>
      <c r="K169" s="9">
        <v>0.15</v>
      </c>
      <c r="L169" t="s">
        <v>21</v>
      </c>
      <c r="M169" t="s">
        <v>22</v>
      </c>
      <c r="N169" s="2" t="s">
        <v>1897</v>
      </c>
      <c r="O169">
        <f>TBL_Employees4[[#This Row],[Annual Salary]]*TBL_Employees4[[#This Row],[Bonus %]]</f>
        <v>21713.1</v>
      </c>
      <c r="P169" t="str">
        <f>IF(TBL_Employees4[[#This Row],[Age]]&lt;30, "Young", IF(TBL_Employees4[[#This Row],[Age]]&lt;=50, "Adult", "Senior"))</f>
        <v>Adult</v>
      </c>
      <c r="Q169" t="str">
        <f>IF(TBL_Employees4[[#This Row],[Exit Date]]="","Active","Exited")</f>
        <v>Active</v>
      </c>
    </row>
    <row r="170" spans="1:17" x14ac:dyDescent="0.25">
      <c r="A170" t="s">
        <v>569</v>
      </c>
      <c r="B170" t="s">
        <v>570</v>
      </c>
      <c r="C170" t="s">
        <v>566</v>
      </c>
      <c r="D170" t="s">
        <v>555</v>
      </c>
      <c r="E170" t="s">
        <v>31</v>
      </c>
      <c r="F170" t="s">
        <v>19</v>
      </c>
      <c r="G170" t="s">
        <v>20</v>
      </c>
      <c r="H170">
        <v>30</v>
      </c>
      <c r="I170" s="2">
        <v>42722</v>
      </c>
      <c r="J170" s="8">
        <v>89458</v>
      </c>
      <c r="K170" s="9">
        <v>0</v>
      </c>
      <c r="L170" t="s">
        <v>21</v>
      </c>
      <c r="M170" t="s">
        <v>50</v>
      </c>
      <c r="N170" s="2" t="s">
        <v>1897</v>
      </c>
      <c r="O170">
        <f>TBL_Employees4[[#This Row],[Annual Salary]]*TBL_Employees4[[#This Row],[Bonus %]]</f>
        <v>0</v>
      </c>
      <c r="P170" t="str">
        <f>IF(TBL_Employees4[[#This Row],[Age]]&lt;30, "Young", IF(TBL_Employees4[[#This Row],[Age]]&lt;=50, "Adult", "Senior"))</f>
        <v>Adult</v>
      </c>
      <c r="Q170" t="str">
        <f>IF(TBL_Employees4[[#This Row],[Exit Date]]="","Active","Exited")</f>
        <v>Active</v>
      </c>
    </row>
    <row r="171" spans="1:17" x14ac:dyDescent="0.25">
      <c r="A171" t="s">
        <v>1019</v>
      </c>
      <c r="B171" t="s">
        <v>1020</v>
      </c>
      <c r="C171" s="13" t="s">
        <v>1012</v>
      </c>
      <c r="D171" t="s">
        <v>243</v>
      </c>
      <c r="E171" t="s">
        <v>46</v>
      </c>
      <c r="F171" t="s">
        <v>19</v>
      </c>
      <c r="G171" t="s">
        <v>35</v>
      </c>
      <c r="H171">
        <v>56</v>
      </c>
      <c r="I171" s="2">
        <v>41714</v>
      </c>
      <c r="J171" s="8">
        <v>190815</v>
      </c>
      <c r="K171" s="9">
        <v>0.4</v>
      </c>
      <c r="L171" t="s">
        <v>21</v>
      </c>
      <c r="M171" t="s">
        <v>50</v>
      </c>
      <c r="N171" s="2" t="s">
        <v>1897</v>
      </c>
      <c r="O171">
        <f>TBL_Employees4[[#This Row],[Annual Salary]]*TBL_Employees4[[#This Row],[Bonus %]]</f>
        <v>76326</v>
      </c>
      <c r="P171" t="str">
        <f>IF(TBL_Employees4[[#This Row],[Age]]&lt;30, "Young", IF(TBL_Employees4[[#This Row],[Age]]&lt;=50, "Adult", "Senior"))</f>
        <v>Senior</v>
      </c>
      <c r="Q171" t="str">
        <f>IF(TBL_Employees4[[#This Row],[Exit Date]]="","Active","Exited")</f>
        <v>Active</v>
      </c>
    </row>
    <row r="172" spans="1:17" x14ac:dyDescent="0.25">
      <c r="A172" t="s">
        <v>1714</v>
      </c>
      <c r="B172" t="s">
        <v>1715</v>
      </c>
      <c r="C172" t="s">
        <v>1896</v>
      </c>
      <c r="D172" t="s">
        <v>555</v>
      </c>
      <c r="E172" t="s">
        <v>31</v>
      </c>
      <c r="F172" t="s">
        <v>19</v>
      </c>
      <c r="G172" t="s">
        <v>20</v>
      </c>
      <c r="H172">
        <v>62</v>
      </c>
      <c r="I172" s="2">
        <v>36374</v>
      </c>
      <c r="J172" s="8">
        <v>137995</v>
      </c>
      <c r="K172" s="9">
        <v>0.14000000000000001</v>
      </c>
      <c r="L172" t="s">
        <v>21</v>
      </c>
      <c r="M172" t="s">
        <v>50</v>
      </c>
      <c r="N172" s="2" t="s">
        <v>1897</v>
      </c>
      <c r="O172">
        <f>TBL_Employees4[[#This Row],[Annual Salary]]*TBL_Employees4[[#This Row],[Bonus %]]</f>
        <v>19319.300000000003</v>
      </c>
      <c r="P172" t="str">
        <f>IF(TBL_Employees4[[#This Row],[Age]]&lt;30, "Young", IF(TBL_Employees4[[#This Row],[Age]]&lt;=50, "Adult", "Senior"))</f>
        <v>Senior</v>
      </c>
      <c r="Q172" t="str">
        <f>IF(TBL_Employees4[[#This Row],[Exit Date]]="","Active","Exited")</f>
        <v>Active</v>
      </c>
    </row>
    <row r="173" spans="1:17" x14ac:dyDescent="0.25">
      <c r="A173" t="s">
        <v>691</v>
      </c>
      <c r="B173" t="s">
        <v>692</v>
      </c>
      <c r="C173" t="s">
        <v>455</v>
      </c>
      <c r="D173" t="s">
        <v>456</v>
      </c>
      <c r="E173" t="s">
        <v>18</v>
      </c>
      <c r="F173" t="s">
        <v>19</v>
      </c>
      <c r="G173" t="s">
        <v>40</v>
      </c>
      <c r="H173">
        <v>45</v>
      </c>
      <c r="I173" s="2">
        <v>39437</v>
      </c>
      <c r="J173" s="8">
        <v>93840</v>
      </c>
      <c r="K173" s="9">
        <v>0</v>
      </c>
      <c r="L173" t="s">
        <v>633</v>
      </c>
      <c r="M173" t="s">
        <v>634</v>
      </c>
      <c r="N173" s="2" t="s">
        <v>1897</v>
      </c>
      <c r="O173">
        <f>TBL_Employees4[[#This Row],[Annual Salary]]*TBL_Employees4[[#This Row],[Bonus %]]</f>
        <v>0</v>
      </c>
      <c r="P173" t="str">
        <f>IF(TBL_Employees4[[#This Row],[Age]]&lt;30, "Young", IF(TBL_Employees4[[#This Row],[Age]]&lt;=50, "Adult", "Senior"))</f>
        <v>Adult</v>
      </c>
      <c r="Q173" t="str">
        <f>IF(TBL_Employees4[[#This Row],[Exit Date]]="","Active","Exited")</f>
        <v>Active</v>
      </c>
    </row>
    <row r="174" spans="1:17" x14ac:dyDescent="0.25">
      <c r="A174" t="s">
        <v>874</v>
      </c>
      <c r="B174" t="s">
        <v>875</v>
      </c>
      <c r="C174" t="s">
        <v>45</v>
      </c>
      <c r="D174" t="s">
        <v>17</v>
      </c>
      <c r="E174" t="s">
        <v>31</v>
      </c>
      <c r="F174" t="s">
        <v>152</v>
      </c>
      <c r="G174" t="s">
        <v>35</v>
      </c>
      <c r="H174">
        <v>46</v>
      </c>
      <c r="I174" s="2">
        <v>44495</v>
      </c>
      <c r="J174" s="8">
        <v>94790</v>
      </c>
      <c r="K174" s="9">
        <v>0</v>
      </c>
      <c r="L174" t="s">
        <v>767</v>
      </c>
      <c r="M174" t="s">
        <v>768</v>
      </c>
      <c r="N174" s="2" t="s">
        <v>1897</v>
      </c>
      <c r="O174">
        <f>TBL_Employees4[[#This Row],[Annual Salary]]*TBL_Employees4[[#This Row],[Bonus %]]</f>
        <v>0</v>
      </c>
      <c r="P174" t="str">
        <f>IF(TBL_Employees4[[#This Row],[Age]]&lt;30, "Young", IF(TBL_Employees4[[#This Row],[Age]]&lt;=50, "Adult", "Senior"))</f>
        <v>Adult</v>
      </c>
      <c r="Q174" t="str">
        <f>IF(TBL_Employees4[[#This Row],[Exit Date]]="","Active","Exited")</f>
        <v>Active</v>
      </c>
    </row>
    <row r="175" spans="1:17" x14ac:dyDescent="0.25">
      <c r="A175" t="s">
        <v>1100</v>
      </c>
      <c r="B175" t="s">
        <v>1101</v>
      </c>
      <c r="C175" t="s">
        <v>1012</v>
      </c>
      <c r="D175" t="s">
        <v>456</v>
      </c>
      <c r="E175" t="s">
        <v>31</v>
      </c>
      <c r="F175" t="s">
        <v>152</v>
      </c>
      <c r="G175" t="s">
        <v>35</v>
      </c>
      <c r="H175">
        <v>48</v>
      </c>
      <c r="I175" s="2">
        <v>41706</v>
      </c>
      <c r="J175" s="8">
        <v>197367</v>
      </c>
      <c r="K175" s="9">
        <v>0.39</v>
      </c>
      <c r="L175" t="s">
        <v>21</v>
      </c>
      <c r="M175" t="s">
        <v>50</v>
      </c>
      <c r="N175" s="2" t="s">
        <v>1897</v>
      </c>
      <c r="O175">
        <f>TBL_Employees4[[#This Row],[Annual Salary]]*TBL_Employees4[[#This Row],[Bonus %]]</f>
        <v>76973.13</v>
      </c>
      <c r="P175" t="str">
        <f>IF(TBL_Employees4[[#This Row],[Age]]&lt;30, "Young", IF(TBL_Employees4[[#This Row],[Age]]&lt;=50, "Adult", "Senior"))</f>
        <v>Adult</v>
      </c>
      <c r="Q175" t="str">
        <f>IF(TBL_Employees4[[#This Row],[Exit Date]]="","Active","Exited")</f>
        <v>Active</v>
      </c>
    </row>
    <row r="176" spans="1:17" x14ac:dyDescent="0.25">
      <c r="A176" t="s">
        <v>1210</v>
      </c>
      <c r="B176" t="s">
        <v>1211</v>
      </c>
      <c r="C176" t="s">
        <v>1198</v>
      </c>
      <c r="D176" t="s">
        <v>243</v>
      </c>
      <c r="E176" t="s">
        <v>18</v>
      </c>
      <c r="F176" t="s">
        <v>19</v>
      </c>
      <c r="G176" t="s">
        <v>40</v>
      </c>
      <c r="H176">
        <v>27</v>
      </c>
      <c r="I176" s="2">
        <v>43276</v>
      </c>
      <c r="J176" s="8">
        <v>174097</v>
      </c>
      <c r="K176" s="9">
        <v>0.21</v>
      </c>
      <c r="L176" t="s">
        <v>21</v>
      </c>
      <c r="M176" t="s">
        <v>22</v>
      </c>
      <c r="N176" s="2" t="s">
        <v>1897</v>
      </c>
      <c r="O176">
        <f>TBL_Employees4[[#This Row],[Annual Salary]]*TBL_Employees4[[#This Row],[Bonus %]]</f>
        <v>36560.369999999995</v>
      </c>
      <c r="P176" t="str">
        <f>IF(TBL_Employees4[[#This Row],[Age]]&lt;30, "Young", IF(TBL_Employees4[[#This Row],[Age]]&lt;=50, "Adult", "Senior"))</f>
        <v>Young</v>
      </c>
      <c r="Q176" t="str">
        <f>IF(TBL_Employees4[[#This Row],[Exit Date]]="","Active","Exited")</f>
        <v>Active</v>
      </c>
    </row>
    <row r="177" spans="1:17" x14ac:dyDescent="0.25">
      <c r="A177" t="s">
        <v>1660</v>
      </c>
      <c r="B177" t="s">
        <v>1661</v>
      </c>
      <c r="C177" t="s">
        <v>1398</v>
      </c>
      <c r="D177" t="s">
        <v>17</v>
      </c>
      <c r="E177" t="s">
        <v>26</v>
      </c>
      <c r="F177" t="s">
        <v>152</v>
      </c>
      <c r="G177" t="s">
        <v>40</v>
      </c>
      <c r="H177">
        <v>53</v>
      </c>
      <c r="I177" s="2">
        <v>39021</v>
      </c>
      <c r="J177" s="8">
        <v>120128</v>
      </c>
      <c r="K177" s="9">
        <v>0.1</v>
      </c>
      <c r="L177" t="s">
        <v>21</v>
      </c>
      <c r="M177" t="s">
        <v>50</v>
      </c>
      <c r="N177" s="2" t="s">
        <v>1897</v>
      </c>
      <c r="O177">
        <f>TBL_Employees4[[#This Row],[Annual Salary]]*TBL_Employees4[[#This Row],[Bonus %]]</f>
        <v>12012.800000000001</v>
      </c>
      <c r="P177" t="str">
        <f>IF(TBL_Employees4[[#This Row],[Age]]&lt;30, "Young", IF(TBL_Employees4[[#This Row],[Age]]&lt;=50, "Adult", "Senior"))</f>
        <v>Senior</v>
      </c>
      <c r="Q177" t="str">
        <f>IF(TBL_Employees4[[#This Row],[Exit Date]]="","Active","Exited")</f>
        <v>Active</v>
      </c>
    </row>
    <row r="178" spans="1:17" x14ac:dyDescent="0.25">
      <c r="A178" t="s">
        <v>1664</v>
      </c>
      <c r="B178" t="s">
        <v>1665</v>
      </c>
      <c r="C178" t="s">
        <v>1398</v>
      </c>
      <c r="D178" t="s">
        <v>509</v>
      </c>
      <c r="E178" t="s">
        <v>18</v>
      </c>
      <c r="F178" t="s">
        <v>19</v>
      </c>
      <c r="G178" t="s">
        <v>20</v>
      </c>
      <c r="H178">
        <v>59</v>
      </c>
      <c r="I178" s="2">
        <v>39197</v>
      </c>
      <c r="J178" s="8">
        <v>129708</v>
      </c>
      <c r="K178" s="9">
        <v>0.05</v>
      </c>
      <c r="L178" t="s">
        <v>21</v>
      </c>
      <c r="M178" t="s">
        <v>36</v>
      </c>
      <c r="N178" s="2" t="s">
        <v>1897</v>
      </c>
      <c r="O178">
        <f>TBL_Employees4[[#This Row],[Annual Salary]]*TBL_Employees4[[#This Row],[Bonus %]]</f>
        <v>6485.4000000000005</v>
      </c>
      <c r="P178" t="str">
        <f>IF(TBL_Employees4[[#This Row],[Age]]&lt;30, "Young", IF(TBL_Employees4[[#This Row],[Age]]&lt;=50, "Adult", "Senior"))</f>
        <v>Senior</v>
      </c>
      <c r="Q178" t="str">
        <f>IF(TBL_Employees4[[#This Row],[Exit Date]]="","Active","Exited")</f>
        <v>Active</v>
      </c>
    </row>
    <row r="179" spans="1:17" x14ac:dyDescent="0.25">
      <c r="A179" t="s">
        <v>1692</v>
      </c>
      <c r="B179" t="s">
        <v>1693</v>
      </c>
      <c r="C179" t="s">
        <v>1398</v>
      </c>
      <c r="D179" t="s">
        <v>509</v>
      </c>
      <c r="E179" t="s">
        <v>31</v>
      </c>
      <c r="F179" t="s">
        <v>152</v>
      </c>
      <c r="G179" t="s">
        <v>35</v>
      </c>
      <c r="H179">
        <v>55</v>
      </c>
      <c r="I179" s="2">
        <v>34595</v>
      </c>
      <c r="J179" s="8">
        <v>102270</v>
      </c>
      <c r="K179" s="9">
        <v>0.1</v>
      </c>
      <c r="L179" t="s">
        <v>21</v>
      </c>
      <c r="M179" t="s">
        <v>27</v>
      </c>
      <c r="N179" s="2" t="s">
        <v>1897</v>
      </c>
      <c r="O179">
        <f>TBL_Employees4[[#This Row],[Annual Salary]]*TBL_Employees4[[#This Row],[Bonus %]]</f>
        <v>10227</v>
      </c>
      <c r="P179" t="str">
        <f>IF(TBL_Employees4[[#This Row],[Age]]&lt;30, "Young", IF(TBL_Employees4[[#This Row],[Age]]&lt;=50, "Adult", "Senior"))</f>
        <v>Senior</v>
      </c>
      <c r="Q179" t="str">
        <f>IF(TBL_Employees4[[#This Row],[Exit Date]]="","Active","Exited")</f>
        <v>Active</v>
      </c>
    </row>
    <row r="180" spans="1:17" x14ac:dyDescent="0.25">
      <c r="A180" t="s">
        <v>1059</v>
      </c>
      <c r="B180" t="s">
        <v>1060</v>
      </c>
      <c r="C180" t="s">
        <v>1012</v>
      </c>
      <c r="D180" t="s">
        <v>402</v>
      </c>
      <c r="E180" t="s">
        <v>26</v>
      </c>
      <c r="F180" t="s">
        <v>19</v>
      </c>
      <c r="G180" t="s">
        <v>35</v>
      </c>
      <c r="H180">
        <v>43</v>
      </c>
      <c r="I180" s="2">
        <v>38564</v>
      </c>
      <c r="J180" s="8">
        <v>249686</v>
      </c>
      <c r="K180" s="9">
        <v>0.31</v>
      </c>
      <c r="L180" t="s">
        <v>767</v>
      </c>
      <c r="M180" t="s">
        <v>768</v>
      </c>
      <c r="N180" s="2" t="s">
        <v>1897</v>
      </c>
      <c r="O180">
        <f>TBL_Employees4[[#This Row],[Annual Salary]]*TBL_Employees4[[#This Row],[Bonus %]]</f>
        <v>77402.66</v>
      </c>
      <c r="P180" t="str">
        <f>IF(TBL_Employees4[[#This Row],[Age]]&lt;30, "Young", IF(TBL_Employees4[[#This Row],[Age]]&lt;=50, "Adult", "Senior"))</f>
        <v>Adult</v>
      </c>
      <c r="Q180" t="str">
        <f>IF(TBL_Employees4[[#This Row],[Exit Date]]="","Active","Exited")</f>
        <v>Active</v>
      </c>
    </row>
    <row r="181" spans="1:17" x14ac:dyDescent="0.25">
      <c r="A181" t="s">
        <v>409</v>
      </c>
      <c r="B181" t="s">
        <v>410</v>
      </c>
      <c r="C181" t="s">
        <v>242</v>
      </c>
      <c r="D181" t="s">
        <v>402</v>
      </c>
      <c r="E181" t="s">
        <v>18</v>
      </c>
      <c r="F181" t="s">
        <v>19</v>
      </c>
      <c r="G181" t="s">
        <v>35</v>
      </c>
      <c r="H181">
        <v>55</v>
      </c>
      <c r="I181" s="2">
        <v>37343</v>
      </c>
      <c r="J181" s="8">
        <v>50475</v>
      </c>
      <c r="K181" s="9">
        <v>0</v>
      </c>
      <c r="L181" t="s">
        <v>21</v>
      </c>
      <c r="M181" t="s">
        <v>69</v>
      </c>
      <c r="N181" s="2" t="s">
        <v>1897</v>
      </c>
      <c r="O181">
        <f>TBL_Employees4[[#This Row],[Annual Salary]]*TBL_Employees4[[#This Row],[Bonus %]]</f>
        <v>0</v>
      </c>
      <c r="P181" t="str">
        <f>IF(TBL_Employees4[[#This Row],[Age]]&lt;30, "Young", IF(TBL_Employees4[[#This Row],[Age]]&lt;=50, "Adult", "Senior"))</f>
        <v>Senior</v>
      </c>
      <c r="Q181" t="str">
        <f>IF(TBL_Employees4[[#This Row],[Exit Date]]="","Active","Exited")</f>
        <v>Active</v>
      </c>
    </row>
    <row r="182" spans="1:17" x14ac:dyDescent="0.25">
      <c r="A182" t="s">
        <v>1690</v>
      </c>
      <c r="B182" t="s">
        <v>1691</v>
      </c>
      <c r="C182" t="s">
        <v>1398</v>
      </c>
      <c r="D182" t="s">
        <v>509</v>
      </c>
      <c r="E182" t="s">
        <v>31</v>
      </c>
      <c r="F182" t="s">
        <v>152</v>
      </c>
      <c r="G182" t="s">
        <v>20</v>
      </c>
      <c r="H182">
        <v>51</v>
      </c>
      <c r="I182" s="2">
        <v>44014</v>
      </c>
      <c r="J182" s="8">
        <v>100099</v>
      </c>
      <c r="K182" s="9">
        <v>0.08</v>
      </c>
      <c r="L182" t="s">
        <v>21</v>
      </c>
      <c r="M182" t="s">
        <v>36</v>
      </c>
      <c r="N182" s="2" t="s">
        <v>1897</v>
      </c>
      <c r="O182">
        <f>TBL_Employees4[[#This Row],[Annual Salary]]*TBL_Employees4[[#This Row],[Bonus %]]</f>
        <v>8007.92</v>
      </c>
      <c r="P182" t="str">
        <f>IF(TBL_Employees4[[#This Row],[Age]]&lt;30, "Young", IF(TBL_Employees4[[#This Row],[Age]]&lt;=50, "Adult", "Senior"))</f>
        <v>Senior</v>
      </c>
      <c r="Q182" t="str">
        <f>IF(TBL_Employees4[[#This Row],[Exit Date]]="","Active","Exited")</f>
        <v>Active</v>
      </c>
    </row>
    <row r="183" spans="1:17" x14ac:dyDescent="0.25">
      <c r="A183" t="s">
        <v>89</v>
      </c>
      <c r="B183" t="s">
        <v>90</v>
      </c>
      <c r="C183" t="s">
        <v>39</v>
      </c>
      <c r="D183" t="s">
        <v>17</v>
      </c>
      <c r="E183" t="s">
        <v>18</v>
      </c>
      <c r="F183" t="s">
        <v>19</v>
      </c>
      <c r="G183" t="s">
        <v>20</v>
      </c>
      <c r="H183">
        <v>54</v>
      </c>
      <c r="I183" s="2">
        <v>42731</v>
      </c>
      <c r="J183" s="8">
        <v>41673</v>
      </c>
      <c r="K183" s="9">
        <v>0</v>
      </c>
      <c r="L183" t="s">
        <v>21</v>
      </c>
      <c r="M183" t="s">
        <v>36</v>
      </c>
      <c r="N183" s="2" t="s">
        <v>1897</v>
      </c>
      <c r="O183">
        <f>TBL_Employees4[[#This Row],[Annual Salary]]*TBL_Employees4[[#This Row],[Bonus %]]</f>
        <v>0</v>
      </c>
      <c r="P183" t="str">
        <f>IF(TBL_Employees4[[#This Row],[Age]]&lt;30, "Young", IF(TBL_Employees4[[#This Row],[Age]]&lt;=50, "Adult", "Senior"))</f>
        <v>Senior</v>
      </c>
      <c r="Q183" t="str">
        <f>IF(TBL_Employees4[[#This Row],[Exit Date]]="","Active","Exited")</f>
        <v>Active</v>
      </c>
    </row>
    <row r="184" spans="1:17" x14ac:dyDescent="0.25">
      <c r="A184" t="s">
        <v>900</v>
      </c>
      <c r="B184" t="s">
        <v>901</v>
      </c>
      <c r="C184" t="s">
        <v>250</v>
      </c>
      <c r="D184" t="s">
        <v>509</v>
      </c>
      <c r="E184" t="s">
        <v>26</v>
      </c>
      <c r="F184" t="s">
        <v>19</v>
      </c>
      <c r="G184" t="s">
        <v>35</v>
      </c>
      <c r="H184">
        <v>47</v>
      </c>
      <c r="I184" s="2">
        <v>42928</v>
      </c>
      <c r="J184" s="8">
        <v>70996</v>
      </c>
      <c r="K184" s="9">
        <v>0</v>
      </c>
      <c r="L184" t="s">
        <v>767</v>
      </c>
      <c r="M184" t="s">
        <v>771</v>
      </c>
      <c r="N184" s="2" t="s">
        <v>1897</v>
      </c>
      <c r="O184">
        <f>TBL_Employees4[[#This Row],[Annual Salary]]*TBL_Employees4[[#This Row],[Bonus %]]</f>
        <v>0</v>
      </c>
      <c r="P184" t="str">
        <f>IF(TBL_Employees4[[#This Row],[Age]]&lt;30, "Young", IF(TBL_Employees4[[#This Row],[Age]]&lt;=50, "Adult", "Senior"))</f>
        <v>Adult</v>
      </c>
      <c r="Q184" t="str">
        <f>IF(TBL_Employees4[[#This Row],[Exit Date]]="","Active","Exited")</f>
        <v>Active</v>
      </c>
    </row>
    <row r="185" spans="1:17" x14ac:dyDescent="0.25">
      <c r="A185" t="s">
        <v>530</v>
      </c>
      <c r="B185" t="s">
        <v>531</v>
      </c>
      <c r="C185" t="s">
        <v>242</v>
      </c>
      <c r="D185" t="s">
        <v>509</v>
      </c>
      <c r="E185" t="s">
        <v>46</v>
      </c>
      <c r="F185" t="s">
        <v>152</v>
      </c>
      <c r="G185" t="s">
        <v>20</v>
      </c>
      <c r="H185">
        <v>55</v>
      </c>
      <c r="I185" s="2">
        <v>38328</v>
      </c>
      <c r="J185" s="8">
        <v>40752</v>
      </c>
      <c r="K185" s="9">
        <v>0</v>
      </c>
      <c r="L185" t="s">
        <v>21</v>
      </c>
      <c r="M185" t="s">
        <v>22</v>
      </c>
      <c r="N185" s="2" t="s">
        <v>1897</v>
      </c>
      <c r="O185">
        <f>TBL_Employees4[[#This Row],[Annual Salary]]*TBL_Employees4[[#This Row],[Bonus %]]</f>
        <v>0</v>
      </c>
      <c r="P185" t="str">
        <f>IF(TBL_Employees4[[#This Row],[Age]]&lt;30, "Young", IF(TBL_Employees4[[#This Row],[Age]]&lt;=50, "Adult", "Senior"))</f>
        <v>Senior</v>
      </c>
      <c r="Q185" t="str">
        <f>IF(TBL_Employees4[[#This Row],[Exit Date]]="","Active","Exited")</f>
        <v>Active</v>
      </c>
    </row>
    <row r="186" spans="1:17" x14ac:dyDescent="0.25">
      <c r="A186" t="s">
        <v>854</v>
      </c>
      <c r="B186" t="s">
        <v>855</v>
      </c>
      <c r="C186" t="s">
        <v>205</v>
      </c>
      <c r="D186" t="s">
        <v>17</v>
      </c>
      <c r="E186" t="s">
        <v>18</v>
      </c>
      <c r="F186" t="s">
        <v>19</v>
      </c>
      <c r="G186" t="s">
        <v>35</v>
      </c>
      <c r="H186">
        <v>50</v>
      </c>
      <c r="I186" s="2">
        <v>36914</v>
      </c>
      <c r="J186" s="8">
        <v>97537</v>
      </c>
      <c r="K186" s="9">
        <v>0</v>
      </c>
      <c r="L186" t="s">
        <v>767</v>
      </c>
      <c r="M186" t="s">
        <v>771</v>
      </c>
      <c r="N186" s="2" t="s">
        <v>1897</v>
      </c>
      <c r="O186">
        <f>TBL_Employees4[[#This Row],[Annual Salary]]*TBL_Employees4[[#This Row],[Bonus %]]</f>
        <v>0</v>
      </c>
      <c r="P186" t="str">
        <f>IF(TBL_Employees4[[#This Row],[Age]]&lt;30, "Young", IF(TBL_Employees4[[#This Row],[Age]]&lt;=50, "Adult", "Senior"))</f>
        <v>Adult</v>
      </c>
      <c r="Q186" t="str">
        <f>IF(TBL_Employees4[[#This Row],[Exit Date]]="","Active","Exited")</f>
        <v>Active</v>
      </c>
    </row>
    <row r="187" spans="1:17" x14ac:dyDescent="0.25">
      <c r="A187" t="s">
        <v>870</v>
      </c>
      <c r="B187" t="s">
        <v>871</v>
      </c>
      <c r="C187" t="s">
        <v>56</v>
      </c>
      <c r="D187" t="s">
        <v>17</v>
      </c>
      <c r="E187" t="s">
        <v>31</v>
      </c>
      <c r="F187" t="s">
        <v>152</v>
      </c>
      <c r="G187" t="s">
        <v>35</v>
      </c>
      <c r="H187">
        <v>31</v>
      </c>
      <c r="I187" s="2">
        <v>44086</v>
      </c>
      <c r="J187" s="8">
        <v>96567</v>
      </c>
      <c r="K187" s="9">
        <v>0</v>
      </c>
      <c r="L187" t="s">
        <v>767</v>
      </c>
      <c r="M187" t="s">
        <v>785</v>
      </c>
      <c r="N187" s="2" t="s">
        <v>1897</v>
      </c>
      <c r="O187">
        <f>TBL_Employees4[[#This Row],[Annual Salary]]*TBL_Employees4[[#This Row],[Bonus %]]</f>
        <v>0</v>
      </c>
      <c r="P187" t="str">
        <f>IF(TBL_Employees4[[#This Row],[Age]]&lt;30, "Young", IF(TBL_Employees4[[#This Row],[Age]]&lt;=50, "Adult", "Senior"))</f>
        <v>Adult</v>
      </c>
      <c r="Q187" t="str">
        <f>IF(TBL_Employees4[[#This Row],[Exit Date]]="","Active","Exited")</f>
        <v>Active</v>
      </c>
    </row>
    <row r="188" spans="1:17" x14ac:dyDescent="0.25">
      <c r="A188" t="s">
        <v>593</v>
      </c>
      <c r="B188" t="s">
        <v>1901</v>
      </c>
      <c r="C188" t="s">
        <v>30</v>
      </c>
      <c r="D188" t="s">
        <v>17</v>
      </c>
      <c r="E188" t="s">
        <v>26</v>
      </c>
      <c r="F188" t="s">
        <v>152</v>
      </c>
      <c r="G188" t="s">
        <v>35</v>
      </c>
      <c r="H188">
        <v>47</v>
      </c>
      <c r="I188" s="2">
        <v>36229</v>
      </c>
      <c r="J188" s="8">
        <v>49404</v>
      </c>
      <c r="K188" s="9">
        <v>0</v>
      </c>
      <c r="L188" t="s">
        <v>767</v>
      </c>
      <c r="M188" t="s">
        <v>776</v>
      </c>
      <c r="N188" s="2" t="s">
        <v>1897</v>
      </c>
      <c r="O188">
        <f>TBL_Employees4[[#This Row],[Annual Salary]]*TBL_Employees4[[#This Row],[Bonus %]]</f>
        <v>0</v>
      </c>
      <c r="P188" t="str">
        <f>IF(TBL_Employees4[[#This Row],[Age]]&lt;30, "Young", IF(TBL_Employees4[[#This Row],[Age]]&lt;=50, "Adult", "Senior"))</f>
        <v>Adult</v>
      </c>
      <c r="Q188" t="str">
        <f>IF(TBL_Employees4[[#This Row],[Exit Date]]="","Active","Exited")</f>
        <v>Active</v>
      </c>
    </row>
    <row r="189" spans="1:17" x14ac:dyDescent="0.25">
      <c r="A189" t="s">
        <v>727</v>
      </c>
      <c r="B189" t="s">
        <v>728</v>
      </c>
      <c r="C189" t="s">
        <v>56</v>
      </c>
      <c r="D189" t="s">
        <v>17</v>
      </c>
      <c r="E189" t="s">
        <v>31</v>
      </c>
      <c r="F189" t="s">
        <v>152</v>
      </c>
      <c r="G189" t="s">
        <v>40</v>
      </c>
      <c r="H189">
        <v>29</v>
      </c>
      <c r="I189" s="2">
        <v>43753</v>
      </c>
      <c r="J189" s="8">
        <v>66819</v>
      </c>
      <c r="K189" s="9">
        <v>0</v>
      </c>
      <c r="L189" t="s">
        <v>633</v>
      </c>
      <c r="M189" t="s">
        <v>637</v>
      </c>
      <c r="N189" s="2" t="s">
        <v>1897</v>
      </c>
      <c r="O189">
        <f>TBL_Employees4[[#This Row],[Annual Salary]]*TBL_Employees4[[#This Row],[Bonus %]]</f>
        <v>0</v>
      </c>
      <c r="P189" t="str">
        <f>IF(TBL_Employees4[[#This Row],[Age]]&lt;30, "Young", IF(TBL_Employees4[[#This Row],[Age]]&lt;=50, "Adult", "Senior"))</f>
        <v>Young</v>
      </c>
      <c r="Q189" t="str">
        <f>IF(TBL_Employees4[[#This Row],[Exit Date]]="","Active","Exited")</f>
        <v>Active</v>
      </c>
    </row>
    <row r="190" spans="1:17" x14ac:dyDescent="0.25">
      <c r="A190" t="s">
        <v>741</v>
      </c>
      <c r="B190" t="s">
        <v>742</v>
      </c>
      <c r="C190" t="s">
        <v>242</v>
      </c>
      <c r="D190" t="s">
        <v>509</v>
      </c>
      <c r="E190" t="s">
        <v>26</v>
      </c>
      <c r="F190" t="s">
        <v>152</v>
      </c>
      <c r="G190" t="s">
        <v>40</v>
      </c>
      <c r="H190">
        <v>38</v>
      </c>
      <c r="I190" s="2">
        <v>42492</v>
      </c>
      <c r="J190" s="8">
        <v>50784</v>
      </c>
      <c r="K190" s="9">
        <v>0</v>
      </c>
      <c r="L190" t="s">
        <v>633</v>
      </c>
      <c r="M190" t="s">
        <v>637</v>
      </c>
      <c r="N190" s="2" t="s">
        <v>1897</v>
      </c>
      <c r="O190">
        <f>TBL_Employees4[[#This Row],[Annual Salary]]*TBL_Employees4[[#This Row],[Bonus %]]</f>
        <v>0</v>
      </c>
      <c r="P190" t="str">
        <f>IF(TBL_Employees4[[#This Row],[Age]]&lt;30, "Young", IF(TBL_Employees4[[#This Row],[Age]]&lt;=50, "Adult", "Senior"))</f>
        <v>Adult</v>
      </c>
      <c r="Q190" t="str">
        <f>IF(TBL_Employees4[[#This Row],[Exit Date]]="","Active","Exited")</f>
        <v>Active</v>
      </c>
    </row>
    <row r="191" spans="1:17" x14ac:dyDescent="0.25">
      <c r="A191" t="s">
        <v>1452</v>
      </c>
      <c r="B191" t="s">
        <v>1453</v>
      </c>
      <c r="C191" t="s">
        <v>1896</v>
      </c>
      <c r="D191" t="s">
        <v>456</v>
      </c>
      <c r="E191" t="s">
        <v>31</v>
      </c>
      <c r="F191" t="s">
        <v>152</v>
      </c>
      <c r="G191" t="s">
        <v>40</v>
      </c>
      <c r="H191">
        <v>29</v>
      </c>
      <c r="I191" s="2">
        <v>43594</v>
      </c>
      <c r="J191" s="8">
        <v>125828</v>
      </c>
      <c r="K191" s="9">
        <v>0.15</v>
      </c>
      <c r="L191" t="s">
        <v>633</v>
      </c>
      <c r="M191" t="s">
        <v>640</v>
      </c>
      <c r="N191" s="2" t="s">
        <v>1897</v>
      </c>
      <c r="O191">
        <f>TBL_Employees4[[#This Row],[Annual Salary]]*TBL_Employees4[[#This Row],[Bonus %]]</f>
        <v>18874.2</v>
      </c>
      <c r="P191" t="str">
        <f>IF(TBL_Employees4[[#This Row],[Age]]&lt;30, "Young", IF(TBL_Employees4[[#This Row],[Age]]&lt;=50, "Adult", "Senior"))</f>
        <v>Young</v>
      </c>
      <c r="Q191" t="str">
        <f>IF(TBL_Employees4[[#This Row],[Exit Date]]="","Active","Exited")</f>
        <v>Active</v>
      </c>
    </row>
    <row r="192" spans="1:17" x14ac:dyDescent="0.25">
      <c r="A192" t="s">
        <v>487</v>
      </c>
      <c r="B192" t="s">
        <v>488</v>
      </c>
      <c r="C192" t="s">
        <v>455</v>
      </c>
      <c r="D192" t="s">
        <v>456</v>
      </c>
      <c r="E192" t="s">
        <v>18</v>
      </c>
      <c r="F192" t="s">
        <v>152</v>
      </c>
      <c r="G192" t="s">
        <v>20</v>
      </c>
      <c r="H192">
        <v>33</v>
      </c>
      <c r="I192" s="2">
        <v>42951</v>
      </c>
      <c r="J192" s="8">
        <v>92610</v>
      </c>
      <c r="K192" s="9">
        <v>0</v>
      </c>
      <c r="L192" t="s">
        <v>21</v>
      </c>
      <c r="M192" t="s">
        <v>69</v>
      </c>
      <c r="N192" s="2" t="s">
        <v>1897</v>
      </c>
      <c r="O192">
        <f>TBL_Employees4[[#This Row],[Annual Salary]]*TBL_Employees4[[#This Row],[Bonus %]]</f>
        <v>0</v>
      </c>
      <c r="P192" t="str">
        <f>IF(TBL_Employees4[[#This Row],[Age]]&lt;30, "Young", IF(TBL_Employees4[[#This Row],[Age]]&lt;=50, "Adult", "Senior"))</f>
        <v>Adult</v>
      </c>
      <c r="Q192" t="str">
        <f>IF(TBL_Employees4[[#This Row],[Exit Date]]="","Active","Exited")</f>
        <v>Active</v>
      </c>
    </row>
    <row r="193" spans="1:17" x14ac:dyDescent="0.25">
      <c r="A193" t="s">
        <v>1730</v>
      </c>
      <c r="B193" t="s">
        <v>1731</v>
      </c>
      <c r="C193" t="s">
        <v>1896</v>
      </c>
      <c r="D193" t="s">
        <v>555</v>
      </c>
      <c r="E193" t="s">
        <v>26</v>
      </c>
      <c r="F193" t="s">
        <v>152</v>
      </c>
      <c r="G193" t="s">
        <v>20</v>
      </c>
      <c r="H193">
        <v>50</v>
      </c>
      <c r="I193" s="2">
        <v>37705</v>
      </c>
      <c r="J193" s="8">
        <v>123405</v>
      </c>
      <c r="K193" s="9">
        <v>0.13</v>
      </c>
      <c r="L193" t="s">
        <v>21</v>
      </c>
      <c r="M193" t="s">
        <v>69</v>
      </c>
      <c r="N193" s="2" t="s">
        <v>1897</v>
      </c>
      <c r="O193">
        <f>TBL_Employees4[[#This Row],[Annual Salary]]*TBL_Employees4[[#This Row],[Bonus %]]</f>
        <v>16042.650000000001</v>
      </c>
      <c r="P193" t="str">
        <f>IF(TBL_Employees4[[#This Row],[Age]]&lt;30, "Young", IF(TBL_Employees4[[#This Row],[Age]]&lt;=50, "Adult", "Senior"))</f>
        <v>Adult</v>
      </c>
      <c r="Q193" t="str">
        <f>IF(TBL_Employees4[[#This Row],[Exit Date]]="","Active","Exited")</f>
        <v>Active</v>
      </c>
    </row>
    <row r="194" spans="1:17" x14ac:dyDescent="0.25">
      <c r="A194" t="s">
        <v>930</v>
      </c>
      <c r="B194" t="s">
        <v>931</v>
      </c>
      <c r="C194" t="s">
        <v>554</v>
      </c>
      <c r="D194" t="s">
        <v>555</v>
      </c>
      <c r="E194" t="s">
        <v>18</v>
      </c>
      <c r="F194" t="s">
        <v>19</v>
      </c>
      <c r="G194" t="s">
        <v>35</v>
      </c>
      <c r="H194">
        <v>46</v>
      </c>
      <c r="I194" s="2">
        <v>38066</v>
      </c>
      <c r="J194" s="8">
        <v>73004</v>
      </c>
      <c r="K194" s="9">
        <v>0</v>
      </c>
      <c r="L194" t="s">
        <v>767</v>
      </c>
      <c r="M194" t="s">
        <v>776</v>
      </c>
      <c r="N194" s="2" t="s">
        <v>1897</v>
      </c>
      <c r="O194">
        <f>TBL_Employees4[[#This Row],[Annual Salary]]*TBL_Employees4[[#This Row],[Bonus %]]</f>
        <v>0</v>
      </c>
      <c r="P194" t="str">
        <f>IF(TBL_Employees4[[#This Row],[Age]]&lt;30, "Young", IF(TBL_Employees4[[#This Row],[Age]]&lt;=50, "Adult", "Senior"))</f>
        <v>Adult</v>
      </c>
      <c r="Q194" t="str">
        <f>IF(TBL_Employees4[[#This Row],[Exit Date]]="","Active","Exited")</f>
        <v>Active</v>
      </c>
    </row>
    <row r="195" spans="1:17" x14ac:dyDescent="0.25">
      <c r="A195" t="s">
        <v>955</v>
      </c>
      <c r="B195" t="s">
        <v>956</v>
      </c>
      <c r="C195" t="s">
        <v>948</v>
      </c>
      <c r="D195" t="s">
        <v>278</v>
      </c>
      <c r="E195" t="s">
        <v>46</v>
      </c>
      <c r="F195" t="s">
        <v>152</v>
      </c>
      <c r="G195" t="s">
        <v>35</v>
      </c>
      <c r="H195">
        <v>57</v>
      </c>
      <c r="I195" s="2">
        <v>36275</v>
      </c>
      <c r="J195" s="8">
        <v>95061</v>
      </c>
      <c r="K195" s="9">
        <v>0.1</v>
      </c>
      <c r="L195" t="s">
        <v>767</v>
      </c>
      <c r="M195" t="s">
        <v>785</v>
      </c>
      <c r="N195" s="2" t="s">
        <v>1897</v>
      </c>
      <c r="O195">
        <f>TBL_Employees4[[#This Row],[Annual Salary]]*TBL_Employees4[[#This Row],[Bonus %]]</f>
        <v>9506.1</v>
      </c>
      <c r="P195" t="str">
        <f>IF(TBL_Employees4[[#This Row],[Age]]&lt;30, "Young", IF(TBL_Employees4[[#This Row],[Age]]&lt;=50, "Adult", "Senior"))</f>
        <v>Senior</v>
      </c>
      <c r="Q195" t="str">
        <f>IF(TBL_Employees4[[#This Row],[Exit Date]]="","Active","Exited")</f>
        <v>Active</v>
      </c>
    </row>
    <row r="196" spans="1:17" x14ac:dyDescent="0.25">
      <c r="A196" t="s">
        <v>1386</v>
      </c>
      <c r="B196" t="s">
        <v>1387</v>
      </c>
      <c r="C196" t="s">
        <v>1198</v>
      </c>
      <c r="D196" t="s">
        <v>555</v>
      </c>
      <c r="E196" t="s">
        <v>46</v>
      </c>
      <c r="F196" t="s">
        <v>19</v>
      </c>
      <c r="G196" t="s">
        <v>40</v>
      </c>
      <c r="H196">
        <v>49</v>
      </c>
      <c r="I196" s="2">
        <v>35887</v>
      </c>
      <c r="J196" s="8">
        <v>160832</v>
      </c>
      <c r="K196" s="9">
        <v>0.3</v>
      </c>
      <c r="L196" t="s">
        <v>21</v>
      </c>
      <c r="M196" t="s">
        <v>22</v>
      </c>
      <c r="N196" s="2" t="s">
        <v>1897</v>
      </c>
      <c r="O196">
        <f>TBL_Employees4[[#This Row],[Annual Salary]]*TBL_Employees4[[#This Row],[Bonus %]]</f>
        <v>48249.599999999999</v>
      </c>
      <c r="P196" t="str">
        <f>IF(TBL_Employees4[[#This Row],[Age]]&lt;30, "Young", IF(TBL_Employees4[[#This Row],[Age]]&lt;=50, "Adult", "Senior"))</f>
        <v>Adult</v>
      </c>
      <c r="Q196" t="str">
        <f>IF(TBL_Employees4[[#This Row],[Exit Date]]="","Active","Exited")</f>
        <v>Active</v>
      </c>
    </row>
    <row r="197" spans="1:17" x14ac:dyDescent="0.25">
      <c r="A197" t="s">
        <v>226</v>
      </c>
      <c r="B197" t="s">
        <v>227</v>
      </c>
      <c r="C197" t="s">
        <v>101</v>
      </c>
      <c r="D197" t="s">
        <v>17</v>
      </c>
      <c r="E197" t="s">
        <v>18</v>
      </c>
      <c r="F197" t="s">
        <v>152</v>
      </c>
      <c r="G197" t="s">
        <v>64</v>
      </c>
      <c r="H197">
        <v>54</v>
      </c>
      <c r="I197" s="2">
        <v>40540</v>
      </c>
      <c r="J197" s="8">
        <v>64417</v>
      </c>
      <c r="K197" s="9">
        <v>0</v>
      </c>
      <c r="L197" t="s">
        <v>21</v>
      </c>
      <c r="M197" t="s">
        <v>69</v>
      </c>
      <c r="N197" s="2" t="s">
        <v>1897</v>
      </c>
      <c r="O197">
        <f>TBL_Employees4[[#This Row],[Annual Salary]]*TBL_Employees4[[#This Row],[Bonus %]]</f>
        <v>0</v>
      </c>
      <c r="P197" t="str">
        <f>IF(TBL_Employees4[[#This Row],[Age]]&lt;30, "Young", IF(TBL_Employees4[[#This Row],[Age]]&lt;=50, "Adult", "Senior"))</f>
        <v>Senior</v>
      </c>
      <c r="Q197" t="str">
        <f>IF(TBL_Employees4[[#This Row],[Exit Date]]="","Active","Exited")</f>
        <v>Active</v>
      </c>
    </row>
    <row r="198" spans="1:17" x14ac:dyDescent="0.25">
      <c r="A198" t="s">
        <v>1518</v>
      </c>
      <c r="B198" t="s">
        <v>1519</v>
      </c>
      <c r="C198" t="s">
        <v>1398</v>
      </c>
      <c r="D198" t="s">
        <v>555</v>
      </c>
      <c r="E198" t="s">
        <v>46</v>
      </c>
      <c r="F198" t="s">
        <v>152</v>
      </c>
      <c r="G198" t="s">
        <v>35</v>
      </c>
      <c r="H198">
        <v>28</v>
      </c>
      <c r="I198" s="2">
        <v>44274</v>
      </c>
      <c r="J198" s="8">
        <v>127543</v>
      </c>
      <c r="K198" s="9">
        <v>0.06</v>
      </c>
      <c r="L198" t="s">
        <v>767</v>
      </c>
      <c r="M198" t="s">
        <v>785</v>
      </c>
      <c r="N198" s="2" t="s">
        <v>1897</v>
      </c>
      <c r="O198">
        <f>TBL_Employees4[[#This Row],[Annual Salary]]*TBL_Employees4[[#This Row],[Bonus %]]</f>
        <v>7652.58</v>
      </c>
      <c r="P198" t="str">
        <f>IF(TBL_Employees4[[#This Row],[Age]]&lt;30, "Young", IF(TBL_Employees4[[#This Row],[Age]]&lt;=50, "Adult", "Senior"))</f>
        <v>Young</v>
      </c>
      <c r="Q198" t="str">
        <f>IF(TBL_Employees4[[#This Row],[Exit Date]]="","Active","Exited")</f>
        <v>Active</v>
      </c>
    </row>
    <row r="199" spans="1:17" x14ac:dyDescent="0.25">
      <c r="A199" t="s">
        <v>743</v>
      </c>
      <c r="B199" t="s">
        <v>744</v>
      </c>
      <c r="C199" t="s">
        <v>242</v>
      </c>
      <c r="D199" t="s">
        <v>509</v>
      </c>
      <c r="E199" t="s">
        <v>18</v>
      </c>
      <c r="F199" t="s">
        <v>152</v>
      </c>
      <c r="G199" t="s">
        <v>40</v>
      </c>
      <c r="H199">
        <v>30</v>
      </c>
      <c r="I199" s="2">
        <v>43272</v>
      </c>
      <c r="J199" s="8">
        <v>56154</v>
      </c>
      <c r="K199" s="9">
        <v>0</v>
      </c>
      <c r="L199" t="s">
        <v>633</v>
      </c>
      <c r="M199" t="s">
        <v>640</v>
      </c>
      <c r="N199" s="2" t="s">
        <v>1897</v>
      </c>
      <c r="O199">
        <f>TBL_Employees4[[#This Row],[Annual Salary]]*TBL_Employees4[[#This Row],[Bonus %]]</f>
        <v>0</v>
      </c>
      <c r="P199" t="str">
        <f>IF(TBL_Employees4[[#This Row],[Age]]&lt;30, "Young", IF(TBL_Employees4[[#This Row],[Age]]&lt;=50, "Adult", "Senior"))</f>
        <v>Adult</v>
      </c>
      <c r="Q199" t="str">
        <f>IF(TBL_Employees4[[#This Row],[Exit Date]]="","Active","Exited")</f>
        <v>Active</v>
      </c>
    </row>
    <row r="200" spans="1:17" x14ac:dyDescent="0.25">
      <c r="A200" t="s">
        <v>1174</v>
      </c>
      <c r="B200" t="s">
        <v>1175</v>
      </c>
      <c r="C200" t="s">
        <v>1012</v>
      </c>
      <c r="D200" t="s">
        <v>555</v>
      </c>
      <c r="E200" t="s">
        <v>18</v>
      </c>
      <c r="F200" t="s">
        <v>19</v>
      </c>
      <c r="G200" t="s">
        <v>35</v>
      </c>
      <c r="H200">
        <v>36</v>
      </c>
      <c r="I200" s="2">
        <v>41692</v>
      </c>
      <c r="J200" s="8">
        <v>218530</v>
      </c>
      <c r="K200" s="9">
        <v>0.3</v>
      </c>
      <c r="L200" t="s">
        <v>767</v>
      </c>
      <c r="M200" t="s">
        <v>785</v>
      </c>
      <c r="N200" s="2" t="s">
        <v>1897</v>
      </c>
      <c r="O200">
        <f>TBL_Employees4[[#This Row],[Annual Salary]]*TBL_Employees4[[#This Row],[Bonus %]]</f>
        <v>65559</v>
      </c>
      <c r="P200" t="str">
        <f>IF(TBL_Employees4[[#This Row],[Age]]&lt;30, "Young", IF(TBL_Employees4[[#This Row],[Age]]&lt;=50, "Adult", "Senior"))</f>
        <v>Adult</v>
      </c>
      <c r="Q200" t="str">
        <f>IF(TBL_Employees4[[#This Row],[Exit Date]]="","Active","Exited")</f>
        <v>Active</v>
      </c>
    </row>
    <row r="201" spans="1:17" x14ac:dyDescent="0.25">
      <c r="A201" t="s">
        <v>99</v>
      </c>
      <c r="B201" t="s">
        <v>100</v>
      </c>
      <c r="C201" t="s">
        <v>101</v>
      </c>
      <c r="D201" t="s">
        <v>17</v>
      </c>
      <c r="E201" t="s">
        <v>18</v>
      </c>
      <c r="F201" t="s">
        <v>19</v>
      </c>
      <c r="G201" t="s">
        <v>40</v>
      </c>
      <c r="H201">
        <v>36</v>
      </c>
      <c r="I201" s="2">
        <v>43818</v>
      </c>
      <c r="J201" s="8">
        <v>91954</v>
      </c>
      <c r="K201" s="9">
        <v>0</v>
      </c>
      <c r="L201" t="s">
        <v>21</v>
      </c>
      <c r="M201" t="s">
        <v>69</v>
      </c>
      <c r="N201" s="2" t="s">
        <v>1897</v>
      </c>
      <c r="O201">
        <f>TBL_Employees4[[#This Row],[Annual Salary]]*TBL_Employees4[[#This Row],[Bonus %]]</f>
        <v>0</v>
      </c>
      <c r="P201" t="str">
        <f>IF(TBL_Employees4[[#This Row],[Age]]&lt;30, "Young", IF(TBL_Employees4[[#This Row],[Age]]&lt;=50, "Adult", "Senior"))</f>
        <v>Adult</v>
      </c>
      <c r="Q201" t="str">
        <f>IF(TBL_Employees4[[#This Row],[Exit Date]]="","Active","Exited")</f>
        <v>Active</v>
      </c>
    </row>
    <row r="202" spans="1:17" x14ac:dyDescent="0.25">
      <c r="A202" t="s">
        <v>1863</v>
      </c>
      <c r="B202" t="s">
        <v>1864</v>
      </c>
      <c r="C202" t="s">
        <v>1012</v>
      </c>
      <c r="D202" t="s">
        <v>509</v>
      </c>
      <c r="E202" t="s">
        <v>46</v>
      </c>
      <c r="F202" t="s">
        <v>19</v>
      </c>
      <c r="G202" t="s">
        <v>64</v>
      </c>
      <c r="H202">
        <v>30</v>
      </c>
      <c r="I202" s="2">
        <v>42634</v>
      </c>
      <c r="J202" s="8">
        <v>221217</v>
      </c>
      <c r="K202" s="9">
        <v>0.32</v>
      </c>
      <c r="L202" t="s">
        <v>21</v>
      </c>
      <c r="M202" t="s">
        <v>69</v>
      </c>
      <c r="N202" s="2">
        <v>43003</v>
      </c>
      <c r="O202">
        <f>TBL_Employees4[[#This Row],[Annual Salary]]*TBL_Employees4[[#This Row],[Bonus %]]</f>
        <v>70789.440000000002</v>
      </c>
      <c r="P202" t="str">
        <f>IF(TBL_Employees4[[#This Row],[Age]]&lt;30, "Young", IF(TBL_Employees4[[#This Row],[Age]]&lt;=50, "Adult", "Senior"))</f>
        <v>Adult</v>
      </c>
      <c r="Q202" t="str">
        <f>IF(TBL_Employees4[[#This Row],[Exit Date]]="","Active","Exited")</f>
        <v>Exited</v>
      </c>
    </row>
    <row r="203" spans="1:17" x14ac:dyDescent="0.25">
      <c r="A203" t="s">
        <v>163</v>
      </c>
      <c r="B203" t="s">
        <v>164</v>
      </c>
      <c r="C203" t="s">
        <v>49</v>
      </c>
      <c r="D203" t="s">
        <v>17</v>
      </c>
      <c r="E203" t="s">
        <v>18</v>
      </c>
      <c r="F203" t="s">
        <v>152</v>
      </c>
      <c r="G203" t="s">
        <v>40</v>
      </c>
      <c r="H203">
        <v>29</v>
      </c>
      <c r="I203" s="2">
        <v>42866</v>
      </c>
      <c r="J203" s="8">
        <v>87536</v>
      </c>
      <c r="K203" s="9">
        <v>0</v>
      </c>
      <c r="L203" t="s">
        <v>21</v>
      </c>
      <c r="M203" t="s">
        <v>53</v>
      </c>
      <c r="N203" s="2" t="s">
        <v>1897</v>
      </c>
      <c r="O203">
        <f>TBL_Employees4[[#This Row],[Annual Salary]]*TBL_Employees4[[#This Row],[Bonus %]]</f>
        <v>0</v>
      </c>
      <c r="P203" t="str">
        <f>IF(TBL_Employees4[[#This Row],[Age]]&lt;30, "Young", IF(TBL_Employees4[[#This Row],[Age]]&lt;=50, "Adult", "Senior"))</f>
        <v>Young</v>
      </c>
      <c r="Q203" t="str">
        <f>IF(TBL_Employees4[[#This Row],[Exit Date]]="","Active","Exited")</f>
        <v>Active</v>
      </c>
    </row>
    <row r="204" spans="1:17" x14ac:dyDescent="0.25">
      <c r="A204" t="s">
        <v>577</v>
      </c>
      <c r="B204" t="s">
        <v>578</v>
      </c>
      <c r="C204" t="s">
        <v>242</v>
      </c>
      <c r="D204" t="s">
        <v>555</v>
      </c>
      <c r="E204" t="s">
        <v>46</v>
      </c>
      <c r="F204" t="s">
        <v>19</v>
      </c>
      <c r="G204" t="s">
        <v>40</v>
      </c>
      <c r="H204">
        <v>47</v>
      </c>
      <c r="I204" s="2">
        <v>42164</v>
      </c>
      <c r="J204" s="8">
        <v>41429</v>
      </c>
      <c r="K204" s="9">
        <v>0</v>
      </c>
      <c r="L204" t="s">
        <v>21</v>
      </c>
      <c r="M204" t="s">
        <v>53</v>
      </c>
      <c r="N204" s="2" t="s">
        <v>1897</v>
      </c>
      <c r="O204">
        <f>TBL_Employees4[[#This Row],[Annual Salary]]*TBL_Employees4[[#This Row],[Bonus %]]</f>
        <v>0</v>
      </c>
      <c r="P204" t="str">
        <f>IF(TBL_Employees4[[#This Row],[Age]]&lt;30, "Young", IF(TBL_Employees4[[#This Row],[Age]]&lt;=50, "Adult", "Senior"))</f>
        <v>Adult</v>
      </c>
      <c r="Q204" t="str">
        <f>IF(TBL_Employees4[[#This Row],[Exit Date]]="","Active","Exited")</f>
        <v>Active</v>
      </c>
    </row>
    <row r="205" spans="1:17" x14ac:dyDescent="0.25">
      <c r="A205" t="s">
        <v>1051</v>
      </c>
      <c r="B205" t="s">
        <v>1052</v>
      </c>
      <c r="C205" t="s">
        <v>1012</v>
      </c>
      <c r="D205" t="s">
        <v>278</v>
      </c>
      <c r="E205" t="s">
        <v>18</v>
      </c>
      <c r="F205" t="s">
        <v>152</v>
      </c>
      <c r="G205" t="s">
        <v>35</v>
      </c>
      <c r="H205">
        <v>35</v>
      </c>
      <c r="I205" s="2">
        <v>40826</v>
      </c>
      <c r="J205" s="8">
        <v>245482</v>
      </c>
      <c r="K205" s="9">
        <v>0.39</v>
      </c>
      <c r="L205" t="s">
        <v>21</v>
      </c>
      <c r="M205" t="s">
        <v>53</v>
      </c>
      <c r="N205" s="2" t="s">
        <v>1897</v>
      </c>
      <c r="O205">
        <f>TBL_Employees4[[#This Row],[Annual Salary]]*TBL_Employees4[[#This Row],[Bonus %]]</f>
        <v>95737.98000000001</v>
      </c>
      <c r="P205" t="str">
        <f>IF(TBL_Employees4[[#This Row],[Age]]&lt;30, "Young", IF(TBL_Employees4[[#This Row],[Age]]&lt;=50, "Adult", "Senior"))</f>
        <v>Adult</v>
      </c>
      <c r="Q205" t="str">
        <f>IF(TBL_Employees4[[#This Row],[Exit Date]]="","Active","Exited")</f>
        <v>Active</v>
      </c>
    </row>
    <row r="206" spans="1:17" x14ac:dyDescent="0.25">
      <c r="A206" t="s">
        <v>284</v>
      </c>
      <c r="B206" t="s">
        <v>285</v>
      </c>
      <c r="C206" t="s">
        <v>286</v>
      </c>
      <c r="D206" t="s">
        <v>278</v>
      </c>
      <c r="E206" t="s">
        <v>18</v>
      </c>
      <c r="F206" t="s">
        <v>19</v>
      </c>
      <c r="G206" t="s">
        <v>20</v>
      </c>
      <c r="H206">
        <v>25</v>
      </c>
      <c r="I206" s="2">
        <v>43850</v>
      </c>
      <c r="J206" s="8">
        <v>71359</v>
      </c>
      <c r="K206" s="9">
        <v>0</v>
      </c>
      <c r="L206" t="s">
        <v>21</v>
      </c>
      <c r="M206" t="s">
        <v>22</v>
      </c>
      <c r="N206" s="2" t="s">
        <v>1897</v>
      </c>
      <c r="O206">
        <f>TBL_Employees4[[#This Row],[Annual Salary]]*TBL_Employees4[[#This Row],[Bonus %]]</f>
        <v>0</v>
      </c>
      <c r="P206" t="str">
        <f>IF(TBL_Employees4[[#This Row],[Age]]&lt;30, "Young", IF(TBL_Employees4[[#This Row],[Age]]&lt;=50, "Adult", "Senior"))</f>
        <v>Young</v>
      </c>
      <c r="Q206" t="str">
        <f>IF(TBL_Employees4[[#This Row],[Exit Date]]="","Active","Exited")</f>
        <v>Active</v>
      </c>
    </row>
    <row r="207" spans="1:17" x14ac:dyDescent="0.25">
      <c r="A207" t="s">
        <v>1256</v>
      </c>
      <c r="B207" t="s">
        <v>1257</v>
      </c>
      <c r="C207" t="s">
        <v>1198</v>
      </c>
      <c r="D207" t="s">
        <v>278</v>
      </c>
      <c r="E207" t="s">
        <v>26</v>
      </c>
      <c r="F207" t="s">
        <v>152</v>
      </c>
      <c r="G207" t="s">
        <v>35</v>
      </c>
      <c r="H207">
        <v>45</v>
      </c>
      <c r="I207" s="2">
        <v>41879</v>
      </c>
      <c r="J207" s="8">
        <v>183161</v>
      </c>
      <c r="K207" s="9">
        <v>0.22</v>
      </c>
      <c r="L207" t="s">
        <v>21</v>
      </c>
      <c r="M207" t="s">
        <v>36</v>
      </c>
      <c r="N207" s="2" t="s">
        <v>1897</v>
      </c>
      <c r="O207">
        <f>TBL_Employees4[[#This Row],[Annual Salary]]*TBL_Employees4[[#This Row],[Bonus %]]</f>
        <v>40295.42</v>
      </c>
      <c r="P207" t="str">
        <f>IF(TBL_Employees4[[#This Row],[Age]]&lt;30, "Young", IF(TBL_Employees4[[#This Row],[Age]]&lt;=50, "Adult", "Senior"))</f>
        <v>Adult</v>
      </c>
      <c r="Q207" t="str">
        <f>IF(TBL_Employees4[[#This Row],[Exit Date]]="","Active","Exited")</f>
        <v>Active</v>
      </c>
    </row>
    <row r="208" spans="1:17" x14ac:dyDescent="0.25">
      <c r="A208" t="s">
        <v>159</v>
      </c>
      <c r="B208" t="s">
        <v>160</v>
      </c>
      <c r="C208" t="s">
        <v>16</v>
      </c>
      <c r="D208" t="s">
        <v>17</v>
      </c>
      <c r="E208" t="s">
        <v>46</v>
      </c>
      <c r="F208" t="s">
        <v>152</v>
      </c>
      <c r="G208" t="s">
        <v>20</v>
      </c>
      <c r="H208">
        <v>58</v>
      </c>
      <c r="I208" s="2">
        <v>34176</v>
      </c>
      <c r="J208" s="8">
        <v>69260</v>
      </c>
      <c r="K208" s="9">
        <v>0</v>
      </c>
      <c r="L208" t="s">
        <v>21</v>
      </c>
      <c r="M208" t="s">
        <v>22</v>
      </c>
      <c r="N208" s="2" t="s">
        <v>1897</v>
      </c>
      <c r="O208">
        <f>TBL_Employees4[[#This Row],[Annual Salary]]*TBL_Employees4[[#This Row],[Bonus %]]</f>
        <v>0</v>
      </c>
      <c r="P208" t="str">
        <f>IF(TBL_Employees4[[#This Row],[Age]]&lt;30, "Young", IF(TBL_Employees4[[#This Row],[Age]]&lt;=50, "Adult", "Senior"))</f>
        <v>Senior</v>
      </c>
      <c r="Q208" t="str">
        <f>IF(TBL_Employees4[[#This Row],[Exit Date]]="","Active","Exited")</f>
        <v>Active</v>
      </c>
    </row>
    <row r="209" spans="1:17" x14ac:dyDescent="0.25">
      <c r="A209" t="s">
        <v>392</v>
      </c>
      <c r="B209" t="s">
        <v>393</v>
      </c>
      <c r="C209" t="s">
        <v>325</v>
      </c>
      <c r="D209" t="s">
        <v>278</v>
      </c>
      <c r="E209" t="s">
        <v>26</v>
      </c>
      <c r="F209" t="s">
        <v>152</v>
      </c>
      <c r="G209" t="s">
        <v>20</v>
      </c>
      <c r="H209">
        <v>51</v>
      </c>
      <c r="I209" s="2">
        <v>36442</v>
      </c>
      <c r="J209" s="8">
        <v>95639</v>
      </c>
      <c r="K209" s="9">
        <v>0</v>
      </c>
      <c r="L209" t="s">
        <v>21</v>
      </c>
      <c r="M209" t="s">
        <v>50</v>
      </c>
      <c r="N209" s="2" t="s">
        <v>1897</v>
      </c>
      <c r="O209">
        <f>TBL_Employees4[[#This Row],[Annual Salary]]*TBL_Employees4[[#This Row],[Bonus %]]</f>
        <v>0</v>
      </c>
      <c r="P209" t="str">
        <f>IF(TBL_Employees4[[#This Row],[Age]]&lt;30, "Young", IF(TBL_Employees4[[#This Row],[Age]]&lt;=50, "Adult", "Senior"))</f>
        <v>Senior</v>
      </c>
      <c r="Q209" t="str">
        <f>IF(TBL_Employees4[[#This Row],[Exit Date]]="","Active","Exited")</f>
        <v>Active</v>
      </c>
    </row>
    <row r="210" spans="1:17" x14ac:dyDescent="0.25">
      <c r="A210" t="s">
        <v>1462</v>
      </c>
      <c r="B210" t="s">
        <v>1463</v>
      </c>
      <c r="C210" t="s">
        <v>1398</v>
      </c>
      <c r="D210" t="s">
        <v>456</v>
      </c>
      <c r="E210" t="s">
        <v>31</v>
      </c>
      <c r="F210" t="s">
        <v>152</v>
      </c>
      <c r="G210" t="s">
        <v>35</v>
      </c>
      <c r="H210">
        <v>48</v>
      </c>
      <c r="I210" s="2">
        <v>38168</v>
      </c>
      <c r="J210" s="8">
        <v>120660</v>
      </c>
      <c r="K210" s="9">
        <v>7.0000000000000007E-2</v>
      </c>
      <c r="L210" t="s">
        <v>767</v>
      </c>
      <c r="M210" t="s">
        <v>771</v>
      </c>
      <c r="N210" s="2" t="s">
        <v>1897</v>
      </c>
      <c r="O210">
        <f>TBL_Employees4[[#This Row],[Annual Salary]]*TBL_Employees4[[#This Row],[Bonus %]]</f>
        <v>8446.2000000000007</v>
      </c>
      <c r="P210" t="str">
        <f>IF(TBL_Employees4[[#This Row],[Age]]&lt;30, "Young", IF(TBL_Employees4[[#This Row],[Age]]&lt;=50, "Adult", "Senior"))</f>
        <v>Adult</v>
      </c>
      <c r="Q210" t="str">
        <f>IF(TBL_Employees4[[#This Row],[Exit Date]]="","Active","Exited")</f>
        <v>Active</v>
      </c>
    </row>
    <row r="211" spans="1:17" x14ac:dyDescent="0.25">
      <c r="A211" t="s">
        <v>605</v>
      </c>
      <c r="B211" t="s">
        <v>606</v>
      </c>
      <c r="C211" t="s">
        <v>250</v>
      </c>
      <c r="D211" t="s">
        <v>555</v>
      </c>
      <c r="E211" t="s">
        <v>46</v>
      </c>
      <c r="F211" t="s">
        <v>152</v>
      </c>
      <c r="G211" t="s">
        <v>64</v>
      </c>
      <c r="H211">
        <v>36</v>
      </c>
      <c r="I211" s="2">
        <v>44556</v>
      </c>
      <c r="J211" s="8">
        <v>75119</v>
      </c>
      <c r="K211" s="9">
        <v>0</v>
      </c>
      <c r="L211" t="s">
        <v>21</v>
      </c>
      <c r="M211" t="s">
        <v>27</v>
      </c>
      <c r="N211" s="2" t="s">
        <v>1897</v>
      </c>
      <c r="O211">
        <f>TBL_Employees4[[#This Row],[Annual Salary]]*TBL_Employees4[[#This Row],[Bonus %]]</f>
        <v>0</v>
      </c>
      <c r="P211" t="str">
        <f>IF(TBL_Employees4[[#This Row],[Age]]&lt;30, "Young", IF(TBL_Employees4[[#This Row],[Age]]&lt;=50, "Adult", "Senior"))</f>
        <v>Adult</v>
      </c>
      <c r="Q211" t="str">
        <f>IF(TBL_Employees4[[#This Row],[Exit Date]]="","Active","Exited")</f>
        <v>Active</v>
      </c>
    </row>
    <row r="212" spans="1:17" x14ac:dyDescent="0.25">
      <c r="A212" t="s">
        <v>1029</v>
      </c>
      <c r="B212" t="s">
        <v>1030</v>
      </c>
      <c r="C212" t="s">
        <v>1012</v>
      </c>
      <c r="D212" t="s">
        <v>243</v>
      </c>
      <c r="E212" t="s">
        <v>31</v>
      </c>
      <c r="F212" t="s">
        <v>152</v>
      </c>
      <c r="G212" t="s">
        <v>35</v>
      </c>
      <c r="H212">
        <v>59</v>
      </c>
      <c r="I212" s="2">
        <v>40681</v>
      </c>
      <c r="J212" s="8">
        <v>192213</v>
      </c>
      <c r="K212" s="9">
        <v>0.4</v>
      </c>
      <c r="L212" t="s">
        <v>21</v>
      </c>
      <c r="M212" t="s">
        <v>27</v>
      </c>
      <c r="N212" s="2" t="s">
        <v>1897</v>
      </c>
      <c r="O212">
        <f>TBL_Employees4[[#This Row],[Annual Salary]]*TBL_Employees4[[#This Row],[Bonus %]]</f>
        <v>76885.2</v>
      </c>
      <c r="P212" t="str">
        <f>IF(TBL_Employees4[[#This Row],[Age]]&lt;30, "Young", IF(TBL_Employees4[[#This Row],[Age]]&lt;=50, "Adult", "Senior"))</f>
        <v>Senior</v>
      </c>
      <c r="Q212" t="str">
        <f>IF(TBL_Employees4[[#This Row],[Exit Date]]="","Active","Exited")</f>
        <v>Active</v>
      </c>
    </row>
    <row r="213" spans="1:17" x14ac:dyDescent="0.25">
      <c r="A213" t="s">
        <v>757</v>
      </c>
      <c r="B213" t="s">
        <v>758</v>
      </c>
      <c r="C213" t="s">
        <v>554</v>
      </c>
      <c r="D213" t="s">
        <v>555</v>
      </c>
      <c r="E213" t="s">
        <v>26</v>
      </c>
      <c r="F213" t="s">
        <v>19</v>
      </c>
      <c r="G213" t="s">
        <v>40</v>
      </c>
      <c r="H213">
        <v>45</v>
      </c>
      <c r="I213" s="2">
        <v>41769</v>
      </c>
      <c r="J213" s="8">
        <v>65047</v>
      </c>
      <c r="K213" s="9">
        <v>0</v>
      </c>
      <c r="L213" t="s">
        <v>633</v>
      </c>
      <c r="M213" t="s">
        <v>640</v>
      </c>
      <c r="N213" s="2" t="s">
        <v>1897</v>
      </c>
      <c r="O213">
        <f>TBL_Employees4[[#This Row],[Annual Salary]]*TBL_Employees4[[#This Row],[Bonus %]]</f>
        <v>0</v>
      </c>
      <c r="P213" t="str">
        <f>IF(TBL_Employees4[[#This Row],[Age]]&lt;30, "Young", IF(TBL_Employees4[[#This Row],[Age]]&lt;=50, "Adult", "Senior"))</f>
        <v>Adult</v>
      </c>
      <c r="Q213" t="str">
        <f>IF(TBL_Employees4[[#This Row],[Exit Date]]="","Active","Exited")</f>
        <v>Active</v>
      </c>
    </row>
    <row r="214" spans="1:17" x14ac:dyDescent="0.25">
      <c r="A214" t="s">
        <v>1724</v>
      </c>
      <c r="B214" t="s">
        <v>1725</v>
      </c>
      <c r="C214" t="s">
        <v>1896</v>
      </c>
      <c r="D214" t="s">
        <v>555</v>
      </c>
      <c r="E214" t="s">
        <v>18</v>
      </c>
      <c r="F214" t="s">
        <v>152</v>
      </c>
      <c r="G214" t="s">
        <v>20</v>
      </c>
      <c r="H214">
        <v>29</v>
      </c>
      <c r="I214" s="2">
        <v>42810</v>
      </c>
      <c r="J214" s="8">
        <v>151413</v>
      </c>
      <c r="K214" s="9">
        <v>0.15</v>
      </c>
      <c r="L214" t="s">
        <v>21</v>
      </c>
      <c r="M214" t="s">
        <v>53</v>
      </c>
      <c r="N214" s="2" t="s">
        <v>1897</v>
      </c>
      <c r="O214">
        <f>TBL_Employees4[[#This Row],[Annual Salary]]*TBL_Employees4[[#This Row],[Bonus %]]</f>
        <v>22711.95</v>
      </c>
      <c r="P214" t="str">
        <f>IF(TBL_Employees4[[#This Row],[Age]]&lt;30, "Young", IF(TBL_Employees4[[#This Row],[Age]]&lt;=50, "Adult", "Senior"))</f>
        <v>Young</v>
      </c>
      <c r="Q214" t="str">
        <f>IF(TBL_Employees4[[#This Row],[Exit Date]]="","Active","Exited")</f>
        <v>Active</v>
      </c>
    </row>
    <row r="215" spans="1:17" x14ac:dyDescent="0.25">
      <c r="A215" t="s">
        <v>270</v>
      </c>
      <c r="B215" t="s">
        <v>271</v>
      </c>
      <c r="C215" t="s">
        <v>250</v>
      </c>
      <c r="D215" t="s">
        <v>243</v>
      </c>
      <c r="E215" t="s">
        <v>26</v>
      </c>
      <c r="F215" t="s">
        <v>152</v>
      </c>
      <c r="G215" t="s">
        <v>20</v>
      </c>
      <c r="H215">
        <v>62</v>
      </c>
      <c r="I215" s="2">
        <v>37733</v>
      </c>
      <c r="J215" s="8">
        <v>76906</v>
      </c>
      <c r="K215" s="9">
        <v>0</v>
      </c>
      <c r="L215" t="s">
        <v>21</v>
      </c>
      <c r="M215" t="s">
        <v>53</v>
      </c>
      <c r="N215" s="2" t="s">
        <v>1897</v>
      </c>
      <c r="O215">
        <f>TBL_Employees4[[#This Row],[Annual Salary]]*TBL_Employees4[[#This Row],[Bonus %]]</f>
        <v>0</v>
      </c>
      <c r="P215" t="str">
        <f>IF(TBL_Employees4[[#This Row],[Age]]&lt;30, "Young", IF(TBL_Employees4[[#This Row],[Age]]&lt;=50, "Adult", "Senior"))</f>
        <v>Senior</v>
      </c>
      <c r="Q215" t="str">
        <f>IF(TBL_Employees4[[#This Row],[Exit Date]]="","Active","Exited")</f>
        <v>Active</v>
      </c>
    </row>
    <row r="216" spans="1:17" x14ac:dyDescent="0.25">
      <c r="A216" t="s">
        <v>1482</v>
      </c>
      <c r="B216" t="s">
        <v>1483</v>
      </c>
      <c r="C216" t="s">
        <v>1398</v>
      </c>
      <c r="D216" t="s">
        <v>17</v>
      </c>
      <c r="E216" t="s">
        <v>46</v>
      </c>
      <c r="F216" t="s">
        <v>152</v>
      </c>
      <c r="G216" t="s">
        <v>35</v>
      </c>
      <c r="H216">
        <v>51</v>
      </c>
      <c r="I216" s="2">
        <v>34388</v>
      </c>
      <c r="J216" s="8">
        <v>122802</v>
      </c>
      <c r="K216" s="9">
        <v>0.05</v>
      </c>
      <c r="L216" t="s">
        <v>767</v>
      </c>
      <c r="M216" t="s">
        <v>785</v>
      </c>
      <c r="N216" s="2" t="s">
        <v>1897</v>
      </c>
      <c r="O216">
        <f>TBL_Employees4[[#This Row],[Annual Salary]]*TBL_Employees4[[#This Row],[Bonus %]]</f>
        <v>6140.1</v>
      </c>
      <c r="P216" t="str">
        <f>IF(TBL_Employees4[[#This Row],[Age]]&lt;30, "Young", IF(TBL_Employees4[[#This Row],[Age]]&lt;=50, "Adult", "Senior"))</f>
        <v>Senior</v>
      </c>
      <c r="Q216" t="str">
        <f>IF(TBL_Employees4[[#This Row],[Exit Date]]="","Active","Exited")</f>
        <v>Active</v>
      </c>
    </row>
    <row r="217" spans="1:17" x14ac:dyDescent="0.25">
      <c r="A217" t="s">
        <v>350</v>
      </c>
      <c r="B217" t="s">
        <v>351</v>
      </c>
      <c r="C217" t="s">
        <v>286</v>
      </c>
      <c r="D217" t="s">
        <v>278</v>
      </c>
      <c r="E217" t="s">
        <v>31</v>
      </c>
      <c r="F217" t="s">
        <v>152</v>
      </c>
      <c r="G217" t="s">
        <v>40</v>
      </c>
      <c r="H217">
        <v>47</v>
      </c>
      <c r="I217" s="2">
        <v>35990</v>
      </c>
      <c r="J217" s="8">
        <v>99091</v>
      </c>
      <c r="K217" s="9">
        <v>0</v>
      </c>
      <c r="L217" t="s">
        <v>21</v>
      </c>
      <c r="M217" t="s">
        <v>50</v>
      </c>
      <c r="N217" s="2" t="s">
        <v>1897</v>
      </c>
      <c r="O217">
        <f>TBL_Employees4[[#This Row],[Annual Salary]]*TBL_Employees4[[#This Row],[Bonus %]]</f>
        <v>0</v>
      </c>
      <c r="P217" t="str">
        <f>IF(TBL_Employees4[[#This Row],[Age]]&lt;30, "Young", IF(TBL_Employees4[[#This Row],[Age]]&lt;=50, "Adult", "Senior"))</f>
        <v>Adult</v>
      </c>
      <c r="Q217" t="str">
        <f>IF(TBL_Employees4[[#This Row],[Exit Date]]="","Active","Exited")</f>
        <v>Active</v>
      </c>
    </row>
    <row r="218" spans="1:17" x14ac:dyDescent="0.25">
      <c r="A218" t="s">
        <v>669</v>
      </c>
      <c r="B218" t="s">
        <v>670</v>
      </c>
      <c r="C218" t="s">
        <v>296</v>
      </c>
      <c r="D218" t="s">
        <v>278</v>
      </c>
      <c r="E218" t="s">
        <v>18</v>
      </c>
      <c r="F218" t="s">
        <v>152</v>
      </c>
      <c r="G218" t="s">
        <v>40</v>
      </c>
      <c r="H218">
        <v>40</v>
      </c>
      <c r="I218" s="2">
        <v>39506</v>
      </c>
      <c r="J218" s="8">
        <v>113987</v>
      </c>
      <c r="K218" s="9">
        <v>0</v>
      </c>
      <c r="L218" t="s">
        <v>633</v>
      </c>
      <c r="M218" t="s">
        <v>634</v>
      </c>
      <c r="N218" s="2" t="s">
        <v>1897</v>
      </c>
      <c r="O218">
        <f>TBL_Employees4[[#This Row],[Annual Salary]]*TBL_Employees4[[#This Row],[Bonus %]]</f>
        <v>0</v>
      </c>
      <c r="P218" t="str">
        <f>IF(TBL_Employees4[[#This Row],[Age]]&lt;30, "Young", IF(TBL_Employees4[[#This Row],[Age]]&lt;=50, "Adult", "Senior"))</f>
        <v>Adult</v>
      </c>
      <c r="Q218" t="str">
        <f>IF(TBL_Employees4[[#This Row],[Exit Date]]="","Active","Exited")</f>
        <v>Active</v>
      </c>
    </row>
    <row r="219" spans="1:17" x14ac:dyDescent="0.25">
      <c r="A219" t="s">
        <v>417</v>
      </c>
      <c r="B219" t="s">
        <v>418</v>
      </c>
      <c r="C219" t="s">
        <v>250</v>
      </c>
      <c r="D219" t="s">
        <v>402</v>
      </c>
      <c r="E219" t="s">
        <v>46</v>
      </c>
      <c r="F219" t="s">
        <v>19</v>
      </c>
      <c r="G219" t="s">
        <v>20</v>
      </c>
      <c r="H219">
        <v>28</v>
      </c>
      <c r="I219" s="2">
        <v>44078</v>
      </c>
      <c r="J219" s="8">
        <v>95045</v>
      </c>
      <c r="K219" s="9">
        <v>0</v>
      </c>
      <c r="L219" t="s">
        <v>21</v>
      </c>
      <c r="M219" t="s">
        <v>27</v>
      </c>
      <c r="N219" s="2" t="s">
        <v>1897</v>
      </c>
      <c r="O219">
        <f>TBL_Employees4[[#This Row],[Annual Salary]]*TBL_Employees4[[#This Row],[Bonus %]]</f>
        <v>0</v>
      </c>
      <c r="P219" t="str">
        <f>IF(TBL_Employees4[[#This Row],[Age]]&lt;30, "Young", IF(TBL_Employees4[[#This Row],[Age]]&lt;=50, "Adult", "Senior"))</f>
        <v>Young</v>
      </c>
      <c r="Q219" t="str">
        <f>IF(TBL_Employees4[[#This Row],[Exit Date]]="","Active","Exited")</f>
        <v>Active</v>
      </c>
    </row>
    <row r="220" spans="1:17" x14ac:dyDescent="0.25">
      <c r="A220" t="s">
        <v>1158</v>
      </c>
      <c r="B220" t="s">
        <v>1159</v>
      </c>
      <c r="C220" t="s">
        <v>1012</v>
      </c>
      <c r="D220" t="s">
        <v>509</v>
      </c>
      <c r="E220" t="s">
        <v>26</v>
      </c>
      <c r="F220" t="s">
        <v>19</v>
      </c>
      <c r="G220" t="s">
        <v>20</v>
      </c>
      <c r="H220">
        <v>29</v>
      </c>
      <c r="I220" s="2">
        <v>42740</v>
      </c>
      <c r="J220" s="8">
        <v>190401</v>
      </c>
      <c r="K220" s="9">
        <v>0.37</v>
      </c>
      <c r="L220" t="s">
        <v>21</v>
      </c>
      <c r="M220" t="s">
        <v>69</v>
      </c>
      <c r="N220" s="2" t="s">
        <v>1897</v>
      </c>
      <c r="O220">
        <f>TBL_Employees4[[#This Row],[Annual Salary]]*TBL_Employees4[[#This Row],[Bonus %]]</f>
        <v>70448.37</v>
      </c>
      <c r="P220" t="str">
        <f>IF(TBL_Employees4[[#This Row],[Age]]&lt;30, "Young", IF(TBL_Employees4[[#This Row],[Age]]&lt;=50, "Adult", "Senior"))</f>
        <v>Young</v>
      </c>
      <c r="Q220" t="str">
        <f>IF(TBL_Employees4[[#This Row],[Exit Date]]="","Active","Exited")</f>
        <v>Active</v>
      </c>
    </row>
    <row r="221" spans="1:17" x14ac:dyDescent="0.25">
      <c r="A221" t="s">
        <v>687</v>
      </c>
      <c r="B221" t="s">
        <v>688</v>
      </c>
      <c r="C221" t="s">
        <v>250</v>
      </c>
      <c r="D221" t="s">
        <v>402</v>
      </c>
      <c r="E221" t="s">
        <v>46</v>
      </c>
      <c r="F221" t="s">
        <v>152</v>
      </c>
      <c r="G221" t="s">
        <v>40</v>
      </c>
      <c r="H221">
        <v>46</v>
      </c>
      <c r="I221" s="2">
        <v>41294</v>
      </c>
      <c r="J221" s="8">
        <v>86061</v>
      </c>
      <c r="K221" s="9">
        <v>0</v>
      </c>
      <c r="L221" t="s">
        <v>633</v>
      </c>
      <c r="M221" t="s">
        <v>637</v>
      </c>
      <c r="N221" s="2" t="s">
        <v>1897</v>
      </c>
      <c r="O221">
        <f>TBL_Employees4[[#This Row],[Annual Salary]]*TBL_Employees4[[#This Row],[Bonus %]]</f>
        <v>0</v>
      </c>
      <c r="P221" t="str">
        <f>IF(TBL_Employees4[[#This Row],[Age]]&lt;30, "Young", IF(TBL_Employees4[[#This Row],[Age]]&lt;=50, "Adult", "Senior"))</f>
        <v>Adult</v>
      </c>
      <c r="Q221" t="str">
        <f>IF(TBL_Employees4[[#This Row],[Exit Date]]="","Active","Exited")</f>
        <v>Active</v>
      </c>
    </row>
    <row r="222" spans="1:17" x14ac:dyDescent="0.25">
      <c r="A222" t="s">
        <v>599</v>
      </c>
      <c r="B222" t="s">
        <v>600</v>
      </c>
      <c r="C222" t="s">
        <v>566</v>
      </c>
      <c r="D222" t="s">
        <v>555</v>
      </c>
      <c r="E222" t="s">
        <v>26</v>
      </c>
      <c r="F222" t="s">
        <v>152</v>
      </c>
      <c r="G222" t="s">
        <v>40</v>
      </c>
      <c r="H222">
        <v>45</v>
      </c>
      <c r="I222" s="2">
        <v>44237</v>
      </c>
      <c r="J222" s="8">
        <v>79882</v>
      </c>
      <c r="K222" s="9">
        <v>0</v>
      </c>
      <c r="L222" t="s">
        <v>21</v>
      </c>
      <c r="M222" t="s">
        <v>22</v>
      </c>
      <c r="N222" s="2" t="s">
        <v>1897</v>
      </c>
      <c r="O222">
        <f>TBL_Employees4[[#This Row],[Annual Salary]]*TBL_Employees4[[#This Row],[Bonus %]]</f>
        <v>0</v>
      </c>
      <c r="P222" t="str">
        <f>IF(TBL_Employees4[[#This Row],[Age]]&lt;30, "Young", IF(TBL_Employees4[[#This Row],[Age]]&lt;=50, "Adult", "Senior"))</f>
        <v>Adult</v>
      </c>
      <c r="Q222" t="str">
        <f>IF(TBL_Employees4[[#This Row],[Exit Date]]="","Active","Exited")</f>
        <v>Active</v>
      </c>
    </row>
    <row r="223" spans="1:17" x14ac:dyDescent="0.25">
      <c r="A223" t="s">
        <v>1039</v>
      </c>
      <c r="B223" t="s">
        <v>1040</v>
      </c>
      <c r="C223" t="s">
        <v>1012</v>
      </c>
      <c r="D223" t="s">
        <v>278</v>
      </c>
      <c r="E223" t="s">
        <v>18</v>
      </c>
      <c r="F223" t="s">
        <v>19</v>
      </c>
      <c r="G223" t="s">
        <v>20</v>
      </c>
      <c r="H223">
        <v>30</v>
      </c>
      <c r="I223" s="2">
        <v>43165</v>
      </c>
      <c r="J223" s="8">
        <v>255431</v>
      </c>
      <c r="K223" s="9">
        <v>0.36</v>
      </c>
      <c r="L223" t="s">
        <v>21</v>
      </c>
      <c r="M223" t="s">
        <v>69</v>
      </c>
      <c r="N223" s="2" t="s">
        <v>1897</v>
      </c>
      <c r="O223">
        <f>TBL_Employees4[[#This Row],[Annual Salary]]*TBL_Employees4[[#This Row],[Bonus %]]</f>
        <v>91955.16</v>
      </c>
      <c r="P223" t="str">
        <f>IF(TBL_Employees4[[#This Row],[Age]]&lt;30, "Young", IF(TBL_Employees4[[#This Row],[Age]]&lt;=50, "Adult", "Senior"))</f>
        <v>Adult</v>
      </c>
      <c r="Q223" t="str">
        <f>IF(TBL_Employees4[[#This Row],[Exit Date]]="","Active","Exited")</f>
        <v>Active</v>
      </c>
    </row>
    <row r="224" spans="1:17" x14ac:dyDescent="0.25">
      <c r="A224" t="s">
        <v>846</v>
      </c>
      <c r="B224" t="s">
        <v>847</v>
      </c>
      <c r="C224" t="s">
        <v>101</v>
      </c>
      <c r="D224" t="s">
        <v>17</v>
      </c>
      <c r="E224" t="s">
        <v>18</v>
      </c>
      <c r="F224" t="s">
        <v>19</v>
      </c>
      <c r="G224" t="s">
        <v>35</v>
      </c>
      <c r="H224">
        <v>48</v>
      </c>
      <c r="I224" s="2">
        <v>37855</v>
      </c>
      <c r="J224" s="8">
        <v>82017</v>
      </c>
      <c r="K224" s="9">
        <v>0</v>
      </c>
      <c r="L224" t="s">
        <v>767</v>
      </c>
      <c r="M224" t="s">
        <v>776</v>
      </c>
      <c r="N224" s="2" t="s">
        <v>1897</v>
      </c>
      <c r="O224">
        <f>TBL_Employees4[[#This Row],[Annual Salary]]*TBL_Employees4[[#This Row],[Bonus %]]</f>
        <v>0</v>
      </c>
      <c r="P224" t="str">
        <f>IF(TBL_Employees4[[#This Row],[Age]]&lt;30, "Young", IF(TBL_Employees4[[#This Row],[Age]]&lt;=50, "Adult", "Senior"))</f>
        <v>Adult</v>
      </c>
      <c r="Q224" t="str">
        <f>IF(TBL_Employees4[[#This Row],[Exit Date]]="","Active","Exited")</f>
        <v>Active</v>
      </c>
    </row>
    <row r="225" spans="1:17" x14ac:dyDescent="0.25">
      <c r="A225" t="s">
        <v>425</v>
      </c>
      <c r="B225" t="s">
        <v>426</v>
      </c>
      <c r="C225" t="s">
        <v>242</v>
      </c>
      <c r="D225" t="s">
        <v>402</v>
      </c>
      <c r="E225" t="s">
        <v>18</v>
      </c>
      <c r="F225" t="s">
        <v>19</v>
      </c>
      <c r="G225" t="s">
        <v>20</v>
      </c>
      <c r="H225">
        <v>51</v>
      </c>
      <c r="I225" s="2">
        <v>42753</v>
      </c>
      <c r="J225" s="8">
        <v>53799</v>
      </c>
      <c r="K225" s="9">
        <v>0</v>
      </c>
      <c r="L225" t="s">
        <v>21</v>
      </c>
      <c r="M225" t="s">
        <v>69</v>
      </c>
      <c r="N225" s="2" t="s">
        <v>1897</v>
      </c>
      <c r="O225">
        <f>TBL_Employees4[[#This Row],[Annual Salary]]*TBL_Employees4[[#This Row],[Bonus %]]</f>
        <v>0</v>
      </c>
      <c r="P225" t="str">
        <f>IF(TBL_Employees4[[#This Row],[Age]]&lt;30, "Young", IF(TBL_Employees4[[#This Row],[Age]]&lt;=50, "Adult", "Senior"))</f>
        <v>Senior</v>
      </c>
      <c r="Q225" t="str">
        <f>IF(TBL_Employees4[[#This Row],[Exit Date]]="","Active","Exited")</f>
        <v>Active</v>
      </c>
    </row>
    <row r="226" spans="1:17" x14ac:dyDescent="0.25">
      <c r="A226" t="s">
        <v>573</v>
      </c>
      <c r="B226" t="s">
        <v>574</v>
      </c>
      <c r="C226" t="s">
        <v>250</v>
      </c>
      <c r="D226" t="s">
        <v>555</v>
      </c>
      <c r="E226" t="s">
        <v>46</v>
      </c>
      <c r="F226" t="s">
        <v>19</v>
      </c>
      <c r="G226" t="s">
        <v>20</v>
      </c>
      <c r="H226">
        <v>28</v>
      </c>
      <c r="I226" s="2">
        <v>44380</v>
      </c>
      <c r="J226" s="8">
        <v>82739</v>
      </c>
      <c r="K226" s="9">
        <v>0</v>
      </c>
      <c r="L226" t="s">
        <v>21</v>
      </c>
      <c r="M226" t="s">
        <v>22</v>
      </c>
      <c r="N226" s="2" t="s">
        <v>1897</v>
      </c>
      <c r="O226">
        <f>TBL_Employees4[[#This Row],[Annual Salary]]*TBL_Employees4[[#This Row],[Bonus %]]</f>
        <v>0</v>
      </c>
      <c r="P226" t="str">
        <f>IF(TBL_Employees4[[#This Row],[Age]]&lt;30, "Young", IF(TBL_Employees4[[#This Row],[Age]]&lt;=50, "Adult", "Senior"))</f>
        <v>Young</v>
      </c>
      <c r="Q226" t="str">
        <f>IF(TBL_Employees4[[#This Row],[Exit Date]]="","Active","Exited")</f>
        <v>Active</v>
      </c>
    </row>
    <row r="227" spans="1:17" x14ac:dyDescent="0.25">
      <c r="A227" t="s">
        <v>95</v>
      </c>
      <c r="B227" t="s">
        <v>96</v>
      </c>
      <c r="C227" t="s">
        <v>63</v>
      </c>
      <c r="D227" t="s">
        <v>17</v>
      </c>
      <c r="E227" t="s">
        <v>18</v>
      </c>
      <c r="F227" t="s">
        <v>19</v>
      </c>
      <c r="G227" t="s">
        <v>20</v>
      </c>
      <c r="H227">
        <v>36</v>
      </c>
      <c r="I227" s="2">
        <v>41789</v>
      </c>
      <c r="J227" s="8">
        <v>99080</v>
      </c>
      <c r="K227" s="9">
        <v>0</v>
      </c>
      <c r="L227" t="s">
        <v>21</v>
      </c>
      <c r="M227" t="s">
        <v>27</v>
      </c>
      <c r="N227" s="2" t="s">
        <v>1897</v>
      </c>
      <c r="O227">
        <f>TBL_Employees4[[#This Row],[Annual Salary]]*TBL_Employees4[[#This Row],[Bonus %]]</f>
        <v>0</v>
      </c>
      <c r="P227" t="str">
        <f>IF(TBL_Employees4[[#This Row],[Age]]&lt;30, "Young", IF(TBL_Employees4[[#This Row],[Age]]&lt;=50, "Adult", "Senior"))</f>
        <v>Adult</v>
      </c>
      <c r="Q227" t="str">
        <f>IF(TBL_Employees4[[#This Row],[Exit Date]]="","Active","Exited")</f>
        <v>Active</v>
      </c>
    </row>
    <row r="228" spans="1:17" x14ac:dyDescent="0.25">
      <c r="A228" t="s">
        <v>926</v>
      </c>
      <c r="B228" t="s">
        <v>927</v>
      </c>
      <c r="C228" t="s">
        <v>566</v>
      </c>
      <c r="D228" t="s">
        <v>555</v>
      </c>
      <c r="E228" t="s">
        <v>46</v>
      </c>
      <c r="F228" t="s">
        <v>19</v>
      </c>
      <c r="G228" t="s">
        <v>35</v>
      </c>
      <c r="H228">
        <v>40</v>
      </c>
      <c r="I228" s="2">
        <v>40563</v>
      </c>
      <c r="J228" s="8">
        <v>96719</v>
      </c>
      <c r="K228" s="9">
        <v>0</v>
      </c>
      <c r="L228" t="s">
        <v>767</v>
      </c>
      <c r="M228" t="s">
        <v>771</v>
      </c>
      <c r="N228" s="2" t="s">
        <v>1897</v>
      </c>
      <c r="O228">
        <f>TBL_Employees4[[#This Row],[Annual Salary]]*TBL_Employees4[[#This Row],[Bonus %]]</f>
        <v>0</v>
      </c>
      <c r="P228" t="str">
        <f>IF(TBL_Employees4[[#This Row],[Age]]&lt;30, "Young", IF(TBL_Employees4[[#This Row],[Age]]&lt;=50, "Adult", "Senior"))</f>
        <v>Adult</v>
      </c>
      <c r="Q228" t="str">
        <f>IF(TBL_Employees4[[#This Row],[Exit Date]]="","Active","Exited")</f>
        <v>Active</v>
      </c>
    </row>
    <row r="229" spans="1:17" x14ac:dyDescent="0.25">
      <c r="A229" t="s">
        <v>1306</v>
      </c>
      <c r="B229" t="s">
        <v>1307</v>
      </c>
      <c r="C229" t="s">
        <v>1198</v>
      </c>
      <c r="D229" t="s">
        <v>456</v>
      </c>
      <c r="E229" t="s">
        <v>31</v>
      </c>
      <c r="F229" t="s">
        <v>19</v>
      </c>
      <c r="G229" t="s">
        <v>20</v>
      </c>
      <c r="H229">
        <v>51</v>
      </c>
      <c r="I229" s="2">
        <v>44283</v>
      </c>
      <c r="J229" s="8">
        <v>180687</v>
      </c>
      <c r="K229" s="9">
        <v>0.19</v>
      </c>
      <c r="L229" t="s">
        <v>21</v>
      </c>
      <c r="M229" t="s">
        <v>22</v>
      </c>
      <c r="N229" s="2" t="s">
        <v>1897</v>
      </c>
      <c r="O229">
        <f>TBL_Employees4[[#This Row],[Annual Salary]]*TBL_Employees4[[#This Row],[Bonus %]]</f>
        <v>34330.53</v>
      </c>
      <c r="P229" t="str">
        <f>IF(TBL_Employees4[[#This Row],[Age]]&lt;30, "Young", IF(TBL_Employees4[[#This Row],[Age]]&lt;=50, "Adult", "Senior"))</f>
        <v>Senior</v>
      </c>
      <c r="Q229" t="str">
        <f>IF(TBL_Employees4[[#This Row],[Exit Date]]="","Active","Exited")</f>
        <v>Active</v>
      </c>
    </row>
    <row r="230" spans="1:17" x14ac:dyDescent="0.25">
      <c r="A230" t="s">
        <v>1776</v>
      </c>
      <c r="B230" t="s">
        <v>1777</v>
      </c>
      <c r="C230" t="s">
        <v>948</v>
      </c>
      <c r="D230" t="s">
        <v>278</v>
      </c>
      <c r="E230" t="s">
        <v>46</v>
      </c>
      <c r="F230" t="s">
        <v>152</v>
      </c>
      <c r="G230" t="s">
        <v>35</v>
      </c>
      <c r="H230">
        <v>45</v>
      </c>
      <c r="I230" s="2">
        <v>36993</v>
      </c>
      <c r="J230" s="8">
        <v>95743</v>
      </c>
      <c r="K230" s="9">
        <v>0.15</v>
      </c>
      <c r="L230" t="s">
        <v>21</v>
      </c>
      <c r="M230" t="s">
        <v>50</v>
      </c>
      <c r="N230" s="2">
        <v>40193</v>
      </c>
      <c r="O230">
        <f>TBL_Employees4[[#This Row],[Annual Salary]]*TBL_Employees4[[#This Row],[Bonus %]]</f>
        <v>14361.449999999999</v>
      </c>
      <c r="P230" t="str">
        <f>IF(TBL_Employees4[[#This Row],[Age]]&lt;30, "Young", IF(TBL_Employees4[[#This Row],[Age]]&lt;=50, "Adult", "Senior"))</f>
        <v>Adult</v>
      </c>
      <c r="Q230" t="str">
        <f>IF(TBL_Employees4[[#This Row],[Exit Date]]="","Active","Exited")</f>
        <v>Exited</v>
      </c>
    </row>
    <row r="231" spans="1:17" x14ac:dyDescent="0.25">
      <c r="A231" t="s">
        <v>292</v>
      </c>
      <c r="B231" t="s">
        <v>293</v>
      </c>
      <c r="C231" t="s">
        <v>286</v>
      </c>
      <c r="D231" t="s">
        <v>278</v>
      </c>
      <c r="E231" t="s">
        <v>31</v>
      </c>
      <c r="F231" t="s">
        <v>19</v>
      </c>
      <c r="G231" t="s">
        <v>20</v>
      </c>
      <c r="H231">
        <v>44</v>
      </c>
      <c r="I231" s="2">
        <v>40060</v>
      </c>
      <c r="J231" s="8">
        <v>89695</v>
      </c>
      <c r="K231" s="9">
        <v>0</v>
      </c>
      <c r="L231" t="s">
        <v>21</v>
      </c>
      <c r="M231" t="s">
        <v>50</v>
      </c>
      <c r="N231" s="2" t="s">
        <v>1897</v>
      </c>
      <c r="O231">
        <f>TBL_Employees4[[#This Row],[Annual Salary]]*TBL_Employees4[[#This Row],[Bonus %]]</f>
        <v>0</v>
      </c>
      <c r="P231" t="str">
        <f>IF(TBL_Employees4[[#This Row],[Age]]&lt;30, "Young", IF(TBL_Employees4[[#This Row],[Age]]&lt;=50, "Adult", "Senior"))</f>
        <v>Adult</v>
      </c>
      <c r="Q231" t="str">
        <f>IF(TBL_Employees4[[#This Row],[Exit Date]]="","Active","Exited")</f>
        <v>Active</v>
      </c>
    </row>
    <row r="232" spans="1:17" x14ac:dyDescent="0.25">
      <c r="A232" t="s">
        <v>1439</v>
      </c>
      <c r="B232" t="s">
        <v>1440</v>
      </c>
      <c r="C232" t="s">
        <v>1398</v>
      </c>
      <c r="D232" t="s">
        <v>402</v>
      </c>
      <c r="E232" t="s">
        <v>18</v>
      </c>
      <c r="F232" t="s">
        <v>152</v>
      </c>
      <c r="G232" t="s">
        <v>35</v>
      </c>
      <c r="H232">
        <v>64</v>
      </c>
      <c r="I232" s="2">
        <v>35996</v>
      </c>
      <c r="J232" s="8">
        <v>122753</v>
      </c>
      <c r="K232" s="9">
        <v>0.09</v>
      </c>
      <c r="L232" t="s">
        <v>767</v>
      </c>
      <c r="M232" t="s">
        <v>768</v>
      </c>
      <c r="N232" s="2" t="s">
        <v>1897</v>
      </c>
      <c r="O232">
        <f>TBL_Employees4[[#This Row],[Annual Salary]]*TBL_Employees4[[#This Row],[Bonus %]]</f>
        <v>11047.77</v>
      </c>
      <c r="P232" t="str">
        <f>IF(TBL_Employees4[[#This Row],[Age]]&lt;30, "Young", IF(TBL_Employees4[[#This Row],[Age]]&lt;=50, "Adult", "Senior"))</f>
        <v>Senior</v>
      </c>
      <c r="Q232" t="str">
        <f>IF(TBL_Employees4[[#This Row],[Exit Date]]="","Active","Exited")</f>
        <v>Active</v>
      </c>
    </row>
    <row r="233" spans="1:17" x14ac:dyDescent="0.25">
      <c r="A233" t="s">
        <v>481</v>
      </c>
      <c r="B233" t="s">
        <v>482</v>
      </c>
      <c r="C233" t="s">
        <v>455</v>
      </c>
      <c r="D233" t="s">
        <v>456</v>
      </c>
      <c r="E233" t="s">
        <v>31</v>
      </c>
      <c r="F233" t="s">
        <v>152</v>
      </c>
      <c r="G233" t="s">
        <v>20</v>
      </c>
      <c r="H233">
        <v>30</v>
      </c>
      <c r="I233" s="2">
        <v>42078</v>
      </c>
      <c r="J233" s="8">
        <v>93734</v>
      </c>
      <c r="K233" s="9">
        <v>0</v>
      </c>
      <c r="L233" t="s">
        <v>21</v>
      </c>
      <c r="M233" t="s">
        <v>22</v>
      </c>
      <c r="N233" s="2" t="s">
        <v>1897</v>
      </c>
      <c r="O233">
        <f>TBL_Employees4[[#This Row],[Annual Salary]]*TBL_Employees4[[#This Row],[Bonus %]]</f>
        <v>0</v>
      </c>
      <c r="P233" t="str">
        <f>IF(TBL_Employees4[[#This Row],[Age]]&lt;30, "Young", IF(TBL_Employees4[[#This Row],[Age]]&lt;=50, "Adult", "Senior"))</f>
        <v>Adult</v>
      </c>
      <c r="Q233" t="str">
        <f>IF(TBL_Employees4[[#This Row],[Exit Date]]="","Active","Exited")</f>
        <v>Active</v>
      </c>
    </row>
    <row r="234" spans="1:17" x14ac:dyDescent="0.25">
      <c r="A234" t="s">
        <v>779</v>
      </c>
      <c r="B234" t="s">
        <v>780</v>
      </c>
      <c r="C234" t="s">
        <v>242</v>
      </c>
      <c r="D234" t="s">
        <v>243</v>
      </c>
      <c r="E234" t="s">
        <v>46</v>
      </c>
      <c r="F234" t="s">
        <v>152</v>
      </c>
      <c r="G234" t="s">
        <v>35</v>
      </c>
      <c r="H234">
        <v>28</v>
      </c>
      <c r="I234" s="2">
        <v>42867</v>
      </c>
      <c r="J234" s="8">
        <v>52069</v>
      </c>
      <c r="K234" s="9">
        <v>0</v>
      </c>
      <c r="L234" t="s">
        <v>767</v>
      </c>
      <c r="M234" t="s">
        <v>768</v>
      </c>
      <c r="N234" s="2" t="s">
        <v>1897</v>
      </c>
      <c r="O234">
        <f>TBL_Employees4[[#This Row],[Annual Salary]]*TBL_Employees4[[#This Row],[Bonus %]]</f>
        <v>0</v>
      </c>
      <c r="P234" t="str">
        <f>IF(TBL_Employees4[[#This Row],[Age]]&lt;30, "Young", IF(TBL_Employees4[[#This Row],[Age]]&lt;=50, "Adult", "Senior"))</f>
        <v>Young</v>
      </c>
      <c r="Q234" t="str">
        <f>IF(TBL_Employees4[[#This Row],[Exit Date]]="","Active","Exited")</f>
        <v>Active</v>
      </c>
    </row>
    <row r="235" spans="1:17" x14ac:dyDescent="0.25">
      <c r="A235" t="s">
        <v>1010</v>
      </c>
      <c r="B235" t="s">
        <v>1011</v>
      </c>
      <c r="C235" t="s">
        <v>1012</v>
      </c>
      <c r="D235" t="s">
        <v>243</v>
      </c>
      <c r="E235" t="s">
        <v>46</v>
      </c>
      <c r="F235" t="s">
        <v>19</v>
      </c>
      <c r="G235" t="s">
        <v>40</v>
      </c>
      <c r="H235">
        <v>33</v>
      </c>
      <c r="I235" s="2">
        <v>44181</v>
      </c>
      <c r="J235" s="8">
        <v>258426</v>
      </c>
      <c r="K235" s="9">
        <v>0.4</v>
      </c>
      <c r="L235" t="s">
        <v>633</v>
      </c>
      <c r="M235" t="s">
        <v>637</v>
      </c>
      <c r="N235" s="2" t="s">
        <v>1897</v>
      </c>
      <c r="O235">
        <f>TBL_Employees4[[#This Row],[Annual Salary]]*TBL_Employees4[[#This Row],[Bonus %]]</f>
        <v>103370.40000000001</v>
      </c>
      <c r="P235" t="str">
        <f>IF(TBL_Employees4[[#This Row],[Age]]&lt;30, "Young", IF(TBL_Employees4[[#This Row],[Age]]&lt;=50, "Adult", "Senior"))</f>
        <v>Adult</v>
      </c>
      <c r="Q235" t="str">
        <f>IF(TBL_Employees4[[#This Row],[Exit Date]]="","Active","Exited")</f>
        <v>Active</v>
      </c>
    </row>
    <row r="236" spans="1:17" x14ac:dyDescent="0.25">
      <c r="A236" t="s">
        <v>1580</v>
      </c>
      <c r="B236" t="s">
        <v>1581</v>
      </c>
      <c r="C236" t="s">
        <v>1398</v>
      </c>
      <c r="D236" t="s">
        <v>402</v>
      </c>
      <c r="E236" t="s">
        <v>26</v>
      </c>
      <c r="F236" t="s">
        <v>152</v>
      </c>
      <c r="G236" t="s">
        <v>64</v>
      </c>
      <c r="H236">
        <v>51</v>
      </c>
      <c r="I236" s="2">
        <v>34746</v>
      </c>
      <c r="J236" s="8">
        <v>125375</v>
      </c>
      <c r="K236" s="9">
        <v>0.09</v>
      </c>
      <c r="L236" t="s">
        <v>21</v>
      </c>
      <c r="M236" t="s">
        <v>27</v>
      </c>
      <c r="N236" s="2" t="s">
        <v>1897</v>
      </c>
      <c r="O236">
        <f>TBL_Employees4[[#This Row],[Annual Salary]]*TBL_Employees4[[#This Row],[Bonus %]]</f>
        <v>11283.75</v>
      </c>
      <c r="P236" t="str">
        <f>IF(TBL_Employees4[[#This Row],[Age]]&lt;30, "Young", IF(TBL_Employees4[[#This Row],[Age]]&lt;=50, "Adult", "Senior"))</f>
        <v>Senior</v>
      </c>
      <c r="Q236" t="str">
        <f>IF(TBL_Employees4[[#This Row],[Exit Date]]="","Active","Exited")</f>
        <v>Active</v>
      </c>
    </row>
    <row r="237" spans="1:17" x14ac:dyDescent="0.25">
      <c r="A237" t="s">
        <v>1031</v>
      </c>
      <c r="B237" t="s">
        <v>1032</v>
      </c>
      <c r="C237" t="s">
        <v>1012</v>
      </c>
      <c r="D237" t="s">
        <v>243</v>
      </c>
      <c r="E237" t="s">
        <v>18</v>
      </c>
      <c r="F237" t="s">
        <v>152</v>
      </c>
      <c r="G237" t="s">
        <v>35</v>
      </c>
      <c r="H237">
        <v>25</v>
      </c>
      <c r="I237" s="2">
        <v>44235</v>
      </c>
      <c r="J237" s="8">
        <v>198243</v>
      </c>
      <c r="K237" s="9">
        <v>0.31</v>
      </c>
      <c r="L237" t="s">
        <v>21</v>
      </c>
      <c r="M237" t="s">
        <v>36</v>
      </c>
      <c r="N237" s="2" t="s">
        <v>1897</v>
      </c>
      <c r="O237">
        <f>TBL_Employees4[[#This Row],[Annual Salary]]*TBL_Employees4[[#This Row],[Bonus %]]</f>
        <v>61455.33</v>
      </c>
      <c r="P237" t="str">
        <f>IF(TBL_Employees4[[#This Row],[Age]]&lt;30, "Young", IF(TBL_Employees4[[#This Row],[Age]]&lt;=50, "Adult", "Senior"))</f>
        <v>Young</v>
      </c>
      <c r="Q237" t="str">
        <f>IF(TBL_Employees4[[#This Row],[Exit Date]]="","Active","Exited")</f>
        <v>Active</v>
      </c>
    </row>
    <row r="238" spans="1:17" x14ac:dyDescent="0.25">
      <c r="A238" t="s">
        <v>287</v>
      </c>
      <c r="B238" t="s">
        <v>288</v>
      </c>
      <c r="C238" t="s">
        <v>277</v>
      </c>
      <c r="D238" t="s">
        <v>278</v>
      </c>
      <c r="E238" t="s">
        <v>31</v>
      </c>
      <c r="F238" t="s">
        <v>19</v>
      </c>
      <c r="G238" t="s">
        <v>40</v>
      </c>
      <c r="H238">
        <v>42</v>
      </c>
      <c r="I238" s="2">
        <v>43062</v>
      </c>
      <c r="J238" s="8">
        <v>96023</v>
      </c>
      <c r="K238" s="9">
        <v>0</v>
      </c>
      <c r="L238" t="s">
        <v>21</v>
      </c>
      <c r="M238" t="s">
        <v>36</v>
      </c>
      <c r="N238" s="2" t="s">
        <v>1897</v>
      </c>
      <c r="O238">
        <f>TBL_Employees4[[#This Row],[Annual Salary]]*TBL_Employees4[[#This Row],[Bonus %]]</f>
        <v>0</v>
      </c>
      <c r="P238" t="str">
        <f>IF(TBL_Employees4[[#This Row],[Age]]&lt;30, "Young", IF(TBL_Employees4[[#This Row],[Age]]&lt;=50, "Adult", "Senior"))</f>
        <v>Adult</v>
      </c>
      <c r="Q238" t="str">
        <f>IF(TBL_Employees4[[#This Row],[Exit Date]]="","Active","Exited")</f>
        <v>Active</v>
      </c>
    </row>
    <row r="239" spans="1:17" x14ac:dyDescent="0.25">
      <c r="A239" t="s">
        <v>1867</v>
      </c>
      <c r="B239" t="s">
        <v>1868</v>
      </c>
      <c r="C239" t="s">
        <v>250</v>
      </c>
      <c r="D239" t="s">
        <v>509</v>
      </c>
      <c r="E239" t="s">
        <v>31</v>
      </c>
      <c r="F239" t="s">
        <v>19</v>
      </c>
      <c r="G239" t="s">
        <v>20</v>
      </c>
      <c r="H239">
        <v>34</v>
      </c>
      <c r="I239" s="2">
        <v>41085</v>
      </c>
      <c r="J239" s="8">
        <v>83066</v>
      </c>
      <c r="K239" s="9">
        <v>0</v>
      </c>
      <c r="L239" t="s">
        <v>21</v>
      </c>
      <c r="M239" t="s">
        <v>27</v>
      </c>
      <c r="N239" s="2">
        <v>41430</v>
      </c>
      <c r="O239">
        <f>TBL_Employees4[[#This Row],[Annual Salary]]*TBL_Employees4[[#This Row],[Bonus %]]</f>
        <v>0</v>
      </c>
      <c r="P239" t="str">
        <f>IF(TBL_Employees4[[#This Row],[Age]]&lt;30, "Young", IF(TBL_Employees4[[#This Row],[Age]]&lt;=50, "Adult", "Senior"))</f>
        <v>Adult</v>
      </c>
      <c r="Q239" t="str">
        <f>IF(TBL_Employees4[[#This Row],[Exit Date]]="","Active","Exited")</f>
        <v>Exited</v>
      </c>
    </row>
    <row r="240" spans="1:17" x14ac:dyDescent="0.25">
      <c r="A240" t="s">
        <v>571</v>
      </c>
      <c r="B240" t="s">
        <v>572</v>
      </c>
      <c r="C240" t="s">
        <v>259</v>
      </c>
      <c r="D240" t="s">
        <v>555</v>
      </c>
      <c r="E240" t="s">
        <v>31</v>
      </c>
      <c r="F240" t="s">
        <v>19</v>
      </c>
      <c r="G240" t="s">
        <v>40</v>
      </c>
      <c r="H240">
        <v>48</v>
      </c>
      <c r="I240" s="2">
        <v>41773</v>
      </c>
      <c r="J240" s="8">
        <v>61216</v>
      </c>
      <c r="K240" s="9">
        <v>0</v>
      </c>
      <c r="L240" t="s">
        <v>21</v>
      </c>
      <c r="M240" t="s">
        <v>53</v>
      </c>
      <c r="N240" s="2" t="s">
        <v>1897</v>
      </c>
      <c r="O240">
        <f>TBL_Employees4[[#This Row],[Annual Salary]]*TBL_Employees4[[#This Row],[Bonus %]]</f>
        <v>0</v>
      </c>
      <c r="P240" t="str">
        <f>IF(TBL_Employees4[[#This Row],[Age]]&lt;30, "Young", IF(TBL_Employees4[[#This Row],[Age]]&lt;=50, "Adult", "Senior"))</f>
        <v>Adult</v>
      </c>
      <c r="Q240" t="str">
        <f>IF(TBL_Employees4[[#This Row],[Exit Date]]="","Active","Exited")</f>
        <v>Active</v>
      </c>
    </row>
    <row r="241" spans="1:17" x14ac:dyDescent="0.25">
      <c r="A241" t="s">
        <v>1750</v>
      </c>
      <c r="B241" t="s">
        <v>1751</v>
      </c>
      <c r="C241" t="s">
        <v>1896</v>
      </c>
      <c r="D241" t="s">
        <v>243</v>
      </c>
      <c r="E241" t="s">
        <v>46</v>
      </c>
      <c r="F241" t="s">
        <v>152</v>
      </c>
      <c r="G241" t="s">
        <v>20</v>
      </c>
      <c r="H241">
        <v>33</v>
      </c>
      <c r="I241" s="2">
        <v>41315</v>
      </c>
      <c r="J241" s="8">
        <v>144231</v>
      </c>
      <c r="K241" s="9">
        <v>0.14000000000000001</v>
      </c>
      <c r="L241" t="s">
        <v>21</v>
      </c>
      <c r="M241" t="s">
        <v>69</v>
      </c>
      <c r="N241" s="2">
        <v>44029</v>
      </c>
      <c r="O241">
        <f>TBL_Employees4[[#This Row],[Annual Salary]]*TBL_Employees4[[#This Row],[Bonus %]]</f>
        <v>20192.34</v>
      </c>
      <c r="P241" t="str">
        <f>IF(TBL_Employees4[[#This Row],[Age]]&lt;30, "Young", IF(TBL_Employees4[[#This Row],[Age]]&lt;=50, "Adult", "Senior"))</f>
        <v>Adult</v>
      </c>
      <c r="Q241" t="str">
        <f>IF(TBL_Employees4[[#This Row],[Exit Date]]="","Active","Exited")</f>
        <v>Exited</v>
      </c>
    </row>
    <row r="242" spans="1:17" x14ac:dyDescent="0.25">
      <c r="A242" t="s">
        <v>840</v>
      </c>
      <c r="B242" t="s">
        <v>841</v>
      </c>
      <c r="C242" t="s">
        <v>464</v>
      </c>
      <c r="D242" t="s">
        <v>456</v>
      </c>
      <c r="E242" t="s">
        <v>31</v>
      </c>
      <c r="F242" t="s">
        <v>152</v>
      </c>
      <c r="G242" t="s">
        <v>35</v>
      </c>
      <c r="H242">
        <v>41</v>
      </c>
      <c r="I242" s="2">
        <v>39379</v>
      </c>
      <c r="J242" s="8">
        <v>51630</v>
      </c>
      <c r="K242" s="9">
        <v>0</v>
      </c>
      <c r="L242" t="s">
        <v>767</v>
      </c>
      <c r="M242" t="s">
        <v>776</v>
      </c>
      <c r="N242" s="2" t="s">
        <v>1897</v>
      </c>
      <c r="O242">
        <f>TBL_Employees4[[#This Row],[Annual Salary]]*TBL_Employees4[[#This Row],[Bonus %]]</f>
        <v>0</v>
      </c>
      <c r="P242" t="str">
        <f>IF(TBL_Employees4[[#This Row],[Age]]&lt;30, "Young", IF(TBL_Employees4[[#This Row],[Age]]&lt;=50, "Adult", "Senior"))</f>
        <v>Adult</v>
      </c>
      <c r="Q242" t="str">
        <f>IF(TBL_Employees4[[#This Row],[Exit Date]]="","Active","Exited")</f>
        <v>Active</v>
      </c>
    </row>
    <row r="243" spans="1:17" x14ac:dyDescent="0.25">
      <c r="A243" t="s">
        <v>1512</v>
      </c>
      <c r="B243" t="s">
        <v>1513</v>
      </c>
      <c r="C243" t="s">
        <v>1896</v>
      </c>
      <c r="D243" t="s">
        <v>555</v>
      </c>
      <c r="E243" t="s">
        <v>46</v>
      </c>
      <c r="F243" t="s">
        <v>152</v>
      </c>
      <c r="G243" t="s">
        <v>40</v>
      </c>
      <c r="H243">
        <v>55</v>
      </c>
      <c r="I243" s="2">
        <v>41594</v>
      </c>
      <c r="J243" s="8">
        <v>124129</v>
      </c>
      <c r="K243" s="9">
        <v>0.15</v>
      </c>
      <c r="L243" t="s">
        <v>633</v>
      </c>
      <c r="M243" t="s">
        <v>640</v>
      </c>
      <c r="N243" s="2" t="s">
        <v>1897</v>
      </c>
      <c r="O243">
        <f>TBL_Employees4[[#This Row],[Annual Salary]]*TBL_Employees4[[#This Row],[Bonus %]]</f>
        <v>18619.349999999999</v>
      </c>
      <c r="P243" t="str">
        <f>IF(TBL_Employees4[[#This Row],[Age]]&lt;30, "Young", IF(TBL_Employees4[[#This Row],[Age]]&lt;=50, "Adult", "Senior"))</f>
        <v>Senior</v>
      </c>
      <c r="Q243" t="str">
        <f>IF(TBL_Employees4[[#This Row],[Exit Date]]="","Active","Exited")</f>
        <v>Active</v>
      </c>
    </row>
    <row r="244" spans="1:17" x14ac:dyDescent="0.25">
      <c r="A244" t="s">
        <v>360</v>
      </c>
      <c r="B244" t="s">
        <v>361</v>
      </c>
      <c r="C244" t="s">
        <v>277</v>
      </c>
      <c r="D244" t="s">
        <v>278</v>
      </c>
      <c r="E244" t="s">
        <v>18</v>
      </c>
      <c r="F244" t="s">
        <v>152</v>
      </c>
      <c r="G244" t="s">
        <v>40</v>
      </c>
      <c r="H244">
        <v>36</v>
      </c>
      <c r="I244" s="2">
        <v>39912</v>
      </c>
      <c r="J244" s="8">
        <v>60055</v>
      </c>
      <c r="K244" s="9">
        <v>0</v>
      </c>
      <c r="L244" t="s">
        <v>21</v>
      </c>
      <c r="M244" t="s">
        <v>53</v>
      </c>
      <c r="N244" s="2" t="s">
        <v>1897</v>
      </c>
      <c r="O244">
        <f>TBL_Employees4[[#This Row],[Annual Salary]]*TBL_Employees4[[#This Row],[Bonus %]]</f>
        <v>0</v>
      </c>
      <c r="P244" t="str">
        <f>IF(TBL_Employees4[[#This Row],[Age]]&lt;30, "Young", IF(TBL_Employees4[[#This Row],[Age]]&lt;=50, "Adult", "Senior"))</f>
        <v>Adult</v>
      </c>
      <c r="Q244" t="str">
        <f>IF(TBL_Employees4[[#This Row],[Exit Date]]="","Active","Exited")</f>
        <v>Active</v>
      </c>
    </row>
    <row r="245" spans="1:17" x14ac:dyDescent="0.25">
      <c r="A245" t="s">
        <v>1754</v>
      </c>
      <c r="B245" t="s">
        <v>1755</v>
      </c>
      <c r="C245" t="s">
        <v>1198</v>
      </c>
      <c r="D245" t="s">
        <v>278</v>
      </c>
      <c r="E245" t="s">
        <v>31</v>
      </c>
      <c r="F245" t="s">
        <v>152</v>
      </c>
      <c r="G245" t="s">
        <v>40</v>
      </c>
      <c r="H245">
        <v>31</v>
      </c>
      <c r="I245" s="2">
        <v>44069</v>
      </c>
      <c r="J245" s="8">
        <v>189290</v>
      </c>
      <c r="K245" s="9">
        <v>0.22</v>
      </c>
      <c r="L245" t="s">
        <v>633</v>
      </c>
      <c r="M245" t="s">
        <v>640</v>
      </c>
      <c r="N245" s="2">
        <v>44099</v>
      </c>
      <c r="O245">
        <f>TBL_Employees4[[#This Row],[Annual Salary]]*TBL_Employees4[[#This Row],[Bonus %]]</f>
        <v>41643.800000000003</v>
      </c>
      <c r="P245" t="str">
        <f>IF(TBL_Employees4[[#This Row],[Age]]&lt;30, "Young", IF(TBL_Employees4[[#This Row],[Age]]&lt;=50, "Adult", "Senior"))</f>
        <v>Adult</v>
      </c>
      <c r="Q245" t="str">
        <f>IF(TBL_Employees4[[#This Row],[Exit Date]]="","Active","Exited")</f>
        <v>Exited</v>
      </c>
    </row>
    <row r="246" spans="1:17" x14ac:dyDescent="0.25">
      <c r="A246" t="s">
        <v>1120</v>
      </c>
      <c r="B246" t="s">
        <v>1121</v>
      </c>
      <c r="C246" t="s">
        <v>1012</v>
      </c>
      <c r="D246" t="s">
        <v>17</v>
      </c>
      <c r="E246" t="s">
        <v>46</v>
      </c>
      <c r="F246" t="s">
        <v>19</v>
      </c>
      <c r="G246" t="s">
        <v>35</v>
      </c>
      <c r="H246">
        <v>53</v>
      </c>
      <c r="I246" s="2">
        <v>39568</v>
      </c>
      <c r="J246" s="8">
        <v>182202</v>
      </c>
      <c r="K246" s="9">
        <v>0.3</v>
      </c>
      <c r="L246" t="s">
        <v>21</v>
      </c>
      <c r="M246" t="s">
        <v>50</v>
      </c>
      <c r="N246" s="2" t="s">
        <v>1897</v>
      </c>
      <c r="O246">
        <f>TBL_Employees4[[#This Row],[Annual Salary]]*TBL_Employees4[[#This Row],[Bonus %]]</f>
        <v>54660.6</v>
      </c>
      <c r="P246" t="str">
        <f>IF(TBL_Employees4[[#This Row],[Age]]&lt;30, "Young", IF(TBL_Employees4[[#This Row],[Age]]&lt;=50, "Adult", "Senior"))</f>
        <v>Senior</v>
      </c>
      <c r="Q246" t="str">
        <f>IF(TBL_Employees4[[#This Row],[Exit Date]]="","Active","Exited")</f>
        <v>Active</v>
      </c>
    </row>
    <row r="247" spans="1:17" x14ac:dyDescent="0.25">
      <c r="A247" t="s">
        <v>1726</v>
      </c>
      <c r="B247" t="s">
        <v>1727</v>
      </c>
      <c r="C247" t="s">
        <v>1398</v>
      </c>
      <c r="D247" t="s">
        <v>555</v>
      </c>
      <c r="E247" t="s">
        <v>26</v>
      </c>
      <c r="F247" t="s">
        <v>152</v>
      </c>
      <c r="G247" t="s">
        <v>20</v>
      </c>
      <c r="H247">
        <v>43</v>
      </c>
      <c r="I247" s="2">
        <v>38748</v>
      </c>
      <c r="J247" s="8">
        <v>117518</v>
      </c>
      <c r="K247" s="9">
        <v>7.0000000000000007E-2</v>
      </c>
      <c r="L247" t="s">
        <v>21</v>
      </c>
      <c r="M247" t="s">
        <v>53</v>
      </c>
      <c r="N247" s="2" t="s">
        <v>1897</v>
      </c>
      <c r="O247">
        <f>TBL_Employees4[[#This Row],[Annual Salary]]*TBL_Employees4[[#This Row],[Bonus %]]</f>
        <v>8226.26</v>
      </c>
      <c r="P247" t="str">
        <f>IF(TBL_Employees4[[#This Row],[Age]]&lt;30, "Young", IF(TBL_Employees4[[#This Row],[Age]]&lt;=50, "Adult", "Senior"))</f>
        <v>Adult</v>
      </c>
      <c r="Q247" t="str">
        <f>IF(TBL_Employees4[[#This Row],[Exit Date]]="","Active","Exited")</f>
        <v>Active</v>
      </c>
    </row>
    <row r="248" spans="1:17" x14ac:dyDescent="0.25">
      <c r="A248" t="s">
        <v>1417</v>
      </c>
      <c r="B248" t="s">
        <v>1418</v>
      </c>
      <c r="C248" t="s">
        <v>1896</v>
      </c>
      <c r="D248" t="s">
        <v>402</v>
      </c>
      <c r="E248" t="s">
        <v>18</v>
      </c>
      <c r="F248" t="s">
        <v>19</v>
      </c>
      <c r="G248" t="s">
        <v>40</v>
      </c>
      <c r="H248">
        <v>37</v>
      </c>
      <c r="I248" s="2">
        <v>41329</v>
      </c>
      <c r="J248" s="8">
        <v>157474</v>
      </c>
      <c r="K248" s="9">
        <v>0.11</v>
      </c>
      <c r="L248" t="s">
        <v>633</v>
      </c>
      <c r="M248" t="s">
        <v>637</v>
      </c>
      <c r="N248" s="2" t="s">
        <v>1897</v>
      </c>
      <c r="O248">
        <f>TBL_Employees4[[#This Row],[Annual Salary]]*TBL_Employees4[[#This Row],[Bonus %]]</f>
        <v>17322.14</v>
      </c>
      <c r="P248" t="str">
        <f>IF(TBL_Employees4[[#This Row],[Age]]&lt;30, "Young", IF(TBL_Employees4[[#This Row],[Age]]&lt;=50, "Adult", "Senior"))</f>
        <v>Adult</v>
      </c>
      <c r="Q248" t="str">
        <f>IF(TBL_Employees4[[#This Row],[Exit Date]]="","Active","Exited")</f>
        <v>Active</v>
      </c>
    </row>
    <row r="249" spans="1:17" x14ac:dyDescent="0.25">
      <c r="A249" t="s">
        <v>1700</v>
      </c>
      <c r="B249" t="s">
        <v>1701</v>
      </c>
      <c r="C249" t="s">
        <v>1398</v>
      </c>
      <c r="D249" t="s">
        <v>509</v>
      </c>
      <c r="E249" t="s">
        <v>18</v>
      </c>
      <c r="F249" t="s">
        <v>152</v>
      </c>
      <c r="G249" t="s">
        <v>20</v>
      </c>
      <c r="H249">
        <v>38</v>
      </c>
      <c r="I249" s="2">
        <v>39544</v>
      </c>
      <c r="J249" s="8">
        <v>126856</v>
      </c>
      <c r="K249" s="9">
        <v>0.06</v>
      </c>
      <c r="L249" t="s">
        <v>21</v>
      </c>
      <c r="M249" t="s">
        <v>69</v>
      </c>
      <c r="N249" s="2" t="s">
        <v>1897</v>
      </c>
      <c r="O249">
        <f>TBL_Employees4[[#This Row],[Annual Salary]]*TBL_Employees4[[#This Row],[Bonus %]]</f>
        <v>7611.36</v>
      </c>
      <c r="P249" t="str">
        <f>IF(TBL_Employees4[[#This Row],[Age]]&lt;30, "Young", IF(TBL_Employees4[[#This Row],[Age]]&lt;=50, "Adult", "Senior"))</f>
        <v>Adult</v>
      </c>
      <c r="Q249" t="str">
        <f>IF(TBL_Employees4[[#This Row],[Exit Date]]="","Active","Exited")</f>
        <v>Active</v>
      </c>
    </row>
    <row r="250" spans="1:17" x14ac:dyDescent="0.25">
      <c r="A250" t="s">
        <v>1407</v>
      </c>
      <c r="B250" t="s">
        <v>1408</v>
      </c>
      <c r="C250" t="s">
        <v>1896</v>
      </c>
      <c r="D250" t="s">
        <v>243</v>
      </c>
      <c r="E250" t="s">
        <v>18</v>
      </c>
      <c r="F250" t="s">
        <v>19</v>
      </c>
      <c r="G250" t="s">
        <v>35</v>
      </c>
      <c r="H250">
        <v>49</v>
      </c>
      <c r="I250" s="2">
        <v>36983</v>
      </c>
      <c r="J250" s="8">
        <v>129124</v>
      </c>
      <c r="K250" s="9">
        <v>0.12</v>
      </c>
      <c r="L250" t="s">
        <v>767</v>
      </c>
      <c r="M250" t="s">
        <v>785</v>
      </c>
      <c r="N250" s="2" t="s">
        <v>1897</v>
      </c>
      <c r="O250">
        <f>TBL_Employees4[[#This Row],[Annual Salary]]*TBL_Employees4[[#This Row],[Bonus %]]</f>
        <v>15494.88</v>
      </c>
      <c r="P250" t="str">
        <f>IF(TBL_Employees4[[#This Row],[Age]]&lt;30, "Young", IF(TBL_Employees4[[#This Row],[Age]]&lt;=50, "Adult", "Senior"))</f>
        <v>Adult</v>
      </c>
      <c r="Q250" t="str">
        <f>IF(TBL_Employees4[[#This Row],[Exit Date]]="","Active","Exited")</f>
        <v>Active</v>
      </c>
    </row>
    <row r="251" spans="1:17" x14ac:dyDescent="0.25">
      <c r="A251" t="s">
        <v>1388</v>
      </c>
      <c r="B251" t="s">
        <v>1389</v>
      </c>
      <c r="C251" t="s">
        <v>1198</v>
      </c>
      <c r="D251" t="s">
        <v>555</v>
      </c>
      <c r="E251" t="s">
        <v>31</v>
      </c>
      <c r="F251" t="s">
        <v>19</v>
      </c>
      <c r="G251" t="s">
        <v>35</v>
      </c>
      <c r="H251">
        <v>45</v>
      </c>
      <c r="I251" s="2">
        <v>37316</v>
      </c>
      <c r="J251" s="8">
        <v>165181</v>
      </c>
      <c r="K251" s="9">
        <v>0.16</v>
      </c>
      <c r="L251" t="s">
        <v>21</v>
      </c>
      <c r="M251" t="s">
        <v>53</v>
      </c>
      <c r="N251" s="2" t="s">
        <v>1897</v>
      </c>
      <c r="O251">
        <f>TBL_Employees4[[#This Row],[Annual Salary]]*TBL_Employees4[[#This Row],[Bonus %]]</f>
        <v>26428.959999999999</v>
      </c>
      <c r="P251" t="str">
        <f>IF(TBL_Employees4[[#This Row],[Age]]&lt;30, "Young", IF(TBL_Employees4[[#This Row],[Age]]&lt;=50, "Adult", "Senior"))</f>
        <v>Adult</v>
      </c>
      <c r="Q251" t="str">
        <f>IF(TBL_Employees4[[#This Row],[Exit Date]]="","Active","Exited")</f>
        <v>Active</v>
      </c>
    </row>
    <row r="252" spans="1:17" x14ac:dyDescent="0.25">
      <c r="A252" t="s">
        <v>1055</v>
      </c>
      <c r="B252" t="s">
        <v>1056</v>
      </c>
      <c r="C252" t="s">
        <v>1012</v>
      </c>
      <c r="D252" t="s">
        <v>402</v>
      </c>
      <c r="E252" t="s">
        <v>46</v>
      </c>
      <c r="F252" t="s">
        <v>152</v>
      </c>
      <c r="G252" t="s">
        <v>40</v>
      </c>
      <c r="H252">
        <v>50</v>
      </c>
      <c r="I252" s="2">
        <v>38004</v>
      </c>
      <c r="J252" s="8">
        <v>247939</v>
      </c>
      <c r="K252" s="9">
        <v>0.35</v>
      </c>
      <c r="L252" t="s">
        <v>633</v>
      </c>
      <c r="M252" t="s">
        <v>637</v>
      </c>
      <c r="N252" s="2" t="s">
        <v>1897</v>
      </c>
      <c r="O252">
        <f>TBL_Employees4[[#This Row],[Annual Salary]]*TBL_Employees4[[#This Row],[Bonus %]]</f>
        <v>86778.65</v>
      </c>
      <c r="P252" t="str">
        <f>IF(TBL_Employees4[[#This Row],[Age]]&lt;30, "Young", IF(TBL_Employees4[[#This Row],[Age]]&lt;=50, "Adult", "Senior"))</f>
        <v>Adult</v>
      </c>
      <c r="Q252" t="str">
        <f>IF(TBL_Employees4[[#This Row],[Exit Date]]="","Active","Exited")</f>
        <v>Active</v>
      </c>
    </row>
    <row r="253" spans="1:17" x14ac:dyDescent="0.25">
      <c r="A253" t="s">
        <v>1228</v>
      </c>
      <c r="B253" t="s">
        <v>1229</v>
      </c>
      <c r="C253" t="s">
        <v>1198</v>
      </c>
      <c r="D253" t="s">
        <v>278</v>
      </c>
      <c r="E253" t="s">
        <v>26</v>
      </c>
      <c r="F253" t="s">
        <v>152</v>
      </c>
      <c r="G253" t="s">
        <v>40</v>
      </c>
      <c r="H253">
        <v>64</v>
      </c>
      <c r="I253" s="2">
        <v>42972</v>
      </c>
      <c r="J253" s="8">
        <v>169509</v>
      </c>
      <c r="K253" s="9">
        <v>0.18</v>
      </c>
      <c r="L253" t="s">
        <v>633</v>
      </c>
      <c r="M253" t="s">
        <v>634</v>
      </c>
      <c r="N253" s="2" t="s">
        <v>1897</v>
      </c>
      <c r="O253">
        <f>TBL_Employees4[[#This Row],[Annual Salary]]*TBL_Employees4[[#This Row],[Bonus %]]</f>
        <v>30511.62</v>
      </c>
      <c r="P253" t="str">
        <f>IF(TBL_Employees4[[#This Row],[Age]]&lt;30, "Young", IF(TBL_Employees4[[#This Row],[Age]]&lt;=50, "Adult", "Senior"))</f>
        <v>Senior</v>
      </c>
      <c r="Q253" t="str">
        <f>IF(TBL_Employees4[[#This Row],[Exit Date]]="","Active","Exited")</f>
        <v>Active</v>
      </c>
    </row>
    <row r="254" spans="1:17" x14ac:dyDescent="0.25">
      <c r="A254" t="s">
        <v>1524</v>
      </c>
      <c r="B254" t="s">
        <v>1525</v>
      </c>
      <c r="C254" t="s">
        <v>1896</v>
      </c>
      <c r="D254" t="s">
        <v>243</v>
      </c>
      <c r="E254" t="s">
        <v>18</v>
      </c>
      <c r="F254" t="s">
        <v>19</v>
      </c>
      <c r="G254" t="s">
        <v>20</v>
      </c>
      <c r="H254">
        <v>55</v>
      </c>
      <c r="I254" s="2">
        <v>40552</v>
      </c>
      <c r="J254" s="8">
        <v>138521</v>
      </c>
      <c r="K254" s="9">
        <v>0.1</v>
      </c>
      <c r="L254" t="s">
        <v>21</v>
      </c>
      <c r="M254" t="s">
        <v>36</v>
      </c>
      <c r="N254" s="2" t="s">
        <v>1897</v>
      </c>
      <c r="O254">
        <f>TBL_Employees4[[#This Row],[Annual Salary]]*TBL_Employees4[[#This Row],[Bonus %]]</f>
        <v>13852.1</v>
      </c>
      <c r="P254" t="str">
        <f>IF(TBL_Employees4[[#This Row],[Age]]&lt;30, "Young", IF(TBL_Employees4[[#This Row],[Age]]&lt;=50, "Adult", "Senior"))</f>
        <v>Senior</v>
      </c>
      <c r="Q254" t="str">
        <f>IF(TBL_Employees4[[#This Row],[Exit Date]]="","Active","Exited")</f>
        <v>Active</v>
      </c>
    </row>
    <row r="255" spans="1:17" x14ac:dyDescent="0.25">
      <c r="A255" t="s">
        <v>949</v>
      </c>
      <c r="B255" t="s">
        <v>950</v>
      </c>
      <c r="C255" t="s">
        <v>948</v>
      </c>
      <c r="D255" t="s">
        <v>278</v>
      </c>
      <c r="E255" t="s">
        <v>26</v>
      </c>
      <c r="F255" t="s">
        <v>19</v>
      </c>
      <c r="G255" t="s">
        <v>40</v>
      </c>
      <c r="H255">
        <v>45</v>
      </c>
      <c r="I255" s="2">
        <v>41712</v>
      </c>
      <c r="J255" s="8">
        <v>113873</v>
      </c>
      <c r="K255" s="9">
        <v>0.11</v>
      </c>
      <c r="L255" t="s">
        <v>633</v>
      </c>
      <c r="M255" t="s">
        <v>637</v>
      </c>
      <c r="N255" s="2" t="s">
        <v>1897</v>
      </c>
      <c r="O255">
        <f>TBL_Employees4[[#This Row],[Annual Salary]]*TBL_Employees4[[#This Row],[Bonus %]]</f>
        <v>12526.03</v>
      </c>
      <c r="P255" t="str">
        <f>IF(TBL_Employees4[[#This Row],[Age]]&lt;30, "Young", IF(TBL_Employees4[[#This Row],[Age]]&lt;=50, "Adult", "Senior"))</f>
        <v>Adult</v>
      </c>
      <c r="Q255" t="str">
        <f>IF(TBL_Employees4[[#This Row],[Exit Date]]="","Active","Exited")</f>
        <v>Active</v>
      </c>
    </row>
    <row r="256" spans="1:17" x14ac:dyDescent="0.25">
      <c r="A256" t="s">
        <v>134</v>
      </c>
      <c r="B256" t="s">
        <v>135</v>
      </c>
      <c r="C256" t="s">
        <v>25</v>
      </c>
      <c r="D256" t="s">
        <v>17</v>
      </c>
      <c r="E256" t="s">
        <v>46</v>
      </c>
      <c r="F256" t="s">
        <v>19</v>
      </c>
      <c r="G256" t="s">
        <v>64</v>
      </c>
      <c r="H256">
        <v>39</v>
      </c>
      <c r="I256" s="2">
        <v>43229</v>
      </c>
      <c r="J256" s="8">
        <v>73317</v>
      </c>
      <c r="K256" s="9">
        <v>0</v>
      </c>
      <c r="L256" t="s">
        <v>21</v>
      </c>
      <c r="M256" t="s">
        <v>36</v>
      </c>
      <c r="N256" s="2" t="s">
        <v>1897</v>
      </c>
      <c r="O256">
        <f>TBL_Employees4[[#This Row],[Annual Salary]]*TBL_Employees4[[#This Row],[Bonus %]]</f>
        <v>0</v>
      </c>
      <c r="P256" t="str">
        <f>IF(TBL_Employees4[[#This Row],[Age]]&lt;30, "Young", IF(TBL_Employees4[[#This Row],[Age]]&lt;=50, "Adult", "Senior"))</f>
        <v>Adult</v>
      </c>
      <c r="Q256" t="str">
        <f>IF(TBL_Employees4[[#This Row],[Exit Date]]="","Active","Exited")</f>
        <v>Active</v>
      </c>
    </row>
    <row r="257" spans="1:17" x14ac:dyDescent="0.25">
      <c r="A257" t="s">
        <v>132</v>
      </c>
      <c r="B257" t="s">
        <v>133</v>
      </c>
      <c r="C257" t="s">
        <v>101</v>
      </c>
      <c r="D257" t="s">
        <v>17</v>
      </c>
      <c r="E257" t="s">
        <v>26</v>
      </c>
      <c r="F257" t="s">
        <v>19</v>
      </c>
      <c r="G257" t="s">
        <v>35</v>
      </c>
      <c r="H257">
        <v>40</v>
      </c>
      <c r="I257" s="2">
        <v>41451</v>
      </c>
      <c r="J257" s="8">
        <v>69096</v>
      </c>
      <c r="K257" s="9">
        <v>0</v>
      </c>
      <c r="L257" t="s">
        <v>21</v>
      </c>
      <c r="M257" t="s">
        <v>53</v>
      </c>
      <c r="N257" s="2" t="s">
        <v>1897</v>
      </c>
      <c r="O257">
        <f>TBL_Employees4[[#This Row],[Annual Salary]]*TBL_Employees4[[#This Row],[Bonus %]]</f>
        <v>0</v>
      </c>
      <c r="P257" t="str">
        <f>IF(TBL_Employees4[[#This Row],[Age]]&lt;30, "Young", IF(TBL_Employees4[[#This Row],[Age]]&lt;=50, "Adult", "Senior"))</f>
        <v>Adult</v>
      </c>
      <c r="Q257" t="str">
        <f>IF(TBL_Employees4[[#This Row],[Exit Date]]="","Active","Exited")</f>
        <v>Active</v>
      </c>
    </row>
    <row r="258" spans="1:17" x14ac:dyDescent="0.25">
      <c r="A258" t="s">
        <v>701</v>
      </c>
      <c r="B258" t="s">
        <v>702</v>
      </c>
      <c r="C258" t="s">
        <v>455</v>
      </c>
      <c r="D258" t="s">
        <v>456</v>
      </c>
      <c r="E258" t="s">
        <v>18</v>
      </c>
      <c r="F258" t="s">
        <v>152</v>
      </c>
      <c r="G258" t="s">
        <v>40</v>
      </c>
      <c r="H258">
        <v>48</v>
      </c>
      <c r="I258" s="2">
        <v>38454</v>
      </c>
      <c r="J258" s="8">
        <v>87158</v>
      </c>
      <c r="K258" s="9">
        <v>0</v>
      </c>
      <c r="L258" t="s">
        <v>633</v>
      </c>
      <c r="M258" t="s">
        <v>634</v>
      </c>
      <c r="N258" s="2" t="s">
        <v>1897</v>
      </c>
      <c r="O258">
        <f>TBL_Employees4[[#This Row],[Annual Salary]]*TBL_Employees4[[#This Row],[Bonus %]]</f>
        <v>0</v>
      </c>
      <c r="P258" t="str">
        <f>IF(TBL_Employees4[[#This Row],[Age]]&lt;30, "Young", IF(TBL_Employees4[[#This Row],[Age]]&lt;=50, "Adult", "Senior"))</f>
        <v>Adult</v>
      </c>
      <c r="Q258" t="str">
        <f>IF(TBL_Employees4[[#This Row],[Exit Date]]="","Active","Exited")</f>
        <v>Active</v>
      </c>
    </row>
    <row r="259" spans="1:17" x14ac:dyDescent="0.25">
      <c r="A259" t="s">
        <v>358</v>
      </c>
      <c r="B259" t="s">
        <v>359</v>
      </c>
      <c r="C259" t="s">
        <v>277</v>
      </c>
      <c r="D259" t="s">
        <v>278</v>
      </c>
      <c r="E259" t="s">
        <v>46</v>
      </c>
      <c r="F259" t="s">
        <v>152</v>
      </c>
      <c r="G259" t="s">
        <v>40</v>
      </c>
      <c r="H259">
        <v>64</v>
      </c>
      <c r="I259" s="2">
        <v>33875</v>
      </c>
      <c r="J259" s="8">
        <v>70778</v>
      </c>
      <c r="K259" s="9">
        <v>0</v>
      </c>
      <c r="L259" t="s">
        <v>21</v>
      </c>
      <c r="M259" t="s">
        <v>50</v>
      </c>
      <c r="N259" s="2" t="s">
        <v>1897</v>
      </c>
      <c r="O259">
        <f>TBL_Employees4[[#This Row],[Annual Salary]]*TBL_Employees4[[#This Row],[Bonus %]]</f>
        <v>0</v>
      </c>
      <c r="P259" t="str">
        <f>IF(TBL_Employees4[[#This Row],[Age]]&lt;30, "Young", IF(TBL_Employees4[[#This Row],[Age]]&lt;=50, "Adult", "Senior"))</f>
        <v>Senior</v>
      </c>
      <c r="Q259" t="str">
        <f>IF(TBL_Employees4[[#This Row],[Exit Date]]="","Active","Exited")</f>
        <v>Active</v>
      </c>
    </row>
    <row r="260" spans="1:17" x14ac:dyDescent="0.25">
      <c r="A260" t="s">
        <v>1302</v>
      </c>
      <c r="B260" t="s">
        <v>1303</v>
      </c>
      <c r="C260" t="s">
        <v>1198</v>
      </c>
      <c r="D260" t="s">
        <v>456</v>
      </c>
      <c r="E260" t="s">
        <v>26</v>
      </c>
      <c r="F260" t="s">
        <v>19</v>
      </c>
      <c r="G260" t="s">
        <v>40</v>
      </c>
      <c r="H260">
        <v>65</v>
      </c>
      <c r="I260" s="2">
        <v>38130</v>
      </c>
      <c r="J260" s="8">
        <v>153938</v>
      </c>
      <c r="K260" s="9">
        <v>0.2</v>
      </c>
      <c r="L260" t="s">
        <v>21</v>
      </c>
      <c r="M260" t="s">
        <v>22</v>
      </c>
      <c r="N260" s="2" t="s">
        <v>1897</v>
      </c>
      <c r="O260">
        <f>TBL_Employees4[[#This Row],[Annual Salary]]*TBL_Employees4[[#This Row],[Bonus %]]</f>
        <v>30787.600000000002</v>
      </c>
      <c r="P260" t="str">
        <f>IF(TBL_Employees4[[#This Row],[Age]]&lt;30, "Young", IF(TBL_Employees4[[#This Row],[Age]]&lt;=50, "Adult", "Senior"))</f>
        <v>Senior</v>
      </c>
      <c r="Q260" t="str">
        <f>IF(TBL_Employees4[[#This Row],[Exit Date]]="","Active","Exited")</f>
        <v>Active</v>
      </c>
    </row>
    <row r="261" spans="1:17" x14ac:dyDescent="0.25">
      <c r="A261" t="s">
        <v>892</v>
      </c>
      <c r="B261" t="s">
        <v>893</v>
      </c>
      <c r="C261" t="s">
        <v>30</v>
      </c>
      <c r="D261" t="s">
        <v>17</v>
      </c>
      <c r="E261" t="s">
        <v>31</v>
      </c>
      <c r="F261" t="s">
        <v>152</v>
      </c>
      <c r="G261" t="s">
        <v>35</v>
      </c>
      <c r="H261">
        <v>43</v>
      </c>
      <c r="I261" s="2">
        <v>43224</v>
      </c>
      <c r="J261" s="8">
        <v>59888</v>
      </c>
      <c r="K261" s="9">
        <v>0</v>
      </c>
      <c r="L261" t="s">
        <v>767</v>
      </c>
      <c r="M261" t="s">
        <v>776</v>
      </c>
      <c r="N261" s="2" t="s">
        <v>1897</v>
      </c>
      <c r="O261">
        <f>TBL_Employees4[[#This Row],[Annual Salary]]*TBL_Employees4[[#This Row],[Bonus %]]</f>
        <v>0</v>
      </c>
      <c r="P261" t="str">
        <f>IF(TBL_Employees4[[#This Row],[Age]]&lt;30, "Young", IF(TBL_Employees4[[#This Row],[Age]]&lt;=50, "Adult", "Senior"))</f>
        <v>Adult</v>
      </c>
      <c r="Q261" t="str">
        <f>IF(TBL_Employees4[[#This Row],[Exit Date]]="","Active","Exited")</f>
        <v>Active</v>
      </c>
    </row>
    <row r="262" spans="1:17" x14ac:dyDescent="0.25">
      <c r="A262" t="s">
        <v>370</v>
      </c>
      <c r="B262" t="s">
        <v>371</v>
      </c>
      <c r="C262" t="s">
        <v>277</v>
      </c>
      <c r="D262" t="s">
        <v>278</v>
      </c>
      <c r="E262" t="s">
        <v>46</v>
      </c>
      <c r="F262" t="s">
        <v>152</v>
      </c>
      <c r="G262" t="s">
        <v>20</v>
      </c>
      <c r="H262">
        <v>50</v>
      </c>
      <c r="I262" s="2">
        <v>43447</v>
      </c>
      <c r="J262" s="8">
        <v>63098</v>
      </c>
      <c r="K262" s="9">
        <v>0</v>
      </c>
      <c r="L262" t="s">
        <v>21</v>
      </c>
      <c r="M262" t="s">
        <v>69</v>
      </c>
      <c r="N262" s="2" t="s">
        <v>1897</v>
      </c>
      <c r="O262">
        <f>TBL_Employees4[[#This Row],[Annual Salary]]*TBL_Employees4[[#This Row],[Bonus %]]</f>
        <v>0</v>
      </c>
      <c r="P262" t="str">
        <f>IF(TBL_Employees4[[#This Row],[Age]]&lt;30, "Young", IF(TBL_Employees4[[#This Row],[Age]]&lt;=50, "Adult", "Senior"))</f>
        <v>Adult</v>
      </c>
      <c r="Q262" t="str">
        <f>IF(TBL_Employees4[[#This Row],[Exit Date]]="","Active","Exited")</f>
        <v>Active</v>
      </c>
    </row>
    <row r="263" spans="1:17" x14ac:dyDescent="0.25">
      <c r="A263" t="s">
        <v>1053</v>
      </c>
      <c r="B263" t="s">
        <v>1054</v>
      </c>
      <c r="C263" t="s">
        <v>1012</v>
      </c>
      <c r="D263" t="s">
        <v>402</v>
      </c>
      <c r="E263" t="s">
        <v>46</v>
      </c>
      <c r="F263" t="s">
        <v>19</v>
      </c>
      <c r="G263" t="s">
        <v>40</v>
      </c>
      <c r="H263">
        <v>27</v>
      </c>
      <c r="I263" s="2">
        <v>44545</v>
      </c>
      <c r="J263" s="8">
        <v>255369</v>
      </c>
      <c r="K263" s="9">
        <v>0.33</v>
      </c>
      <c r="L263" t="s">
        <v>633</v>
      </c>
      <c r="M263" t="s">
        <v>640</v>
      </c>
      <c r="N263" s="2" t="s">
        <v>1897</v>
      </c>
      <c r="O263">
        <f>TBL_Employees4[[#This Row],[Annual Salary]]*TBL_Employees4[[#This Row],[Bonus %]]</f>
        <v>84271.77</v>
      </c>
      <c r="P263" t="str">
        <f>IF(TBL_Employees4[[#This Row],[Age]]&lt;30, "Young", IF(TBL_Employees4[[#This Row],[Age]]&lt;=50, "Adult", "Senior"))</f>
        <v>Young</v>
      </c>
      <c r="Q263" t="str">
        <f>IF(TBL_Employees4[[#This Row],[Exit Date]]="","Active","Exited")</f>
        <v>Active</v>
      </c>
    </row>
    <row r="264" spans="1:17" x14ac:dyDescent="0.25">
      <c r="A264" t="s">
        <v>1598</v>
      </c>
      <c r="B264" t="s">
        <v>1599</v>
      </c>
      <c r="C264" t="s">
        <v>1896</v>
      </c>
      <c r="D264" t="s">
        <v>456</v>
      </c>
      <c r="E264" t="s">
        <v>18</v>
      </c>
      <c r="F264" t="s">
        <v>19</v>
      </c>
      <c r="G264" t="s">
        <v>64</v>
      </c>
      <c r="H264">
        <v>55</v>
      </c>
      <c r="I264" s="2">
        <v>38301</v>
      </c>
      <c r="J264" s="8">
        <v>142318</v>
      </c>
      <c r="K264" s="9">
        <v>0.14000000000000001</v>
      </c>
      <c r="L264" t="s">
        <v>21</v>
      </c>
      <c r="M264" t="s">
        <v>27</v>
      </c>
      <c r="N264" s="2" t="s">
        <v>1897</v>
      </c>
      <c r="O264">
        <f>TBL_Employees4[[#This Row],[Annual Salary]]*TBL_Employees4[[#This Row],[Bonus %]]</f>
        <v>19924.52</v>
      </c>
      <c r="P264" t="str">
        <f>IF(TBL_Employees4[[#This Row],[Age]]&lt;30, "Young", IF(TBL_Employees4[[#This Row],[Age]]&lt;=50, "Adult", "Senior"))</f>
        <v>Senior</v>
      </c>
      <c r="Q264" t="str">
        <f>IF(TBL_Employees4[[#This Row],[Exit Date]]="","Active","Exited")</f>
        <v>Active</v>
      </c>
    </row>
    <row r="265" spans="1:17" x14ac:dyDescent="0.25">
      <c r="A265" t="s">
        <v>1815</v>
      </c>
      <c r="B265" t="s">
        <v>1816</v>
      </c>
      <c r="C265" t="s">
        <v>461</v>
      </c>
      <c r="D265" t="s">
        <v>456</v>
      </c>
      <c r="E265" t="s">
        <v>18</v>
      </c>
      <c r="F265" t="s">
        <v>152</v>
      </c>
      <c r="G265" t="s">
        <v>64</v>
      </c>
      <c r="H265">
        <v>41</v>
      </c>
      <c r="I265" s="2">
        <v>38219</v>
      </c>
      <c r="J265" s="8">
        <v>49186</v>
      </c>
      <c r="K265" s="9">
        <v>0</v>
      </c>
      <c r="L265" t="s">
        <v>21</v>
      </c>
      <c r="M265" t="s">
        <v>50</v>
      </c>
      <c r="N265" s="2">
        <v>39616</v>
      </c>
      <c r="O265">
        <f>TBL_Employees4[[#This Row],[Annual Salary]]*TBL_Employees4[[#This Row],[Bonus %]]</f>
        <v>0</v>
      </c>
      <c r="P265" t="str">
        <f>IF(TBL_Employees4[[#This Row],[Age]]&lt;30, "Young", IF(TBL_Employees4[[#This Row],[Age]]&lt;=50, "Adult", "Senior"))</f>
        <v>Adult</v>
      </c>
      <c r="Q265" t="str">
        <f>IF(TBL_Employees4[[#This Row],[Exit Date]]="","Active","Exited")</f>
        <v>Exited</v>
      </c>
    </row>
    <row r="266" spans="1:17" x14ac:dyDescent="0.25">
      <c r="A266" t="s">
        <v>1096</v>
      </c>
      <c r="B266" t="s">
        <v>1097</v>
      </c>
      <c r="C266" t="s">
        <v>1012</v>
      </c>
      <c r="D266" t="s">
        <v>456</v>
      </c>
      <c r="E266" t="s">
        <v>31</v>
      </c>
      <c r="F266" t="s">
        <v>19</v>
      </c>
      <c r="G266" t="s">
        <v>64</v>
      </c>
      <c r="H266">
        <v>34</v>
      </c>
      <c r="I266" s="2">
        <v>43673</v>
      </c>
      <c r="J266" s="8">
        <v>220937</v>
      </c>
      <c r="K266" s="9">
        <v>0.38</v>
      </c>
      <c r="L266" t="s">
        <v>21</v>
      </c>
      <c r="M266" t="s">
        <v>50</v>
      </c>
      <c r="N266" s="2" t="s">
        <v>1897</v>
      </c>
      <c r="O266">
        <f>TBL_Employees4[[#This Row],[Annual Salary]]*TBL_Employees4[[#This Row],[Bonus %]]</f>
        <v>83956.06</v>
      </c>
      <c r="P266" t="str">
        <f>IF(TBL_Employees4[[#This Row],[Age]]&lt;30, "Young", IF(TBL_Employees4[[#This Row],[Age]]&lt;=50, "Adult", "Senior"))</f>
        <v>Adult</v>
      </c>
      <c r="Q266" t="str">
        <f>IF(TBL_Employees4[[#This Row],[Exit Date]]="","Active","Exited")</f>
        <v>Active</v>
      </c>
    </row>
    <row r="267" spans="1:17" x14ac:dyDescent="0.25">
      <c r="A267" t="s">
        <v>1332</v>
      </c>
      <c r="B267" t="s">
        <v>1333</v>
      </c>
      <c r="C267" t="s">
        <v>1198</v>
      </c>
      <c r="D267" t="s">
        <v>17</v>
      </c>
      <c r="E267" t="s">
        <v>26</v>
      </c>
      <c r="F267" t="s">
        <v>19</v>
      </c>
      <c r="G267" t="s">
        <v>35</v>
      </c>
      <c r="H267">
        <v>47</v>
      </c>
      <c r="I267" s="2">
        <v>41208</v>
      </c>
      <c r="J267" s="8">
        <v>183156</v>
      </c>
      <c r="K267" s="9">
        <v>0.3</v>
      </c>
      <c r="L267" t="s">
        <v>21</v>
      </c>
      <c r="M267" t="s">
        <v>53</v>
      </c>
      <c r="N267" s="2" t="s">
        <v>1897</v>
      </c>
      <c r="O267">
        <f>TBL_Employees4[[#This Row],[Annual Salary]]*TBL_Employees4[[#This Row],[Bonus %]]</f>
        <v>54946.799999999996</v>
      </c>
      <c r="P267" t="str">
        <f>IF(TBL_Employees4[[#This Row],[Age]]&lt;30, "Young", IF(TBL_Employees4[[#This Row],[Age]]&lt;=50, "Adult", "Senior"))</f>
        <v>Adult</v>
      </c>
      <c r="Q267" t="str">
        <f>IF(TBL_Employees4[[#This Row],[Exit Date]]="","Active","Exited")</f>
        <v>Active</v>
      </c>
    </row>
    <row r="268" spans="1:17" x14ac:dyDescent="0.25">
      <c r="A268" t="s">
        <v>1122</v>
      </c>
      <c r="B268" t="s">
        <v>1123</v>
      </c>
      <c r="C268" t="s">
        <v>1012</v>
      </c>
      <c r="D268" t="s">
        <v>17</v>
      </c>
      <c r="E268" t="s">
        <v>26</v>
      </c>
      <c r="F268" t="s">
        <v>19</v>
      </c>
      <c r="G268" t="s">
        <v>40</v>
      </c>
      <c r="H268">
        <v>32</v>
      </c>
      <c r="I268" s="2">
        <v>44034</v>
      </c>
      <c r="J268" s="8">
        <v>192749</v>
      </c>
      <c r="K268" s="9">
        <v>0.31</v>
      </c>
      <c r="L268" t="s">
        <v>21</v>
      </c>
      <c r="M268" t="s">
        <v>27</v>
      </c>
      <c r="N268" s="2" t="s">
        <v>1897</v>
      </c>
      <c r="O268">
        <f>TBL_Employees4[[#This Row],[Annual Salary]]*TBL_Employees4[[#This Row],[Bonus %]]</f>
        <v>59752.19</v>
      </c>
      <c r="P268" t="str">
        <f>IF(TBL_Employees4[[#This Row],[Age]]&lt;30, "Young", IF(TBL_Employees4[[#This Row],[Age]]&lt;=50, "Adult", "Senior"))</f>
        <v>Adult</v>
      </c>
      <c r="Q268" t="str">
        <f>IF(TBL_Employees4[[#This Row],[Exit Date]]="","Active","Exited")</f>
        <v>Active</v>
      </c>
    </row>
    <row r="269" spans="1:17" x14ac:dyDescent="0.25">
      <c r="A269" t="s">
        <v>1642</v>
      </c>
      <c r="B269" t="s">
        <v>1643</v>
      </c>
      <c r="C269" t="s">
        <v>1896</v>
      </c>
      <c r="D269" t="s">
        <v>17</v>
      </c>
      <c r="E269" t="s">
        <v>18</v>
      </c>
      <c r="F269" t="s">
        <v>19</v>
      </c>
      <c r="G269" t="s">
        <v>35</v>
      </c>
      <c r="H269">
        <v>39</v>
      </c>
      <c r="I269" s="2">
        <v>42819</v>
      </c>
      <c r="J269" s="8">
        <v>135325</v>
      </c>
      <c r="K269" s="9">
        <v>0.14000000000000001</v>
      </c>
      <c r="L269" t="s">
        <v>21</v>
      </c>
      <c r="M269" t="s">
        <v>22</v>
      </c>
      <c r="N269" s="2" t="s">
        <v>1897</v>
      </c>
      <c r="O269">
        <f>TBL_Employees4[[#This Row],[Annual Salary]]*TBL_Employees4[[#This Row],[Bonus %]]</f>
        <v>18945.5</v>
      </c>
      <c r="P269" t="str">
        <f>IF(TBL_Employees4[[#This Row],[Age]]&lt;30, "Young", IF(TBL_Employees4[[#This Row],[Age]]&lt;=50, "Adult", "Senior"))</f>
        <v>Adult</v>
      </c>
      <c r="Q269" t="str">
        <f>IF(TBL_Employees4[[#This Row],[Exit Date]]="","Active","Exited")</f>
        <v>Active</v>
      </c>
    </row>
    <row r="270" spans="1:17" x14ac:dyDescent="0.25">
      <c r="A270" t="s">
        <v>587</v>
      </c>
      <c r="B270" t="s">
        <v>588</v>
      </c>
      <c r="C270" t="s">
        <v>250</v>
      </c>
      <c r="D270" t="s">
        <v>555</v>
      </c>
      <c r="E270" t="s">
        <v>26</v>
      </c>
      <c r="F270" t="s">
        <v>19</v>
      </c>
      <c r="G270" t="s">
        <v>20</v>
      </c>
      <c r="H270">
        <v>26</v>
      </c>
      <c r="I270" s="2">
        <v>43752</v>
      </c>
      <c r="J270" s="8">
        <v>79356</v>
      </c>
      <c r="K270" s="9">
        <v>0</v>
      </c>
      <c r="L270" t="s">
        <v>21</v>
      </c>
      <c r="M270" t="s">
        <v>22</v>
      </c>
      <c r="N270" s="2" t="s">
        <v>1897</v>
      </c>
      <c r="O270">
        <f>TBL_Employees4[[#This Row],[Annual Salary]]*TBL_Employees4[[#This Row],[Bonus %]]</f>
        <v>0</v>
      </c>
      <c r="P270" t="str">
        <f>IF(TBL_Employees4[[#This Row],[Age]]&lt;30, "Young", IF(TBL_Employees4[[#This Row],[Age]]&lt;=50, "Adult", "Senior"))</f>
        <v>Young</v>
      </c>
      <c r="Q270" t="str">
        <f>IF(TBL_Employees4[[#This Row],[Exit Date]]="","Active","Exited")</f>
        <v>Active</v>
      </c>
    </row>
    <row r="271" spans="1:17" x14ac:dyDescent="0.25">
      <c r="A271" t="s">
        <v>366</v>
      </c>
      <c r="B271" t="s">
        <v>367</v>
      </c>
      <c r="C271" t="s">
        <v>286</v>
      </c>
      <c r="D271" t="s">
        <v>278</v>
      </c>
      <c r="E271" t="s">
        <v>18</v>
      </c>
      <c r="F271" t="s">
        <v>152</v>
      </c>
      <c r="G271" t="s">
        <v>64</v>
      </c>
      <c r="H271">
        <v>40</v>
      </c>
      <c r="I271" s="2">
        <v>38540</v>
      </c>
      <c r="J271" s="8">
        <v>74412</v>
      </c>
      <c r="K271" s="9">
        <v>0</v>
      </c>
      <c r="L271" t="s">
        <v>21</v>
      </c>
      <c r="M271" t="s">
        <v>53</v>
      </c>
      <c r="N271" s="2" t="s">
        <v>1897</v>
      </c>
      <c r="O271">
        <f>TBL_Employees4[[#This Row],[Annual Salary]]*TBL_Employees4[[#This Row],[Bonus %]]</f>
        <v>0</v>
      </c>
      <c r="P271" t="str">
        <f>IF(TBL_Employees4[[#This Row],[Age]]&lt;30, "Young", IF(TBL_Employees4[[#This Row],[Age]]&lt;=50, "Adult", "Senior"))</f>
        <v>Adult</v>
      </c>
      <c r="Q271" t="str">
        <f>IF(TBL_Employees4[[#This Row],[Exit Date]]="","Active","Exited")</f>
        <v>Active</v>
      </c>
    </row>
    <row r="272" spans="1:17" x14ac:dyDescent="0.25">
      <c r="A272" t="s">
        <v>975</v>
      </c>
      <c r="B272" t="s">
        <v>1902</v>
      </c>
      <c r="C272" t="s">
        <v>981</v>
      </c>
      <c r="D272" t="s">
        <v>17</v>
      </c>
      <c r="E272" t="s">
        <v>18</v>
      </c>
      <c r="F272" t="s">
        <v>19</v>
      </c>
      <c r="G272" t="s">
        <v>40</v>
      </c>
      <c r="H272">
        <v>32</v>
      </c>
      <c r="I272" s="2">
        <v>43010</v>
      </c>
      <c r="J272" s="8">
        <v>61886</v>
      </c>
      <c r="K272" s="9">
        <v>0.09</v>
      </c>
      <c r="L272" t="s">
        <v>633</v>
      </c>
      <c r="M272" t="s">
        <v>637</v>
      </c>
      <c r="N272" s="2" t="s">
        <v>1897</v>
      </c>
      <c r="O272">
        <f>TBL_Employees4[[#This Row],[Annual Salary]]*TBL_Employees4[[#This Row],[Bonus %]]</f>
        <v>5569.74</v>
      </c>
      <c r="P272" t="str">
        <f>IF(TBL_Employees4[[#This Row],[Age]]&lt;30, "Young", IF(TBL_Employees4[[#This Row],[Age]]&lt;=50, "Adult", "Senior"))</f>
        <v>Adult</v>
      </c>
      <c r="Q272" t="str">
        <f>IF(TBL_Employees4[[#This Row],[Exit Date]]="","Active","Exited")</f>
        <v>Active</v>
      </c>
    </row>
    <row r="273" spans="1:17" x14ac:dyDescent="0.25">
      <c r="A273" t="s">
        <v>1204</v>
      </c>
      <c r="B273" t="s">
        <v>1205</v>
      </c>
      <c r="C273" t="s">
        <v>1198</v>
      </c>
      <c r="D273" t="s">
        <v>243</v>
      </c>
      <c r="E273" t="s">
        <v>31</v>
      </c>
      <c r="F273" t="s">
        <v>19</v>
      </c>
      <c r="G273" t="s">
        <v>35</v>
      </c>
      <c r="H273">
        <v>58</v>
      </c>
      <c r="I273" s="2">
        <v>37755</v>
      </c>
      <c r="J273" s="8">
        <v>173071</v>
      </c>
      <c r="K273" s="9">
        <v>0.28999999999999998</v>
      </c>
      <c r="L273" t="s">
        <v>21</v>
      </c>
      <c r="M273" t="s">
        <v>69</v>
      </c>
      <c r="N273" s="2" t="s">
        <v>1897</v>
      </c>
      <c r="O273">
        <f>TBL_Employees4[[#This Row],[Annual Salary]]*TBL_Employees4[[#This Row],[Bonus %]]</f>
        <v>50190.59</v>
      </c>
      <c r="P273" t="str">
        <f>IF(TBL_Employees4[[#This Row],[Age]]&lt;30, "Young", IF(TBL_Employees4[[#This Row],[Age]]&lt;=50, "Adult", "Senior"))</f>
        <v>Senior</v>
      </c>
      <c r="Q273" t="str">
        <f>IF(TBL_Employees4[[#This Row],[Exit Date]]="","Active","Exited")</f>
        <v>Active</v>
      </c>
    </row>
    <row r="274" spans="1:17" x14ac:dyDescent="0.25">
      <c r="A274" t="s">
        <v>311</v>
      </c>
      <c r="B274" t="s">
        <v>312</v>
      </c>
      <c r="C274" t="s">
        <v>291</v>
      </c>
      <c r="D274" t="s">
        <v>278</v>
      </c>
      <c r="E274" t="s">
        <v>31</v>
      </c>
      <c r="F274" t="s">
        <v>19</v>
      </c>
      <c r="G274" t="s">
        <v>20</v>
      </c>
      <c r="H274">
        <v>58</v>
      </c>
      <c r="I274" s="2">
        <v>34999</v>
      </c>
      <c r="J274" s="8">
        <v>70189</v>
      </c>
      <c r="K274" s="9">
        <v>0</v>
      </c>
      <c r="L274" t="s">
        <v>21</v>
      </c>
      <c r="M274" t="s">
        <v>69</v>
      </c>
      <c r="N274" s="2" t="s">
        <v>1897</v>
      </c>
      <c r="O274">
        <f>TBL_Employees4[[#This Row],[Annual Salary]]*TBL_Employees4[[#This Row],[Bonus %]]</f>
        <v>0</v>
      </c>
      <c r="P274" t="str">
        <f>IF(TBL_Employees4[[#This Row],[Age]]&lt;30, "Young", IF(TBL_Employees4[[#This Row],[Age]]&lt;=50, "Adult", "Senior"))</f>
        <v>Senior</v>
      </c>
      <c r="Q274" t="str">
        <f>IF(TBL_Employees4[[#This Row],[Exit Date]]="","Active","Exited")</f>
        <v>Active</v>
      </c>
    </row>
    <row r="275" spans="1:17" x14ac:dyDescent="0.25">
      <c r="A275" t="s">
        <v>1182</v>
      </c>
      <c r="B275" t="s">
        <v>1183</v>
      </c>
      <c r="C275" t="s">
        <v>1012</v>
      </c>
      <c r="D275" t="s">
        <v>555</v>
      </c>
      <c r="E275" t="s">
        <v>31</v>
      </c>
      <c r="F275" t="s">
        <v>19</v>
      </c>
      <c r="G275" t="s">
        <v>40</v>
      </c>
      <c r="H275">
        <v>42</v>
      </c>
      <c r="I275" s="2">
        <v>41528</v>
      </c>
      <c r="J275" s="8">
        <v>181452</v>
      </c>
      <c r="K275" s="9">
        <v>0.3</v>
      </c>
      <c r="L275" t="s">
        <v>21</v>
      </c>
      <c r="M275" t="s">
        <v>69</v>
      </c>
      <c r="N275" s="2" t="s">
        <v>1897</v>
      </c>
      <c r="O275">
        <f>TBL_Employees4[[#This Row],[Annual Salary]]*TBL_Employees4[[#This Row],[Bonus %]]</f>
        <v>54435.6</v>
      </c>
      <c r="P275" t="str">
        <f>IF(TBL_Employees4[[#This Row],[Age]]&lt;30, "Young", IF(TBL_Employees4[[#This Row],[Age]]&lt;=50, "Adult", "Senior"))</f>
        <v>Adult</v>
      </c>
      <c r="Q275" t="str">
        <f>IF(TBL_Employees4[[#This Row],[Exit Date]]="","Active","Exited")</f>
        <v>Active</v>
      </c>
    </row>
    <row r="276" spans="1:17" x14ac:dyDescent="0.25">
      <c r="A276" t="s">
        <v>505</v>
      </c>
      <c r="B276" t="s">
        <v>506</v>
      </c>
      <c r="C276" t="s">
        <v>464</v>
      </c>
      <c r="D276" t="s">
        <v>456</v>
      </c>
      <c r="E276" t="s">
        <v>26</v>
      </c>
      <c r="F276" t="s">
        <v>152</v>
      </c>
      <c r="G276" t="s">
        <v>20</v>
      </c>
      <c r="H276">
        <v>26</v>
      </c>
      <c r="I276" s="2">
        <v>44267</v>
      </c>
      <c r="J276" s="8">
        <v>70369</v>
      </c>
      <c r="K276" s="9">
        <v>0</v>
      </c>
      <c r="L276" t="s">
        <v>21</v>
      </c>
      <c r="M276" t="s">
        <v>53</v>
      </c>
      <c r="N276" s="2" t="s">
        <v>1897</v>
      </c>
      <c r="O276">
        <f>TBL_Employees4[[#This Row],[Annual Salary]]*TBL_Employees4[[#This Row],[Bonus %]]</f>
        <v>0</v>
      </c>
      <c r="P276" t="str">
        <f>IF(TBL_Employees4[[#This Row],[Age]]&lt;30, "Young", IF(TBL_Employees4[[#This Row],[Age]]&lt;=50, "Adult", "Senior"))</f>
        <v>Young</v>
      </c>
      <c r="Q276" t="str">
        <f>IF(TBL_Employees4[[#This Row],[Exit Date]]="","Active","Exited")</f>
        <v>Active</v>
      </c>
    </row>
    <row r="277" spans="1:17" x14ac:dyDescent="0.25">
      <c r="A277" t="s">
        <v>641</v>
      </c>
      <c r="B277" t="s">
        <v>642</v>
      </c>
      <c r="C277" t="s">
        <v>250</v>
      </c>
      <c r="D277" t="s">
        <v>243</v>
      </c>
      <c r="E277" t="s">
        <v>18</v>
      </c>
      <c r="F277" t="s">
        <v>152</v>
      </c>
      <c r="G277" t="s">
        <v>40</v>
      </c>
      <c r="H277">
        <v>38</v>
      </c>
      <c r="I277" s="2">
        <v>39634</v>
      </c>
      <c r="J277" s="8">
        <v>78056</v>
      </c>
      <c r="K277" s="9">
        <v>0</v>
      </c>
      <c r="L277" t="s">
        <v>633</v>
      </c>
      <c r="M277" t="s">
        <v>640</v>
      </c>
      <c r="N277" s="2" t="s">
        <v>1897</v>
      </c>
      <c r="O277">
        <f>TBL_Employees4[[#This Row],[Annual Salary]]*TBL_Employees4[[#This Row],[Bonus %]]</f>
        <v>0</v>
      </c>
      <c r="P277" t="str">
        <f>IF(TBL_Employees4[[#This Row],[Age]]&lt;30, "Young", IF(TBL_Employees4[[#This Row],[Age]]&lt;=50, "Adult", "Senior"))</f>
        <v>Adult</v>
      </c>
      <c r="Q277" t="str">
        <f>IF(TBL_Employees4[[#This Row],[Exit Date]]="","Active","Exited")</f>
        <v>Active</v>
      </c>
    </row>
    <row r="278" spans="1:17" x14ac:dyDescent="0.25">
      <c r="A278" t="s">
        <v>1284</v>
      </c>
      <c r="B278" t="s">
        <v>1285</v>
      </c>
      <c r="C278" t="s">
        <v>1198</v>
      </c>
      <c r="D278" t="s">
        <v>402</v>
      </c>
      <c r="E278" t="s">
        <v>31</v>
      </c>
      <c r="F278" t="s">
        <v>152</v>
      </c>
      <c r="G278" t="s">
        <v>35</v>
      </c>
      <c r="H278">
        <v>64</v>
      </c>
      <c r="I278" s="2">
        <v>35187</v>
      </c>
      <c r="J278" s="8">
        <v>189933</v>
      </c>
      <c r="K278" s="9">
        <v>0.23</v>
      </c>
      <c r="L278" t="s">
        <v>21</v>
      </c>
      <c r="M278" t="s">
        <v>36</v>
      </c>
      <c r="N278" s="2" t="s">
        <v>1897</v>
      </c>
      <c r="O278">
        <f>TBL_Employees4[[#This Row],[Annual Salary]]*TBL_Employees4[[#This Row],[Bonus %]]</f>
        <v>43684.590000000004</v>
      </c>
      <c r="P278" t="str">
        <f>IF(TBL_Employees4[[#This Row],[Age]]&lt;30, "Young", IF(TBL_Employees4[[#This Row],[Age]]&lt;=50, "Adult", "Senior"))</f>
        <v>Senior</v>
      </c>
      <c r="Q278" t="str">
        <f>IF(TBL_Employees4[[#This Row],[Exit Date]]="","Active","Exited")</f>
        <v>Active</v>
      </c>
    </row>
    <row r="279" spans="1:17" x14ac:dyDescent="0.25">
      <c r="A279" t="s">
        <v>1800</v>
      </c>
      <c r="B279" t="s">
        <v>174</v>
      </c>
      <c r="C279" t="s">
        <v>299</v>
      </c>
      <c r="D279" t="s">
        <v>278</v>
      </c>
      <c r="E279" t="s">
        <v>26</v>
      </c>
      <c r="F279" t="s">
        <v>152</v>
      </c>
      <c r="G279" t="s">
        <v>20</v>
      </c>
      <c r="H279">
        <v>38</v>
      </c>
      <c r="I279" s="2">
        <v>40360</v>
      </c>
      <c r="J279" s="8">
        <v>78237</v>
      </c>
      <c r="K279" s="9">
        <v>0</v>
      </c>
      <c r="L279" t="s">
        <v>21</v>
      </c>
      <c r="M279" t="s">
        <v>22</v>
      </c>
      <c r="N279" s="2" t="s">
        <v>1897</v>
      </c>
      <c r="O279">
        <f>TBL_Employees4[[#This Row],[Annual Salary]]*TBL_Employees4[[#This Row],[Bonus %]]</f>
        <v>0</v>
      </c>
      <c r="P279" t="str">
        <f>IF(TBL_Employees4[[#This Row],[Age]]&lt;30, "Young", IF(TBL_Employees4[[#This Row],[Age]]&lt;=50, "Adult", "Senior"))</f>
        <v>Adult</v>
      </c>
      <c r="Q279" t="str">
        <f>IF(TBL_Employees4[[#This Row],[Exit Date]]="","Active","Exited")</f>
        <v>Active</v>
      </c>
    </row>
    <row r="280" spans="1:17" x14ac:dyDescent="0.25">
      <c r="A280" t="s">
        <v>635</v>
      </c>
      <c r="B280" t="s">
        <v>636</v>
      </c>
      <c r="C280" t="s">
        <v>242</v>
      </c>
      <c r="D280" t="s">
        <v>243</v>
      </c>
      <c r="E280" t="s">
        <v>31</v>
      </c>
      <c r="F280" t="s">
        <v>19</v>
      </c>
      <c r="G280" t="s">
        <v>40</v>
      </c>
      <c r="H280">
        <v>55</v>
      </c>
      <c r="I280" s="2">
        <v>35242</v>
      </c>
      <c r="J280" s="8">
        <v>48687</v>
      </c>
      <c r="K280" s="9">
        <v>0</v>
      </c>
      <c r="L280" t="s">
        <v>633</v>
      </c>
      <c r="M280" t="s">
        <v>637</v>
      </c>
      <c r="N280" s="2" t="s">
        <v>1897</v>
      </c>
      <c r="O280">
        <f>TBL_Employees4[[#This Row],[Annual Salary]]*TBL_Employees4[[#This Row],[Bonus %]]</f>
        <v>0</v>
      </c>
      <c r="P280" t="str">
        <f>IF(TBL_Employees4[[#This Row],[Age]]&lt;30, "Young", IF(TBL_Employees4[[#This Row],[Age]]&lt;=50, "Adult", "Senior"))</f>
        <v>Senior</v>
      </c>
      <c r="Q280" t="str">
        <f>IF(TBL_Employees4[[#This Row],[Exit Date]]="","Active","Exited")</f>
        <v>Active</v>
      </c>
    </row>
    <row r="281" spans="1:17" x14ac:dyDescent="0.25">
      <c r="A281" t="s">
        <v>1484</v>
      </c>
      <c r="B281" t="s">
        <v>1485</v>
      </c>
      <c r="C281" t="s">
        <v>1896</v>
      </c>
      <c r="D281" t="s">
        <v>509</v>
      </c>
      <c r="E281" t="s">
        <v>18</v>
      </c>
      <c r="F281" t="s">
        <v>19</v>
      </c>
      <c r="G281" t="s">
        <v>40</v>
      </c>
      <c r="H281">
        <v>45</v>
      </c>
      <c r="I281" s="2">
        <v>38218</v>
      </c>
      <c r="J281" s="8">
        <v>121065</v>
      </c>
      <c r="K281" s="9">
        <v>0.15</v>
      </c>
      <c r="L281" t="s">
        <v>633</v>
      </c>
      <c r="M281" t="s">
        <v>637</v>
      </c>
      <c r="N281" s="2" t="s">
        <v>1897</v>
      </c>
      <c r="O281">
        <f>TBL_Employees4[[#This Row],[Annual Salary]]*TBL_Employees4[[#This Row],[Bonus %]]</f>
        <v>18159.75</v>
      </c>
      <c r="P281" t="str">
        <f>IF(TBL_Employees4[[#This Row],[Age]]&lt;30, "Young", IF(TBL_Employees4[[#This Row],[Age]]&lt;=50, "Adult", "Senior"))</f>
        <v>Adult</v>
      </c>
      <c r="Q281" t="str">
        <f>IF(TBL_Employees4[[#This Row],[Exit Date]]="","Active","Exited")</f>
        <v>Active</v>
      </c>
    </row>
    <row r="282" spans="1:17" x14ac:dyDescent="0.25">
      <c r="A282" t="s">
        <v>613</v>
      </c>
      <c r="B282" t="s">
        <v>614</v>
      </c>
      <c r="C282" t="s">
        <v>250</v>
      </c>
      <c r="D282" t="s">
        <v>555</v>
      </c>
      <c r="E282" t="s">
        <v>46</v>
      </c>
      <c r="F282" t="s">
        <v>152</v>
      </c>
      <c r="G282" t="s">
        <v>64</v>
      </c>
      <c r="H282">
        <v>43</v>
      </c>
      <c r="I282" s="2">
        <v>38093</v>
      </c>
      <c r="J282" s="8">
        <v>94246</v>
      </c>
      <c r="K282" s="9">
        <v>0</v>
      </c>
      <c r="L282" t="s">
        <v>21</v>
      </c>
      <c r="M282" t="s">
        <v>50</v>
      </c>
      <c r="N282" s="2" t="s">
        <v>1897</v>
      </c>
      <c r="O282">
        <f>TBL_Employees4[[#This Row],[Annual Salary]]*TBL_Employees4[[#This Row],[Bonus %]]</f>
        <v>0</v>
      </c>
      <c r="P282" t="str">
        <f>IF(TBL_Employees4[[#This Row],[Age]]&lt;30, "Young", IF(TBL_Employees4[[#This Row],[Age]]&lt;=50, "Adult", "Senior"))</f>
        <v>Adult</v>
      </c>
      <c r="Q282" t="str">
        <f>IF(TBL_Employees4[[#This Row],[Exit Date]]="","Active","Exited")</f>
        <v>Active</v>
      </c>
    </row>
    <row r="283" spans="1:17" x14ac:dyDescent="0.25">
      <c r="A283" t="s">
        <v>1282</v>
      </c>
      <c r="B283" t="s">
        <v>1903</v>
      </c>
      <c r="C283" t="s">
        <v>30</v>
      </c>
      <c r="D283" t="s">
        <v>17</v>
      </c>
      <c r="E283" t="s">
        <v>18</v>
      </c>
      <c r="F283" t="s">
        <v>19</v>
      </c>
      <c r="G283" t="s">
        <v>35</v>
      </c>
      <c r="H283">
        <v>34</v>
      </c>
      <c r="I283" s="2">
        <v>42512</v>
      </c>
      <c r="J283" s="8">
        <v>44614</v>
      </c>
      <c r="K283" s="9">
        <v>0</v>
      </c>
      <c r="L283" t="s">
        <v>21</v>
      </c>
      <c r="M283" t="s">
        <v>36</v>
      </c>
      <c r="N283" s="2" t="s">
        <v>1897</v>
      </c>
      <c r="O283">
        <f>TBL_Employees4[[#This Row],[Annual Salary]]*TBL_Employees4[[#This Row],[Bonus %]]</f>
        <v>0</v>
      </c>
      <c r="P283" t="str">
        <f>IF(TBL_Employees4[[#This Row],[Age]]&lt;30, "Young", IF(TBL_Employees4[[#This Row],[Age]]&lt;=50, "Adult", "Senior"))</f>
        <v>Adult</v>
      </c>
      <c r="Q283" t="str">
        <f>IF(TBL_Employees4[[#This Row],[Exit Date]]="","Active","Exited")</f>
        <v>Active</v>
      </c>
    </row>
    <row r="284" spans="1:17" x14ac:dyDescent="0.25">
      <c r="A284" t="s">
        <v>1116</v>
      </c>
      <c r="B284" t="s">
        <v>1117</v>
      </c>
      <c r="C284" t="s">
        <v>1012</v>
      </c>
      <c r="D284" t="s">
        <v>17</v>
      </c>
      <c r="E284" t="s">
        <v>31</v>
      </c>
      <c r="F284" t="s">
        <v>152</v>
      </c>
      <c r="G284" t="s">
        <v>35</v>
      </c>
      <c r="H284">
        <v>40</v>
      </c>
      <c r="I284" s="2">
        <v>44143</v>
      </c>
      <c r="J284" s="8">
        <v>234469</v>
      </c>
      <c r="K284" s="9">
        <v>0.31</v>
      </c>
      <c r="L284" t="s">
        <v>767</v>
      </c>
      <c r="M284" t="s">
        <v>771</v>
      </c>
      <c r="N284" s="2" t="s">
        <v>1897</v>
      </c>
      <c r="O284">
        <f>TBL_Employees4[[#This Row],[Annual Salary]]*TBL_Employees4[[#This Row],[Bonus %]]</f>
        <v>72685.39</v>
      </c>
      <c r="P284" t="str">
        <f>IF(TBL_Employees4[[#This Row],[Age]]&lt;30, "Young", IF(TBL_Employees4[[#This Row],[Age]]&lt;=50, "Adult", "Senior"))</f>
        <v>Adult</v>
      </c>
      <c r="Q284" t="str">
        <f>IF(TBL_Employees4[[#This Row],[Exit Date]]="","Active","Exited")</f>
        <v>Active</v>
      </c>
    </row>
    <row r="285" spans="1:17" x14ac:dyDescent="0.25">
      <c r="A285" t="s">
        <v>665</v>
      </c>
      <c r="B285" t="s">
        <v>666</v>
      </c>
      <c r="C285" t="s">
        <v>299</v>
      </c>
      <c r="D285" t="s">
        <v>278</v>
      </c>
      <c r="E285" t="s">
        <v>31</v>
      </c>
      <c r="F285" t="s">
        <v>152</v>
      </c>
      <c r="G285" t="s">
        <v>40</v>
      </c>
      <c r="H285">
        <v>52</v>
      </c>
      <c r="I285" s="2">
        <v>44022</v>
      </c>
      <c r="J285" s="8">
        <v>88272</v>
      </c>
      <c r="K285" s="9">
        <v>0</v>
      </c>
      <c r="L285" t="s">
        <v>633</v>
      </c>
      <c r="M285" t="s">
        <v>640</v>
      </c>
      <c r="N285" s="2" t="s">
        <v>1897</v>
      </c>
      <c r="O285">
        <f>TBL_Employees4[[#This Row],[Annual Salary]]*TBL_Employees4[[#This Row],[Bonus %]]</f>
        <v>0</v>
      </c>
      <c r="P285" t="str">
        <f>IF(TBL_Employees4[[#This Row],[Age]]&lt;30, "Young", IF(TBL_Employees4[[#This Row],[Age]]&lt;=50, "Adult", "Senior"))</f>
        <v>Senior</v>
      </c>
      <c r="Q285" t="str">
        <f>IF(TBL_Employees4[[#This Row],[Exit Date]]="","Active","Exited")</f>
        <v>Active</v>
      </c>
    </row>
    <row r="286" spans="1:17" x14ac:dyDescent="0.25">
      <c r="A286" t="s">
        <v>828</v>
      </c>
      <c r="B286" t="s">
        <v>829</v>
      </c>
      <c r="C286" t="s">
        <v>259</v>
      </c>
      <c r="D286" t="s">
        <v>402</v>
      </c>
      <c r="E286" t="s">
        <v>46</v>
      </c>
      <c r="F286" t="s">
        <v>152</v>
      </c>
      <c r="G286" t="s">
        <v>35</v>
      </c>
      <c r="H286">
        <v>52</v>
      </c>
      <c r="I286" s="2">
        <v>42992</v>
      </c>
      <c r="J286" s="8">
        <v>74449</v>
      </c>
      <c r="K286" s="9">
        <v>0</v>
      </c>
      <c r="L286" t="s">
        <v>767</v>
      </c>
      <c r="M286" t="s">
        <v>776</v>
      </c>
      <c r="N286" s="2" t="s">
        <v>1897</v>
      </c>
      <c r="O286">
        <f>TBL_Employees4[[#This Row],[Annual Salary]]*TBL_Employees4[[#This Row],[Bonus %]]</f>
        <v>0</v>
      </c>
      <c r="P286" t="str">
        <f>IF(TBL_Employees4[[#This Row],[Age]]&lt;30, "Young", IF(TBL_Employees4[[#This Row],[Age]]&lt;=50, "Adult", "Senior"))</f>
        <v>Senior</v>
      </c>
      <c r="Q286" t="str">
        <f>IF(TBL_Employees4[[#This Row],[Exit Date]]="","Active","Exited")</f>
        <v>Active</v>
      </c>
    </row>
    <row r="287" spans="1:17" x14ac:dyDescent="0.25">
      <c r="A287" t="s">
        <v>1037</v>
      </c>
      <c r="B287" t="s">
        <v>1038</v>
      </c>
      <c r="C287" t="s">
        <v>1012</v>
      </c>
      <c r="D287" t="s">
        <v>278</v>
      </c>
      <c r="E287" t="s">
        <v>26</v>
      </c>
      <c r="F287" t="s">
        <v>152</v>
      </c>
      <c r="G287" t="s">
        <v>35</v>
      </c>
      <c r="H287">
        <v>47</v>
      </c>
      <c r="I287" s="2">
        <v>41071</v>
      </c>
      <c r="J287" s="8">
        <v>222941</v>
      </c>
      <c r="K287" s="9">
        <v>0.39</v>
      </c>
      <c r="L287" t="s">
        <v>767</v>
      </c>
      <c r="M287" t="s">
        <v>776</v>
      </c>
      <c r="N287" s="2" t="s">
        <v>1897</v>
      </c>
      <c r="O287">
        <f>TBL_Employees4[[#This Row],[Annual Salary]]*TBL_Employees4[[#This Row],[Bonus %]]</f>
        <v>86946.99</v>
      </c>
      <c r="P287" t="str">
        <f>IF(TBL_Employees4[[#This Row],[Age]]&lt;30, "Young", IF(TBL_Employees4[[#This Row],[Age]]&lt;=50, "Adult", "Senior"))</f>
        <v>Adult</v>
      </c>
      <c r="Q287" t="str">
        <f>IF(TBL_Employees4[[#This Row],[Exit Date]]="","Active","Exited")</f>
        <v>Active</v>
      </c>
    </row>
    <row r="288" spans="1:17" x14ac:dyDescent="0.25">
      <c r="A288" t="s">
        <v>896</v>
      </c>
      <c r="B288" t="s">
        <v>897</v>
      </c>
      <c r="C288" t="s">
        <v>242</v>
      </c>
      <c r="D288" t="s">
        <v>509</v>
      </c>
      <c r="E288" t="s">
        <v>18</v>
      </c>
      <c r="F288" t="s">
        <v>19</v>
      </c>
      <c r="G288" t="s">
        <v>35</v>
      </c>
      <c r="H288">
        <v>65</v>
      </c>
      <c r="I288" s="2">
        <v>41543</v>
      </c>
      <c r="J288" s="8">
        <v>50341</v>
      </c>
      <c r="K288" s="9">
        <v>0</v>
      </c>
      <c r="L288" t="s">
        <v>767</v>
      </c>
      <c r="M288" t="s">
        <v>776</v>
      </c>
      <c r="N288" s="2" t="s">
        <v>1897</v>
      </c>
      <c r="O288">
        <f>TBL_Employees4[[#This Row],[Annual Salary]]*TBL_Employees4[[#This Row],[Bonus %]]</f>
        <v>0</v>
      </c>
      <c r="P288" t="str">
        <f>IF(TBL_Employees4[[#This Row],[Age]]&lt;30, "Young", IF(TBL_Employees4[[#This Row],[Age]]&lt;=50, "Adult", "Senior"))</f>
        <v>Senior</v>
      </c>
      <c r="Q288" t="str">
        <f>IF(TBL_Employees4[[#This Row],[Exit Date]]="","Active","Exited")</f>
        <v>Active</v>
      </c>
    </row>
    <row r="289" spans="1:17" x14ac:dyDescent="0.25">
      <c r="A289" t="s">
        <v>697</v>
      </c>
      <c r="B289" t="s">
        <v>698</v>
      </c>
      <c r="C289" t="s">
        <v>464</v>
      </c>
      <c r="D289" t="s">
        <v>456</v>
      </c>
      <c r="E289" t="s">
        <v>46</v>
      </c>
      <c r="F289" t="s">
        <v>19</v>
      </c>
      <c r="G289" t="s">
        <v>40</v>
      </c>
      <c r="H289">
        <v>31</v>
      </c>
      <c r="I289" s="2">
        <v>44297</v>
      </c>
      <c r="J289" s="8">
        <v>72235</v>
      </c>
      <c r="K289" s="9">
        <v>0</v>
      </c>
      <c r="L289" t="s">
        <v>633</v>
      </c>
      <c r="M289" t="s">
        <v>634</v>
      </c>
      <c r="N289" s="2" t="s">
        <v>1897</v>
      </c>
      <c r="O289">
        <f>TBL_Employees4[[#This Row],[Annual Salary]]*TBL_Employees4[[#This Row],[Bonus %]]</f>
        <v>0</v>
      </c>
      <c r="P289" t="str">
        <f>IF(TBL_Employees4[[#This Row],[Age]]&lt;30, "Young", IF(TBL_Employees4[[#This Row],[Age]]&lt;=50, "Adult", "Senior"))</f>
        <v>Adult</v>
      </c>
      <c r="Q289" t="str">
        <f>IF(TBL_Employees4[[#This Row],[Exit Date]]="","Active","Exited")</f>
        <v>Active</v>
      </c>
    </row>
    <row r="290" spans="1:17" x14ac:dyDescent="0.25">
      <c r="A290" t="s">
        <v>248</v>
      </c>
      <c r="B290" t="s">
        <v>249</v>
      </c>
      <c r="C290" t="s">
        <v>250</v>
      </c>
      <c r="D290" t="s">
        <v>243</v>
      </c>
      <c r="E290" t="s">
        <v>46</v>
      </c>
      <c r="F290" t="s">
        <v>19</v>
      </c>
      <c r="G290" t="s">
        <v>40</v>
      </c>
      <c r="H290">
        <v>41</v>
      </c>
      <c r="I290" s="2">
        <v>42533</v>
      </c>
      <c r="J290" s="8">
        <v>70165</v>
      </c>
      <c r="K290" s="9">
        <v>0</v>
      </c>
      <c r="L290" t="s">
        <v>21</v>
      </c>
      <c r="M290" t="s">
        <v>69</v>
      </c>
      <c r="N290" s="2" t="s">
        <v>1897</v>
      </c>
      <c r="O290">
        <f>TBL_Employees4[[#This Row],[Annual Salary]]*TBL_Employees4[[#This Row],[Bonus %]]</f>
        <v>0</v>
      </c>
      <c r="P290" t="str">
        <f>IF(TBL_Employees4[[#This Row],[Age]]&lt;30, "Young", IF(TBL_Employees4[[#This Row],[Age]]&lt;=50, "Adult", "Senior"))</f>
        <v>Adult</v>
      </c>
      <c r="Q290" t="str">
        <f>IF(TBL_Employees4[[#This Row],[Exit Date]]="","Active","Exited")</f>
        <v>Active</v>
      </c>
    </row>
    <row r="291" spans="1:17" x14ac:dyDescent="0.25">
      <c r="A291" t="s">
        <v>1696</v>
      </c>
      <c r="B291" t="s">
        <v>1697</v>
      </c>
      <c r="C291" t="s">
        <v>1896</v>
      </c>
      <c r="D291" t="s">
        <v>509</v>
      </c>
      <c r="E291" t="s">
        <v>26</v>
      </c>
      <c r="F291" t="s">
        <v>152</v>
      </c>
      <c r="G291" t="s">
        <v>20</v>
      </c>
      <c r="H291">
        <v>30</v>
      </c>
      <c r="I291" s="2">
        <v>44030</v>
      </c>
      <c r="J291" s="8">
        <v>148485</v>
      </c>
      <c r="K291" s="9">
        <v>0.15</v>
      </c>
      <c r="L291" t="s">
        <v>21</v>
      </c>
      <c r="M291" t="s">
        <v>36</v>
      </c>
      <c r="N291" s="2" t="s">
        <v>1897</v>
      </c>
      <c r="O291">
        <f>TBL_Employees4[[#This Row],[Annual Salary]]*TBL_Employees4[[#This Row],[Bonus %]]</f>
        <v>22272.75</v>
      </c>
      <c r="P291" t="str">
        <f>IF(TBL_Employees4[[#This Row],[Age]]&lt;30, "Young", IF(TBL_Employees4[[#This Row],[Age]]&lt;=50, "Adult", "Senior"))</f>
        <v>Adult</v>
      </c>
      <c r="Q291" t="str">
        <f>IF(TBL_Employees4[[#This Row],[Exit Date]]="","Active","Exited")</f>
        <v>Active</v>
      </c>
    </row>
    <row r="292" spans="1:17" x14ac:dyDescent="0.25">
      <c r="A292" t="s">
        <v>124</v>
      </c>
      <c r="B292" t="s">
        <v>125</v>
      </c>
      <c r="C292" t="s">
        <v>45</v>
      </c>
      <c r="D292" t="s">
        <v>17</v>
      </c>
      <c r="E292" t="s">
        <v>18</v>
      </c>
      <c r="F292" t="s">
        <v>19</v>
      </c>
      <c r="G292" t="s">
        <v>35</v>
      </c>
      <c r="H292">
        <v>58</v>
      </c>
      <c r="I292" s="2">
        <v>38521</v>
      </c>
      <c r="J292" s="8">
        <v>86089</v>
      </c>
      <c r="K292" s="9">
        <v>0</v>
      </c>
      <c r="L292" t="s">
        <v>21</v>
      </c>
      <c r="M292" t="s">
        <v>27</v>
      </c>
      <c r="N292" s="2" t="s">
        <v>1897</v>
      </c>
      <c r="O292">
        <f>TBL_Employees4[[#This Row],[Annual Salary]]*TBL_Employees4[[#This Row],[Bonus %]]</f>
        <v>0</v>
      </c>
      <c r="P292" t="str">
        <f>IF(TBL_Employees4[[#This Row],[Age]]&lt;30, "Young", IF(TBL_Employees4[[#This Row],[Age]]&lt;=50, "Adult", "Senior"))</f>
        <v>Senior</v>
      </c>
      <c r="Q292" t="str">
        <f>IF(TBL_Employees4[[#This Row],[Exit Date]]="","Active","Exited")</f>
        <v>Active</v>
      </c>
    </row>
    <row r="293" spans="1:17" x14ac:dyDescent="0.25">
      <c r="A293" t="s">
        <v>967</v>
      </c>
      <c r="B293" t="s">
        <v>968</v>
      </c>
      <c r="C293" t="s">
        <v>948</v>
      </c>
      <c r="D293" t="s">
        <v>278</v>
      </c>
      <c r="E293" t="s">
        <v>31</v>
      </c>
      <c r="F293" t="s">
        <v>152</v>
      </c>
      <c r="G293" t="s">
        <v>40</v>
      </c>
      <c r="H293">
        <v>54</v>
      </c>
      <c r="I293" s="2">
        <v>39382</v>
      </c>
      <c r="J293" s="8">
        <v>106313</v>
      </c>
      <c r="K293" s="9">
        <v>0.15</v>
      </c>
      <c r="L293" t="s">
        <v>21</v>
      </c>
      <c r="M293" t="s">
        <v>27</v>
      </c>
      <c r="N293" s="2" t="s">
        <v>1897</v>
      </c>
      <c r="O293">
        <f>TBL_Employees4[[#This Row],[Annual Salary]]*TBL_Employees4[[#This Row],[Bonus %]]</f>
        <v>15946.949999999999</v>
      </c>
      <c r="P293" t="str">
        <f>IF(TBL_Employees4[[#This Row],[Age]]&lt;30, "Young", IF(TBL_Employees4[[#This Row],[Age]]&lt;=50, "Adult", "Senior"))</f>
        <v>Senior</v>
      </c>
      <c r="Q293" t="str">
        <f>IF(TBL_Employees4[[#This Row],[Exit Date]]="","Active","Exited")</f>
        <v>Active</v>
      </c>
    </row>
    <row r="294" spans="1:17" x14ac:dyDescent="0.25">
      <c r="A294" t="s">
        <v>1845</v>
      </c>
      <c r="B294" t="s">
        <v>1846</v>
      </c>
      <c r="C294" t="s">
        <v>242</v>
      </c>
      <c r="D294" t="s">
        <v>509</v>
      </c>
      <c r="E294" t="s">
        <v>31</v>
      </c>
      <c r="F294" t="s">
        <v>19</v>
      </c>
      <c r="G294" t="s">
        <v>35</v>
      </c>
      <c r="H294">
        <v>40</v>
      </c>
      <c r="I294" s="2">
        <v>44251</v>
      </c>
      <c r="J294" s="8">
        <v>46833</v>
      </c>
      <c r="K294" s="9">
        <v>0</v>
      </c>
      <c r="L294" t="s">
        <v>767</v>
      </c>
      <c r="M294" t="s">
        <v>771</v>
      </c>
      <c r="N294" s="2">
        <v>44510</v>
      </c>
      <c r="O294">
        <f>TBL_Employees4[[#This Row],[Annual Salary]]*TBL_Employees4[[#This Row],[Bonus %]]</f>
        <v>0</v>
      </c>
      <c r="P294" t="str">
        <f>IF(TBL_Employees4[[#This Row],[Age]]&lt;30, "Young", IF(TBL_Employees4[[#This Row],[Age]]&lt;=50, "Adult", "Senior"))</f>
        <v>Adult</v>
      </c>
      <c r="Q294" t="str">
        <f>IF(TBL_Employees4[[#This Row],[Exit Date]]="","Active","Exited")</f>
        <v>Exited</v>
      </c>
    </row>
    <row r="295" spans="1:17" x14ac:dyDescent="0.25">
      <c r="A295" t="s">
        <v>1260</v>
      </c>
      <c r="B295" t="s">
        <v>1261</v>
      </c>
      <c r="C295" t="s">
        <v>1198</v>
      </c>
      <c r="D295" t="s">
        <v>402</v>
      </c>
      <c r="E295" t="s">
        <v>31</v>
      </c>
      <c r="F295" t="s">
        <v>19</v>
      </c>
      <c r="G295" t="s">
        <v>35</v>
      </c>
      <c r="H295">
        <v>63</v>
      </c>
      <c r="I295" s="2">
        <v>36826</v>
      </c>
      <c r="J295" s="8">
        <v>155320</v>
      </c>
      <c r="K295" s="9">
        <v>0.17</v>
      </c>
      <c r="L295" t="s">
        <v>767</v>
      </c>
      <c r="M295" t="s">
        <v>768</v>
      </c>
      <c r="N295" s="2" t="s">
        <v>1897</v>
      </c>
      <c r="O295">
        <f>TBL_Employees4[[#This Row],[Annual Salary]]*TBL_Employees4[[#This Row],[Bonus %]]</f>
        <v>26404.400000000001</v>
      </c>
      <c r="P295" t="str">
        <f>IF(TBL_Employees4[[#This Row],[Age]]&lt;30, "Young", IF(TBL_Employees4[[#This Row],[Age]]&lt;=50, "Adult", "Senior"))</f>
        <v>Senior</v>
      </c>
      <c r="Q295" t="str">
        <f>IF(TBL_Employees4[[#This Row],[Exit Date]]="","Active","Exited")</f>
        <v>Active</v>
      </c>
    </row>
    <row r="296" spans="1:17" x14ac:dyDescent="0.25">
      <c r="A296" t="s">
        <v>777</v>
      </c>
      <c r="B296" t="s">
        <v>778</v>
      </c>
      <c r="C296" t="s">
        <v>250</v>
      </c>
      <c r="D296" t="s">
        <v>243</v>
      </c>
      <c r="E296" t="s">
        <v>18</v>
      </c>
      <c r="F296" t="s">
        <v>152</v>
      </c>
      <c r="G296" t="s">
        <v>35</v>
      </c>
      <c r="H296">
        <v>40</v>
      </c>
      <c r="I296" s="2">
        <v>42384</v>
      </c>
      <c r="J296" s="8">
        <v>89984</v>
      </c>
      <c r="K296" s="9">
        <v>0</v>
      </c>
      <c r="L296" t="s">
        <v>767</v>
      </c>
      <c r="M296" t="s">
        <v>771</v>
      </c>
      <c r="N296" s="2" t="s">
        <v>1897</v>
      </c>
      <c r="O296">
        <f>TBL_Employees4[[#This Row],[Annual Salary]]*TBL_Employees4[[#This Row],[Bonus %]]</f>
        <v>0</v>
      </c>
      <c r="P296" t="str">
        <f>IF(TBL_Employees4[[#This Row],[Age]]&lt;30, "Young", IF(TBL_Employees4[[#This Row],[Age]]&lt;=50, "Adult", "Senior"))</f>
        <v>Adult</v>
      </c>
      <c r="Q296" t="str">
        <f>IF(TBL_Employees4[[#This Row],[Exit Date]]="","Active","Exited")</f>
        <v>Active</v>
      </c>
    </row>
    <row r="297" spans="1:17" x14ac:dyDescent="0.25">
      <c r="A297" t="s">
        <v>953</v>
      </c>
      <c r="B297" t="s">
        <v>954</v>
      </c>
      <c r="C297" t="s">
        <v>948</v>
      </c>
      <c r="D297" t="s">
        <v>278</v>
      </c>
      <c r="E297" t="s">
        <v>26</v>
      </c>
      <c r="F297" t="s">
        <v>19</v>
      </c>
      <c r="G297" t="s">
        <v>35</v>
      </c>
      <c r="H297">
        <v>65</v>
      </c>
      <c r="I297" s="2">
        <v>38792</v>
      </c>
      <c r="J297" s="8">
        <v>83756</v>
      </c>
      <c r="K297" s="9">
        <v>0.14000000000000001</v>
      </c>
      <c r="L297" t="s">
        <v>767</v>
      </c>
      <c r="M297" t="s">
        <v>785</v>
      </c>
      <c r="N297" s="2" t="s">
        <v>1897</v>
      </c>
      <c r="O297">
        <f>TBL_Employees4[[#This Row],[Annual Salary]]*TBL_Employees4[[#This Row],[Bonus %]]</f>
        <v>11725.840000000002</v>
      </c>
      <c r="P297" t="str">
        <f>IF(TBL_Employees4[[#This Row],[Age]]&lt;30, "Young", IF(TBL_Employees4[[#This Row],[Age]]&lt;=50, "Adult", "Senior"))</f>
        <v>Senior</v>
      </c>
      <c r="Q297" t="str">
        <f>IF(TBL_Employees4[[#This Row],[Exit Date]]="","Active","Exited")</f>
        <v>Active</v>
      </c>
    </row>
    <row r="298" spans="1:17" x14ac:dyDescent="0.25">
      <c r="A298" t="s">
        <v>1290</v>
      </c>
      <c r="B298" t="s">
        <v>1291</v>
      </c>
      <c r="C298" t="s">
        <v>1198</v>
      </c>
      <c r="D298" t="s">
        <v>456</v>
      </c>
      <c r="E298" t="s">
        <v>46</v>
      </c>
      <c r="F298" t="s">
        <v>19</v>
      </c>
      <c r="G298" t="s">
        <v>35</v>
      </c>
      <c r="H298">
        <v>57</v>
      </c>
      <c r="I298" s="2">
        <v>42667</v>
      </c>
      <c r="J298" s="8">
        <v>176324</v>
      </c>
      <c r="K298" s="9">
        <v>0.23</v>
      </c>
      <c r="L298" t="s">
        <v>767</v>
      </c>
      <c r="M298" t="s">
        <v>785</v>
      </c>
      <c r="N298" s="2" t="s">
        <v>1897</v>
      </c>
      <c r="O298">
        <f>TBL_Employees4[[#This Row],[Annual Salary]]*TBL_Employees4[[#This Row],[Bonus %]]</f>
        <v>40554.520000000004</v>
      </c>
      <c r="P298" t="str">
        <f>IF(TBL_Employees4[[#This Row],[Age]]&lt;30, "Young", IF(TBL_Employees4[[#This Row],[Age]]&lt;=50, "Adult", "Senior"))</f>
        <v>Senior</v>
      </c>
      <c r="Q298" t="str">
        <f>IF(TBL_Employees4[[#This Row],[Exit Date]]="","Active","Exited")</f>
        <v>Active</v>
      </c>
    </row>
    <row r="299" spans="1:17" x14ac:dyDescent="0.25">
      <c r="A299" t="s">
        <v>262</v>
      </c>
      <c r="B299" t="s">
        <v>263</v>
      </c>
      <c r="C299" t="s">
        <v>250</v>
      </c>
      <c r="D299" t="s">
        <v>243</v>
      </c>
      <c r="E299" t="s">
        <v>26</v>
      </c>
      <c r="F299" t="s">
        <v>152</v>
      </c>
      <c r="G299" t="s">
        <v>20</v>
      </c>
      <c r="H299">
        <v>27</v>
      </c>
      <c r="I299" s="2">
        <v>44482</v>
      </c>
      <c r="J299" s="8">
        <v>74077</v>
      </c>
      <c r="K299" s="9">
        <v>0</v>
      </c>
      <c r="L299" t="s">
        <v>21</v>
      </c>
      <c r="M299" t="s">
        <v>53</v>
      </c>
      <c r="N299" s="2" t="s">
        <v>1897</v>
      </c>
      <c r="O299">
        <f>TBL_Employees4[[#This Row],[Annual Salary]]*TBL_Employees4[[#This Row],[Bonus %]]</f>
        <v>0</v>
      </c>
      <c r="P299" t="str">
        <f>IF(TBL_Employees4[[#This Row],[Age]]&lt;30, "Young", IF(TBL_Employees4[[#This Row],[Age]]&lt;=50, "Adult", "Senior"))</f>
        <v>Young</v>
      </c>
      <c r="Q299" t="str">
        <f>IF(TBL_Employees4[[#This Row],[Exit Date]]="","Active","Exited")</f>
        <v>Active</v>
      </c>
    </row>
    <row r="300" spans="1:17" x14ac:dyDescent="0.25">
      <c r="A300" t="s">
        <v>1608</v>
      </c>
      <c r="B300" t="s">
        <v>1609</v>
      </c>
      <c r="C300" t="s">
        <v>1398</v>
      </c>
      <c r="D300" t="s">
        <v>456</v>
      </c>
      <c r="E300" t="s">
        <v>18</v>
      </c>
      <c r="F300" t="s">
        <v>19</v>
      </c>
      <c r="G300" t="s">
        <v>20</v>
      </c>
      <c r="H300">
        <v>31</v>
      </c>
      <c r="I300" s="2">
        <v>44214</v>
      </c>
      <c r="J300" s="8">
        <v>104162</v>
      </c>
      <c r="K300" s="9">
        <v>7.0000000000000007E-2</v>
      </c>
      <c r="L300" t="s">
        <v>21</v>
      </c>
      <c r="M300" t="s">
        <v>50</v>
      </c>
      <c r="N300" s="2" t="s">
        <v>1897</v>
      </c>
      <c r="O300">
        <f>TBL_Employees4[[#This Row],[Annual Salary]]*TBL_Employees4[[#This Row],[Bonus %]]</f>
        <v>7291.3400000000011</v>
      </c>
      <c r="P300" t="str">
        <f>IF(TBL_Employees4[[#This Row],[Age]]&lt;30, "Young", IF(TBL_Employees4[[#This Row],[Age]]&lt;=50, "Adult", "Senior"))</f>
        <v>Adult</v>
      </c>
      <c r="Q300" t="str">
        <f>IF(TBL_Employees4[[#This Row],[Exit Date]]="","Active","Exited")</f>
        <v>Active</v>
      </c>
    </row>
    <row r="301" spans="1:17" x14ac:dyDescent="0.25">
      <c r="A301" t="s">
        <v>1823</v>
      </c>
      <c r="B301" t="s">
        <v>1824</v>
      </c>
      <c r="C301" t="s">
        <v>56</v>
      </c>
      <c r="D301" t="s">
        <v>17</v>
      </c>
      <c r="E301" t="s">
        <v>46</v>
      </c>
      <c r="F301" t="s">
        <v>19</v>
      </c>
      <c r="G301" t="s">
        <v>35</v>
      </c>
      <c r="H301">
        <v>45</v>
      </c>
      <c r="I301" s="2">
        <v>40418</v>
      </c>
      <c r="J301" s="8">
        <v>82162</v>
      </c>
      <c r="K301" s="9">
        <v>0</v>
      </c>
      <c r="L301" t="s">
        <v>767</v>
      </c>
      <c r="M301" t="s">
        <v>776</v>
      </c>
      <c r="N301" s="2">
        <v>44107</v>
      </c>
      <c r="O301">
        <f>TBL_Employees4[[#This Row],[Annual Salary]]*TBL_Employees4[[#This Row],[Bonus %]]</f>
        <v>0</v>
      </c>
      <c r="P301" t="str">
        <f>IF(TBL_Employees4[[#This Row],[Age]]&lt;30, "Young", IF(TBL_Employees4[[#This Row],[Age]]&lt;=50, "Adult", "Senior"))</f>
        <v>Adult</v>
      </c>
      <c r="Q301" t="str">
        <f>IF(TBL_Employees4[[#This Row],[Exit Date]]="","Active","Exited")</f>
        <v>Exited</v>
      </c>
    </row>
    <row r="302" spans="1:17" x14ac:dyDescent="0.25">
      <c r="A302" t="s">
        <v>914</v>
      </c>
      <c r="B302" t="s">
        <v>915</v>
      </c>
      <c r="C302" t="s">
        <v>554</v>
      </c>
      <c r="D302" t="s">
        <v>555</v>
      </c>
      <c r="E302" t="s">
        <v>26</v>
      </c>
      <c r="F302" t="s">
        <v>19</v>
      </c>
      <c r="G302" t="s">
        <v>35</v>
      </c>
      <c r="H302">
        <v>47</v>
      </c>
      <c r="I302" s="2">
        <v>42195</v>
      </c>
      <c r="J302" s="8">
        <v>63880</v>
      </c>
      <c r="K302" s="9">
        <v>0</v>
      </c>
      <c r="L302" t="s">
        <v>767</v>
      </c>
      <c r="M302" t="s">
        <v>768</v>
      </c>
      <c r="N302" s="2" t="s">
        <v>1897</v>
      </c>
      <c r="O302">
        <f>TBL_Employees4[[#This Row],[Annual Salary]]*TBL_Employees4[[#This Row],[Bonus %]]</f>
        <v>0</v>
      </c>
      <c r="P302" t="str">
        <f>IF(TBL_Employees4[[#This Row],[Age]]&lt;30, "Young", IF(TBL_Employees4[[#This Row],[Age]]&lt;=50, "Adult", "Senior"))</f>
        <v>Adult</v>
      </c>
      <c r="Q302" t="str">
        <f>IF(TBL_Employees4[[#This Row],[Exit Date]]="","Active","Exited")</f>
        <v>Active</v>
      </c>
    </row>
    <row r="303" spans="1:17" x14ac:dyDescent="0.25">
      <c r="A303" t="s">
        <v>319</v>
      </c>
      <c r="B303" t="s">
        <v>320</v>
      </c>
      <c r="C303" t="s">
        <v>277</v>
      </c>
      <c r="D303" t="s">
        <v>278</v>
      </c>
      <c r="E303" t="s">
        <v>31</v>
      </c>
      <c r="F303" t="s">
        <v>19</v>
      </c>
      <c r="G303" t="s">
        <v>35</v>
      </c>
      <c r="H303">
        <v>55</v>
      </c>
      <c r="I303" s="2">
        <v>41525</v>
      </c>
      <c r="J303" s="8">
        <v>73248</v>
      </c>
      <c r="K303" s="9">
        <v>0</v>
      </c>
      <c r="L303" t="s">
        <v>21</v>
      </c>
      <c r="M303" t="s">
        <v>69</v>
      </c>
      <c r="N303" s="2" t="s">
        <v>1897</v>
      </c>
      <c r="O303">
        <f>TBL_Employees4[[#This Row],[Annual Salary]]*TBL_Employees4[[#This Row],[Bonus %]]</f>
        <v>0</v>
      </c>
      <c r="P303" t="str">
        <f>IF(TBL_Employees4[[#This Row],[Age]]&lt;30, "Young", IF(TBL_Employees4[[#This Row],[Age]]&lt;=50, "Adult", "Senior"))</f>
        <v>Senior</v>
      </c>
      <c r="Q303" t="str">
        <f>IF(TBL_Employees4[[#This Row],[Exit Date]]="","Active","Exited")</f>
        <v>Active</v>
      </c>
    </row>
    <row r="304" spans="1:17" x14ac:dyDescent="0.25">
      <c r="A304" t="s">
        <v>264</v>
      </c>
      <c r="B304" t="s">
        <v>265</v>
      </c>
      <c r="C304" t="s">
        <v>250</v>
      </c>
      <c r="D304" t="s">
        <v>243</v>
      </c>
      <c r="E304" t="s">
        <v>18</v>
      </c>
      <c r="F304" t="s">
        <v>152</v>
      </c>
      <c r="G304" t="s">
        <v>64</v>
      </c>
      <c r="H304">
        <v>51</v>
      </c>
      <c r="I304" s="2">
        <v>44113</v>
      </c>
      <c r="J304" s="8">
        <v>91853</v>
      </c>
      <c r="K304" s="9">
        <v>0</v>
      </c>
      <c r="L304" t="s">
        <v>21</v>
      </c>
      <c r="M304" t="s">
        <v>27</v>
      </c>
      <c r="N304" s="2" t="s">
        <v>1897</v>
      </c>
      <c r="O304">
        <f>TBL_Employees4[[#This Row],[Annual Salary]]*TBL_Employees4[[#This Row],[Bonus %]]</f>
        <v>0</v>
      </c>
      <c r="P304" t="str">
        <f>IF(TBL_Employees4[[#This Row],[Age]]&lt;30, "Young", IF(TBL_Employees4[[#This Row],[Age]]&lt;=50, "Adult", "Senior"))</f>
        <v>Senior</v>
      </c>
      <c r="Q304" t="str">
        <f>IF(TBL_Employees4[[#This Row],[Exit Date]]="","Active","Exited")</f>
        <v>Active</v>
      </c>
    </row>
    <row r="305" spans="1:17" x14ac:dyDescent="0.25">
      <c r="A305" t="s">
        <v>1802</v>
      </c>
      <c r="B305" t="s">
        <v>1803</v>
      </c>
      <c r="C305" t="s">
        <v>1198</v>
      </c>
      <c r="D305" t="s">
        <v>402</v>
      </c>
      <c r="E305" t="s">
        <v>26</v>
      </c>
      <c r="F305" t="s">
        <v>152</v>
      </c>
      <c r="G305" t="s">
        <v>20</v>
      </c>
      <c r="H305">
        <v>25</v>
      </c>
      <c r="I305" s="2">
        <v>43844</v>
      </c>
      <c r="J305" s="8">
        <v>168014</v>
      </c>
      <c r="K305" s="9">
        <v>0.27</v>
      </c>
      <c r="L305" t="s">
        <v>21</v>
      </c>
      <c r="M305" t="s">
        <v>27</v>
      </c>
      <c r="N305" s="2">
        <v>44404</v>
      </c>
      <c r="O305">
        <f>TBL_Employees4[[#This Row],[Annual Salary]]*TBL_Employees4[[#This Row],[Bonus %]]</f>
        <v>45363.780000000006</v>
      </c>
      <c r="P305" t="str">
        <f>IF(TBL_Employees4[[#This Row],[Age]]&lt;30, "Young", IF(TBL_Employees4[[#This Row],[Age]]&lt;=50, "Adult", "Senior"))</f>
        <v>Young</v>
      </c>
      <c r="Q305" t="str">
        <f>IF(TBL_Employees4[[#This Row],[Exit Date]]="","Active","Exited")</f>
        <v>Exited</v>
      </c>
    </row>
    <row r="306" spans="1:17" x14ac:dyDescent="0.25">
      <c r="A306" t="s">
        <v>300</v>
      </c>
      <c r="B306" t="s">
        <v>301</v>
      </c>
      <c r="C306" t="s">
        <v>286</v>
      </c>
      <c r="D306" t="s">
        <v>278</v>
      </c>
      <c r="E306" t="s">
        <v>46</v>
      </c>
      <c r="F306" t="s">
        <v>19</v>
      </c>
      <c r="G306" t="s">
        <v>20</v>
      </c>
      <c r="H306">
        <v>37</v>
      </c>
      <c r="I306" s="2">
        <v>42995</v>
      </c>
      <c r="J306" s="8">
        <v>70770</v>
      </c>
      <c r="K306" s="9">
        <v>0</v>
      </c>
      <c r="L306" t="s">
        <v>21</v>
      </c>
      <c r="M306" t="s">
        <v>36</v>
      </c>
      <c r="N306" s="2" t="s">
        <v>1897</v>
      </c>
      <c r="O306">
        <f>TBL_Employees4[[#This Row],[Annual Salary]]*TBL_Employees4[[#This Row],[Bonus %]]</f>
        <v>0</v>
      </c>
      <c r="P306" t="str">
        <f>IF(TBL_Employees4[[#This Row],[Age]]&lt;30, "Young", IF(TBL_Employees4[[#This Row],[Age]]&lt;=50, "Adult", "Senior"))</f>
        <v>Adult</v>
      </c>
      <c r="Q306" t="str">
        <f>IF(TBL_Employees4[[#This Row],[Exit Date]]="","Active","Exited")</f>
        <v>Active</v>
      </c>
    </row>
    <row r="307" spans="1:17" x14ac:dyDescent="0.25">
      <c r="A307" t="s">
        <v>495</v>
      </c>
      <c r="B307" t="s">
        <v>496</v>
      </c>
      <c r="C307" t="s">
        <v>464</v>
      </c>
      <c r="D307" t="s">
        <v>456</v>
      </c>
      <c r="E307" t="s">
        <v>46</v>
      </c>
      <c r="F307" t="s">
        <v>152</v>
      </c>
      <c r="G307" t="s">
        <v>20</v>
      </c>
      <c r="H307">
        <v>62</v>
      </c>
      <c r="I307" s="2">
        <v>38271</v>
      </c>
      <c r="J307" s="8">
        <v>50825</v>
      </c>
      <c r="K307" s="9">
        <v>0</v>
      </c>
      <c r="L307" t="s">
        <v>21</v>
      </c>
      <c r="M307" t="s">
        <v>53</v>
      </c>
      <c r="N307" s="2" t="s">
        <v>1897</v>
      </c>
      <c r="O307">
        <f>TBL_Employees4[[#This Row],[Annual Salary]]*TBL_Employees4[[#This Row],[Bonus %]]</f>
        <v>0</v>
      </c>
      <c r="P307" t="str">
        <f>IF(TBL_Employees4[[#This Row],[Age]]&lt;30, "Young", IF(TBL_Employees4[[#This Row],[Age]]&lt;=50, "Adult", "Senior"))</f>
        <v>Senior</v>
      </c>
      <c r="Q307" t="str">
        <f>IF(TBL_Employees4[[#This Row],[Exit Date]]="","Active","Exited")</f>
        <v>Active</v>
      </c>
    </row>
    <row r="308" spans="1:17" x14ac:dyDescent="0.25">
      <c r="A308" t="s">
        <v>1423</v>
      </c>
      <c r="B308" t="s">
        <v>1424</v>
      </c>
      <c r="C308" t="s">
        <v>1896</v>
      </c>
      <c r="D308" t="s">
        <v>402</v>
      </c>
      <c r="E308" t="s">
        <v>31</v>
      </c>
      <c r="F308" t="s">
        <v>152</v>
      </c>
      <c r="G308" t="s">
        <v>40</v>
      </c>
      <c r="H308">
        <v>31</v>
      </c>
      <c r="I308" s="2">
        <v>42266</v>
      </c>
      <c r="J308" s="8">
        <v>145846</v>
      </c>
      <c r="K308" s="9">
        <v>0.15</v>
      </c>
      <c r="L308" t="s">
        <v>633</v>
      </c>
      <c r="M308" t="s">
        <v>634</v>
      </c>
      <c r="N308" s="2" t="s">
        <v>1897</v>
      </c>
      <c r="O308">
        <f>TBL_Employees4[[#This Row],[Annual Salary]]*TBL_Employees4[[#This Row],[Bonus %]]</f>
        <v>21876.899999999998</v>
      </c>
      <c r="P308" t="str">
        <f>IF(TBL_Employees4[[#This Row],[Age]]&lt;30, "Young", IF(TBL_Employees4[[#This Row],[Age]]&lt;=50, "Adult", "Senior"))</f>
        <v>Adult</v>
      </c>
      <c r="Q308" t="str">
        <f>IF(TBL_Employees4[[#This Row],[Exit Date]]="","Active","Exited")</f>
        <v>Active</v>
      </c>
    </row>
    <row r="309" spans="1:17" x14ac:dyDescent="0.25">
      <c r="A309" t="s">
        <v>1602</v>
      </c>
      <c r="B309" t="s">
        <v>1603</v>
      </c>
      <c r="C309" t="s">
        <v>1896</v>
      </c>
      <c r="D309" t="s">
        <v>456</v>
      </c>
      <c r="E309" t="s">
        <v>31</v>
      </c>
      <c r="F309" t="s">
        <v>19</v>
      </c>
      <c r="G309" t="s">
        <v>35</v>
      </c>
      <c r="H309">
        <v>64</v>
      </c>
      <c r="I309" s="2">
        <v>37962</v>
      </c>
      <c r="J309" s="8">
        <v>125807</v>
      </c>
      <c r="K309" s="9">
        <v>0.15</v>
      </c>
      <c r="L309" t="s">
        <v>21</v>
      </c>
      <c r="M309" t="s">
        <v>27</v>
      </c>
      <c r="N309" s="2" t="s">
        <v>1897</v>
      </c>
      <c r="O309">
        <f>TBL_Employees4[[#This Row],[Annual Salary]]*TBL_Employees4[[#This Row],[Bonus %]]</f>
        <v>18871.05</v>
      </c>
      <c r="P309" t="str">
        <f>IF(TBL_Employees4[[#This Row],[Age]]&lt;30, "Young", IF(TBL_Employees4[[#This Row],[Age]]&lt;=50, "Adult", "Senior"))</f>
        <v>Senior</v>
      </c>
      <c r="Q309" t="str">
        <f>IF(TBL_Employees4[[#This Row],[Exit Date]]="","Active","Exited")</f>
        <v>Active</v>
      </c>
    </row>
    <row r="310" spans="1:17" x14ac:dyDescent="0.25">
      <c r="A310" t="s">
        <v>609</v>
      </c>
      <c r="B310" t="s">
        <v>610</v>
      </c>
      <c r="C310" t="s">
        <v>242</v>
      </c>
      <c r="D310" t="s">
        <v>555</v>
      </c>
      <c r="E310" t="s">
        <v>26</v>
      </c>
      <c r="F310" t="s">
        <v>152</v>
      </c>
      <c r="G310" t="s">
        <v>35</v>
      </c>
      <c r="H310">
        <v>25</v>
      </c>
      <c r="I310" s="2">
        <v>44405</v>
      </c>
      <c r="J310" s="8">
        <v>46845</v>
      </c>
      <c r="K310" s="9">
        <v>0</v>
      </c>
      <c r="L310" t="s">
        <v>21</v>
      </c>
      <c r="M310" t="s">
        <v>36</v>
      </c>
      <c r="N310" s="2" t="s">
        <v>1897</v>
      </c>
      <c r="O310">
        <f>TBL_Employees4[[#This Row],[Annual Salary]]*TBL_Employees4[[#This Row],[Bonus %]]</f>
        <v>0</v>
      </c>
      <c r="P310" t="str">
        <f>IF(TBL_Employees4[[#This Row],[Age]]&lt;30, "Young", IF(TBL_Employees4[[#This Row],[Age]]&lt;=50, "Adult", "Senior"))</f>
        <v>Young</v>
      </c>
      <c r="Q310" t="str">
        <f>IF(TBL_Employees4[[#This Row],[Exit Date]]="","Active","Exited")</f>
        <v>Active</v>
      </c>
    </row>
    <row r="311" spans="1:17" x14ac:dyDescent="0.25">
      <c r="A311" t="s">
        <v>1488</v>
      </c>
      <c r="B311" t="s">
        <v>1489</v>
      </c>
      <c r="C311" t="s">
        <v>1896</v>
      </c>
      <c r="D311" t="s">
        <v>509</v>
      </c>
      <c r="E311" t="s">
        <v>46</v>
      </c>
      <c r="F311" t="s">
        <v>19</v>
      </c>
      <c r="G311" t="s">
        <v>35</v>
      </c>
      <c r="H311">
        <v>59</v>
      </c>
      <c r="I311" s="2">
        <v>39689</v>
      </c>
      <c r="J311" s="8">
        <v>157969</v>
      </c>
      <c r="K311" s="9">
        <v>0.1</v>
      </c>
      <c r="L311" t="s">
        <v>767</v>
      </c>
      <c r="M311" t="s">
        <v>768</v>
      </c>
      <c r="N311" s="2" t="s">
        <v>1897</v>
      </c>
      <c r="O311">
        <f>TBL_Employees4[[#This Row],[Annual Salary]]*TBL_Employees4[[#This Row],[Bonus %]]</f>
        <v>15796.900000000001</v>
      </c>
      <c r="P311" t="str">
        <f>IF(TBL_Employees4[[#This Row],[Age]]&lt;30, "Young", IF(TBL_Employees4[[#This Row],[Age]]&lt;=50, "Adult", "Senior"))</f>
        <v>Senior</v>
      </c>
      <c r="Q311" t="str">
        <f>IF(TBL_Employees4[[#This Row],[Exit Date]]="","Active","Exited")</f>
        <v>Active</v>
      </c>
    </row>
    <row r="312" spans="1:17" x14ac:dyDescent="0.25">
      <c r="A312" t="s">
        <v>126</v>
      </c>
      <c r="B312" t="s">
        <v>127</v>
      </c>
      <c r="C312" t="s">
        <v>34</v>
      </c>
      <c r="D312" t="s">
        <v>17</v>
      </c>
      <c r="E312" t="s">
        <v>46</v>
      </c>
      <c r="F312" t="s">
        <v>19</v>
      </c>
      <c r="G312" t="s">
        <v>20</v>
      </c>
      <c r="H312">
        <v>40</v>
      </c>
      <c r="I312" s="2">
        <v>40522</v>
      </c>
      <c r="J312" s="8">
        <v>97807</v>
      </c>
      <c r="K312" s="9">
        <v>0</v>
      </c>
      <c r="L312" t="s">
        <v>21</v>
      </c>
      <c r="M312" t="s">
        <v>27</v>
      </c>
      <c r="N312" s="2" t="s">
        <v>1897</v>
      </c>
      <c r="O312">
        <f>TBL_Employees4[[#This Row],[Annual Salary]]*TBL_Employees4[[#This Row],[Bonus %]]</f>
        <v>0</v>
      </c>
      <c r="P312" t="str">
        <f>IF(TBL_Employees4[[#This Row],[Age]]&lt;30, "Young", IF(TBL_Employees4[[#This Row],[Age]]&lt;=50, "Adult", "Senior"))</f>
        <v>Adult</v>
      </c>
      <c r="Q312" t="str">
        <f>IF(TBL_Employees4[[#This Row],[Exit Date]]="","Active","Exited")</f>
        <v>Active</v>
      </c>
    </row>
    <row r="313" spans="1:17" x14ac:dyDescent="0.25">
      <c r="A313" t="s">
        <v>497</v>
      </c>
      <c r="B313" t="s">
        <v>498</v>
      </c>
      <c r="C313" t="s">
        <v>464</v>
      </c>
      <c r="D313" t="s">
        <v>456</v>
      </c>
      <c r="E313" t="s">
        <v>18</v>
      </c>
      <c r="F313" t="s">
        <v>152</v>
      </c>
      <c r="G313" t="s">
        <v>40</v>
      </c>
      <c r="H313">
        <v>31</v>
      </c>
      <c r="I313" s="2">
        <v>42347</v>
      </c>
      <c r="J313" s="8">
        <v>73854</v>
      </c>
      <c r="K313" s="9">
        <v>0</v>
      </c>
      <c r="L313" t="s">
        <v>21</v>
      </c>
      <c r="M313" t="s">
        <v>53</v>
      </c>
      <c r="N313" s="2" t="s">
        <v>1897</v>
      </c>
      <c r="O313">
        <f>TBL_Employees4[[#This Row],[Annual Salary]]*TBL_Employees4[[#This Row],[Bonus %]]</f>
        <v>0</v>
      </c>
      <c r="P313" t="str">
        <f>IF(TBL_Employees4[[#This Row],[Age]]&lt;30, "Young", IF(TBL_Employees4[[#This Row],[Age]]&lt;=50, "Adult", "Senior"))</f>
        <v>Adult</v>
      </c>
      <c r="Q313" t="str">
        <f>IF(TBL_Employees4[[#This Row],[Exit Date]]="","Active","Exited")</f>
        <v>Active</v>
      </c>
    </row>
    <row r="314" spans="1:17" x14ac:dyDescent="0.25">
      <c r="A314" t="s">
        <v>1548</v>
      </c>
      <c r="B314" t="s">
        <v>1549</v>
      </c>
      <c r="C314" t="s">
        <v>1896</v>
      </c>
      <c r="D314" t="s">
        <v>243</v>
      </c>
      <c r="E314" t="s">
        <v>18</v>
      </c>
      <c r="F314" t="s">
        <v>152</v>
      </c>
      <c r="G314" t="s">
        <v>35</v>
      </c>
      <c r="H314">
        <v>45</v>
      </c>
      <c r="I314" s="2">
        <v>39063</v>
      </c>
      <c r="J314" s="8">
        <v>149537</v>
      </c>
      <c r="K314" s="9">
        <v>0.14000000000000001</v>
      </c>
      <c r="L314" t="s">
        <v>21</v>
      </c>
      <c r="M314" t="s">
        <v>53</v>
      </c>
      <c r="N314" s="2" t="s">
        <v>1897</v>
      </c>
      <c r="O314">
        <f>TBL_Employees4[[#This Row],[Annual Salary]]*TBL_Employees4[[#This Row],[Bonus %]]</f>
        <v>20935.18</v>
      </c>
      <c r="P314" t="str">
        <f>IF(TBL_Employees4[[#This Row],[Age]]&lt;30, "Young", IF(TBL_Employees4[[#This Row],[Age]]&lt;=50, "Adult", "Senior"))</f>
        <v>Adult</v>
      </c>
      <c r="Q314" t="str">
        <f>IF(TBL_Employees4[[#This Row],[Exit Date]]="","Active","Exited")</f>
        <v>Active</v>
      </c>
    </row>
    <row r="315" spans="1:17" x14ac:dyDescent="0.25">
      <c r="A315" t="s">
        <v>1712</v>
      </c>
      <c r="B315" t="s">
        <v>1713</v>
      </c>
      <c r="C315" t="s">
        <v>1896</v>
      </c>
      <c r="D315" t="s">
        <v>555</v>
      </c>
      <c r="E315" t="s">
        <v>18</v>
      </c>
      <c r="F315" t="s">
        <v>19</v>
      </c>
      <c r="G315" t="s">
        <v>20</v>
      </c>
      <c r="H315">
        <v>49</v>
      </c>
      <c r="I315" s="2">
        <v>41379</v>
      </c>
      <c r="J315" s="8">
        <v>128303</v>
      </c>
      <c r="K315" s="9">
        <v>0.15</v>
      </c>
      <c r="L315" t="s">
        <v>21</v>
      </c>
      <c r="M315" t="s">
        <v>22</v>
      </c>
      <c r="N315" s="2" t="s">
        <v>1897</v>
      </c>
      <c r="O315">
        <f>TBL_Employees4[[#This Row],[Annual Salary]]*TBL_Employees4[[#This Row],[Bonus %]]</f>
        <v>19245.45</v>
      </c>
      <c r="P315" t="str">
        <f>IF(TBL_Employees4[[#This Row],[Age]]&lt;30, "Young", IF(TBL_Employees4[[#This Row],[Age]]&lt;=50, "Adult", "Senior"))</f>
        <v>Adult</v>
      </c>
      <c r="Q315" t="str">
        <f>IF(TBL_Employees4[[#This Row],[Exit Date]]="","Active","Exited")</f>
        <v>Active</v>
      </c>
    </row>
    <row r="316" spans="1:17" x14ac:dyDescent="0.25">
      <c r="A316" t="s">
        <v>177</v>
      </c>
      <c r="B316" t="s">
        <v>178</v>
      </c>
      <c r="C316" t="s">
        <v>86</v>
      </c>
      <c r="D316" t="s">
        <v>17</v>
      </c>
      <c r="E316" t="s">
        <v>26</v>
      </c>
      <c r="F316" t="s">
        <v>152</v>
      </c>
      <c r="G316" t="s">
        <v>64</v>
      </c>
      <c r="H316">
        <v>46</v>
      </c>
      <c r="I316" s="2">
        <v>38513</v>
      </c>
      <c r="J316" s="8">
        <v>67374</v>
      </c>
      <c r="K316" s="9">
        <v>0</v>
      </c>
      <c r="L316" t="s">
        <v>21</v>
      </c>
      <c r="M316" t="s">
        <v>50</v>
      </c>
      <c r="N316" s="2" t="s">
        <v>1897</v>
      </c>
      <c r="O316">
        <f>TBL_Employees4[[#This Row],[Annual Salary]]*TBL_Employees4[[#This Row],[Bonus %]]</f>
        <v>0</v>
      </c>
      <c r="P316" t="str">
        <f>IF(TBL_Employees4[[#This Row],[Age]]&lt;30, "Young", IF(TBL_Employees4[[#This Row],[Age]]&lt;=50, "Adult", "Senior"))</f>
        <v>Adult</v>
      </c>
      <c r="Q316" t="str">
        <f>IF(TBL_Employees4[[#This Row],[Exit Date]]="","Active","Exited")</f>
        <v>Active</v>
      </c>
    </row>
    <row r="317" spans="1:17" x14ac:dyDescent="0.25">
      <c r="A317" t="s">
        <v>1448</v>
      </c>
      <c r="B317" t="s">
        <v>1449</v>
      </c>
      <c r="C317" t="s">
        <v>1398</v>
      </c>
      <c r="D317" t="s">
        <v>456</v>
      </c>
      <c r="E317" t="s">
        <v>46</v>
      </c>
      <c r="F317" t="s">
        <v>152</v>
      </c>
      <c r="G317" t="s">
        <v>40</v>
      </c>
      <c r="H317">
        <v>46</v>
      </c>
      <c r="I317" s="2">
        <v>40810</v>
      </c>
      <c r="J317" s="8">
        <v>102167</v>
      </c>
      <c r="K317" s="9">
        <v>0.06</v>
      </c>
      <c r="L317" t="s">
        <v>633</v>
      </c>
      <c r="M317" t="s">
        <v>637</v>
      </c>
      <c r="N317" s="2" t="s">
        <v>1897</v>
      </c>
      <c r="O317">
        <f>TBL_Employees4[[#This Row],[Annual Salary]]*TBL_Employees4[[#This Row],[Bonus %]]</f>
        <v>6130.0199999999995</v>
      </c>
      <c r="P317" t="str">
        <f>IF(TBL_Employees4[[#This Row],[Age]]&lt;30, "Young", IF(TBL_Employees4[[#This Row],[Age]]&lt;=50, "Adult", "Senior"))</f>
        <v>Adult</v>
      </c>
      <c r="Q317" t="str">
        <f>IF(TBL_Employees4[[#This Row],[Exit Date]]="","Active","Exited")</f>
        <v>Active</v>
      </c>
    </row>
    <row r="318" spans="1:17" x14ac:dyDescent="0.25">
      <c r="A318" t="s">
        <v>1520</v>
      </c>
      <c r="B318" t="s">
        <v>1521</v>
      </c>
      <c r="C318" t="s">
        <v>1896</v>
      </c>
      <c r="D318" t="s">
        <v>555</v>
      </c>
      <c r="E318" t="s">
        <v>18</v>
      </c>
      <c r="F318" t="s">
        <v>152</v>
      </c>
      <c r="G318" t="s">
        <v>35</v>
      </c>
      <c r="H318">
        <v>45</v>
      </c>
      <c r="I318" s="2">
        <v>39332</v>
      </c>
      <c r="J318" s="8">
        <v>151027</v>
      </c>
      <c r="K318" s="9">
        <v>0.1</v>
      </c>
      <c r="L318" t="s">
        <v>767</v>
      </c>
      <c r="M318" t="s">
        <v>785</v>
      </c>
      <c r="N318" s="2" t="s">
        <v>1897</v>
      </c>
      <c r="O318">
        <f>TBL_Employees4[[#This Row],[Annual Salary]]*TBL_Employees4[[#This Row],[Bonus %]]</f>
        <v>15102.7</v>
      </c>
      <c r="P318" t="str">
        <f>IF(TBL_Employees4[[#This Row],[Age]]&lt;30, "Young", IF(TBL_Employees4[[#This Row],[Age]]&lt;=50, "Adult", "Senior"))</f>
        <v>Adult</v>
      </c>
      <c r="Q318" t="str">
        <f>IF(TBL_Employees4[[#This Row],[Exit Date]]="","Active","Exited")</f>
        <v>Active</v>
      </c>
    </row>
    <row r="319" spans="1:17" x14ac:dyDescent="0.25">
      <c r="A319" t="s">
        <v>1544</v>
      </c>
      <c r="B319" t="s">
        <v>1545</v>
      </c>
      <c r="C319" t="s">
        <v>1398</v>
      </c>
      <c r="D319" t="s">
        <v>243</v>
      </c>
      <c r="E319" t="s">
        <v>26</v>
      </c>
      <c r="F319" t="s">
        <v>152</v>
      </c>
      <c r="G319" t="s">
        <v>35</v>
      </c>
      <c r="H319">
        <v>40</v>
      </c>
      <c r="I319" s="2">
        <v>43147</v>
      </c>
      <c r="J319" s="8">
        <v>120905</v>
      </c>
      <c r="K319" s="9">
        <v>0.05</v>
      </c>
      <c r="L319" t="s">
        <v>21</v>
      </c>
      <c r="M319" t="s">
        <v>53</v>
      </c>
      <c r="N319" s="2" t="s">
        <v>1897</v>
      </c>
      <c r="O319">
        <f>TBL_Employees4[[#This Row],[Annual Salary]]*TBL_Employees4[[#This Row],[Bonus %]]</f>
        <v>6045.25</v>
      </c>
      <c r="P319" t="str">
        <f>IF(TBL_Employees4[[#This Row],[Age]]&lt;30, "Young", IF(TBL_Employees4[[#This Row],[Age]]&lt;=50, "Adult", "Senior"))</f>
        <v>Adult</v>
      </c>
      <c r="Q319" t="str">
        <f>IF(TBL_Employees4[[#This Row],[Exit Date]]="","Active","Exited")</f>
        <v>Active</v>
      </c>
    </row>
    <row r="320" spans="1:17" x14ac:dyDescent="0.25">
      <c r="A320" t="s">
        <v>1063</v>
      </c>
      <c r="B320" t="s">
        <v>1064</v>
      </c>
      <c r="C320" t="s">
        <v>1012</v>
      </c>
      <c r="D320" t="s">
        <v>402</v>
      </c>
      <c r="E320" t="s">
        <v>18</v>
      </c>
      <c r="F320" t="s">
        <v>19</v>
      </c>
      <c r="G320" t="s">
        <v>20</v>
      </c>
      <c r="H320">
        <v>48</v>
      </c>
      <c r="I320" s="2">
        <v>43253</v>
      </c>
      <c r="J320" s="8">
        <v>231567</v>
      </c>
      <c r="K320" s="9">
        <v>0.36</v>
      </c>
      <c r="L320" t="s">
        <v>21</v>
      </c>
      <c r="M320" t="s">
        <v>53</v>
      </c>
      <c r="N320" s="2" t="s">
        <v>1897</v>
      </c>
      <c r="O320">
        <f>TBL_Employees4[[#This Row],[Annual Salary]]*TBL_Employees4[[#This Row],[Bonus %]]</f>
        <v>83364.12</v>
      </c>
      <c r="P320" t="str">
        <f>IF(TBL_Employees4[[#This Row],[Age]]&lt;30, "Young", IF(TBL_Employees4[[#This Row],[Age]]&lt;=50, "Adult", "Senior"))</f>
        <v>Adult</v>
      </c>
      <c r="Q320" t="str">
        <f>IF(TBL_Employees4[[#This Row],[Exit Date]]="","Active","Exited")</f>
        <v>Active</v>
      </c>
    </row>
    <row r="321" spans="1:17" x14ac:dyDescent="0.25">
      <c r="A321" t="s">
        <v>691</v>
      </c>
      <c r="B321" t="s">
        <v>1904</v>
      </c>
      <c r="C321" t="s">
        <v>1012</v>
      </c>
      <c r="D321" t="s">
        <v>17</v>
      </c>
      <c r="E321" t="s">
        <v>31</v>
      </c>
      <c r="F321" t="s">
        <v>152</v>
      </c>
      <c r="G321" t="s">
        <v>35</v>
      </c>
      <c r="H321">
        <v>31</v>
      </c>
      <c r="I321" s="2">
        <v>42197</v>
      </c>
      <c r="J321" s="8">
        <v>215388</v>
      </c>
      <c r="K321" s="9">
        <v>0.33</v>
      </c>
      <c r="L321" t="s">
        <v>21</v>
      </c>
      <c r="M321" t="s">
        <v>36</v>
      </c>
      <c r="N321" s="2" t="s">
        <v>1897</v>
      </c>
      <c r="O321">
        <f>TBL_Employees4[[#This Row],[Annual Salary]]*TBL_Employees4[[#This Row],[Bonus %]]</f>
        <v>71078.040000000008</v>
      </c>
      <c r="P321" t="str">
        <f>IF(TBL_Employees4[[#This Row],[Age]]&lt;30, "Young", IF(TBL_Employees4[[#This Row],[Age]]&lt;=50, "Adult", "Senior"))</f>
        <v>Adult</v>
      </c>
      <c r="Q321" t="str">
        <f>IF(TBL_Employees4[[#This Row],[Exit Date]]="","Active","Exited")</f>
        <v>Active</v>
      </c>
    </row>
    <row r="322" spans="1:17" x14ac:dyDescent="0.25">
      <c r="A322" t="s">
        <v>1708</v>
      </c>
      <c r="B322" t="s">
        <v>1709</v>
      </c>
      <c r="C322" t="s">
        <v>1896</v>
      </c>
      <c r="D322" t="s">
        <v>555</v>
      </c>
      <c r="E322" t="s">
        <v>26</v>
      </c>
      <c r="F322" t="s">
        <v>19</v>
      </c>
      <c r="G322" t="s">
        <v>35</v>
      </c>
      <c r="H322">
        <v>30</v>
      </c>
      <c r="I322" s="2">
        <v>42168</v>
      </c>
      <c r="J322" s="8">
        <v>127972</v>
      </c>
      <c r="K322" s="9">
        <v>0.11</v>
      </c>
      <c r="L322" t="s">
        <v>21</v>
      </c>
      <c r="M322" t="s">
        <v>53</v>
      </c>
      <c r="N322" s="2" t="s">
        <v>1897</v>
      </c>
      <c r="O322">
        <f>TBL_Employees4[[#This Row],[Annual Salary]]*TBL_Employees4[[#This Row],[Bonus %]]</f>
        <v>14076.92</v>
      </c>
      <c r="P322" t="str">
        <f>IF(TBL_Employees4[[#This Row],[Age]]&lt;30, "Young", IF(TBL_Employees4[[#This Row],[Age]]&lt;=50, "Adult", "Senior"))</f>
        <v>Adult</v>
      </c>
      <c r="Q322" t="str">
        <f>IF(TBL_Employees4[[#This Row],[Exit Date]]="","Active","Exited")</f>
        <v>Active</v>
      </c>
    </row>
    <row r="323" spans="1:17" x14ac:dyDescent="0.25">
      <c r="A323" t="s">
        <v>1764</v>
      </c>
      <c r="B323" t="s">
        <v>1765</v>
      </c>
      <c r="C323" t="s">
        <v>325</v>
      </c>
      <c r="D323" t="s">
        <v>278</v>
      </c>
      <c r="E323" t="s">
        <v>46</v>
      </c>
      <c r="F323" t="s">
        <v>19</v>
      </c>
      <c r="G323" t="s">
        <v>35</v>
      </c>
      <c r="H323">
        <v>55</v>
      </c>
      <c r="I323" s="2">
        <v>34915</v>
      </c>
      <c r="J323" s="8">
        <v>80701</v>
      </c>
      <c r="K323" s="9">
        <v>0</v>
      </c>
      <c r="L323" t="s">
        <v>21</v>
      </c>
      <c r="M323" t="s">
        <v>27</v>
      </c>
      <c r="N323" s="2">
        <v>38456</v>
      </c>
      <c r="O323">
        <f>TBL_Employees4[[#This Row],[Annual Salary]]*TBL_Employees4[[#This Row],[Bonus %]]</f>
        <v>0</v>
      </c>
      <c r="P323" t="str">
        <f>IF(TBL_Employees4[[#This Row],[Age]]&lt;30, "Young", IF(TBL_Employees4[[#This Row],[Age]]&lt;=50, "Adult", "Senior"))</f>
        <v>Senior</v>
      </c>
      <c r="Q323" t="str">
        <f>IF(TBL_Employees4[[#This Row],[Exit Date]]="","Active","Exited")</f>
        <v>Exited</v>
      </c>
    </row>
    <row r="324" spans="1:17" x14ac:dyDescent="0.25">
      <c r="A324" t="s">
        <v>1502</v>
      </c>
      <c r="B324" t="s">
        <v>1503</v>
      </c>
      <c r="C324" t="s">
        <v>1398</v>
      </c>
      <c r="D324" t="s">
        <v>509</v>
      </c>
      <c r="E324" t="s">
        <v>46</v>
      </c>
      <c r="F324" t="s">
        <v>152</v>
      </c>
      <c r="G324" t="s">
        <v>35</v>
      </c>
      <c r="H324">
        <v>28</v>
      </c>
      <c r="I324" s="2">
        <v>43863</v>
      </c>
      <c r="J324" s="8">
        <v>115417</v>
      </c>
      <c r="K324" s="9">
        <v>0.06</v>
      </c>
      <c r="L324" t="s">
        <v>767</v>
      </c>
      <c r="M324" t="s">
        <v>785</v>
      </c>
      <c r="N324" s="2" t="s">
        <v>1897</v>
      </c>
      <c r="O324">
        <f>TBL_Employees4[[#This Row],[Annual Salary]]*TBL_Employees4[[#This Row],[Bonus %]]</f>
        <v>6925.0199999999995</v>
      </c>
      <c r="P324" t="str">
        <f>IF(TBL_Employees4[[#This Row],[Age]]&lt;30, "Young", IF(TBL_Employees4[[#This Row],[Age]]&lt;=50, "Adult", "Senior"))</f>
        <v>Young</v>
      </c>
      <c r="Q324" t="str">
        <f>IF(TBL_Employees4[[#This Row],[Exit Date]]="","Active","Exited")</f>
        <v>Active</v>
      </c>
    </row>
    <row r="325" spans="1:17" x14ac:dyDescent="0.25">
      <c r="A325" t="s">
        <v>199</v>
      </c>
      <c r="B325" t="s">
        <v>1905</v>
      </c>
      <c r="C325" t="s">
        <v>281</v>
      </c>
      <c r="D325" t="s">
        <v>278</v>
      </c>
      <c r="E325" t="s">
        <v>46</v>
      </c>
      <c r="F325" t="s">
        <v>19</v>
      </c>
      <c r="G325" t="s">
        <v>20</v>
      </c>
      <c r="H325">
        <v>45</v>
      </c>
      <c r="I325" s="2">
        <v>43635</v>
      </c>
      <c r="J325" s="8">
        <v>88045</v>
      </c>
      <c r="K325" s="9">
        <v>0</v>
      </c>
      <c r="L325" t="s">
        <v>21</v>
      </c>
      <c r="M325" t="s">
        <v>27</v>
      </c>
      <c r="N325" s="2" t="s">
        <v>1897</v>
      </c>
      <c r="O325">
        <f>TBL_Employees4[[#This Row],[Annual Salary]]*TBL_Employees4[[#This Row],[Bonus %]]</f>
        <v>0</v>
      </c>
      <c r="P325" t="str">
        <f>IF(TBL_Employees4[[#This Row],[Age]]&lt;30, "Young", IF(TBL_Employees4[[#This Row],[Age]]&lt;=50, "Adult", "Senior"))</f>
        <v>Adult</v>
      </c>
      <c r="Q325" t="str">
        <f>IF(TBL_Employees4[[#This Row],[Exit Date]]="","Active","Exited")</f>
        <v>Active</v>
      </c>
    </row>
    <row r="326" spans="1:17" x14ac:dyDescent="0.25">
      <c r="A326" t="s">
        <v>998</v>
      </c>
      <c r="B326" t="s">
        <v>999</v>
      </c>
      <c r="C326" t="s">
        <v>981</v>
      </c>
      <c r="D326" t="s">
        <v>17</v>
      </c>
      <c r="E326" t="s">
        <v>26</v>
      </c>
      <c r="F326" t="s">
        <v>19</v>
      </c>
      <c r="G326" t="s">
        <v>64</v>
      </c>
      <c r="H326">
        <v>45</v>
      </c>
      <c r="I326" s="2">
        <v>43185</v>
      </c>
      <c r="J326" s="8">
        <v>86478</v>
      </c>
      <c r="K326" s="9">
        <v>0.06</v>
      </c>
      <c r="L326" t="s">
        <v>21</v>
      </c>
      <c r="M326" t="s">
        <v>50</v>
      </c>
      <c r="N326" s="2" t="s">
        <v>1897</v>
      </c>
      <c r="O326">
        <f>TBL_Employees4[[#This Row],[Annual Salary]]*TBL_Employees4[[#This Row],[Bonus %]]</f>
        <v>5188.6799999999994</v>
      </c>
      <c r="P326" t="str">
        <f>IF(TBL_Employees4[[#This Row],[Age]]&lt;30, "Young", IF(TBL_Employees4[[#This Row],[Age]]&lt;=50, "Adult", "Senior"))</f>
        <v>Adult</v>
      </c>
      <c r="Q326" t="str">
        <f>IF(TBL_Employees4[[#This Row],[Exit Date]]="","Active","Exited")</f>
        <v>Active</v>
      </c>
    </row>
    <row r="327" spans="1:17" x14ac:dyDescent="0.25">
      <c r="A327" t="s">
        <v>1049</v>
      </c>
      <c r="B327" t="s">
        <v>1050</v>
      </c>
      <c r="C327" t="s">
        <v>1012</v>
      </c>
      <c r="D327" t="s">
        <v>278</v>
      </c>
      <c r="E327" t="s">
        <v>18</v>
      </c>
      <c r="F327" t="s">
        <v>152</v>
      </c>
      <c r="G327" t="s">
        <v>20</v>
      </c>
      <c r="H327">
        <v>63</v>
      </c>
      <c r="I327" s="2">
        <v>42387</v>
      </c>
      <c r="J327" s="8">
        <v>180994</v>
      </c>
      <c r="K327" s="9">
        <v>0.39</v>
      </c>
      <c r="L327" t="s">
        <v>21</v>
      </c>
      <c r="M327" t="s">
        <v>53</v>
      </c>
      <c r="N327" s="2" t="s">
        <v>1897</v>
      </c>
      <c r="O327">
        <f>TBL_Employees4[[#This Row],[Annual Salary]]*TBL_Employees4[[#This Row],[Bonus %]]</f>
        <v>70587.66</v>
      </c>
      <c r="P327" t="str">
        <f>IF(TBL_Employees4[[#This Row],[Age]]&lt;30, "Young", IF(TBL_Employees4[[#This Row],[Age]]&lt;=50, "Adult", "Senior"))</f>
        <v>Senior</v>
      </c>
      <c r="Q327" t="str">
        <f>IF(TBL_Employees4[[#This Row],[Exit Date]]="","Active","Exited")</f>
        <v>Active</v>
      </c>
    </row>
    <row r="328" spans="1:17" x14ac:dyDescent="0.25">
      <c r="A328" t="s">
        <v>415</v>
      </c>
      <c r="B328" t="s">
        <v>416</v>
      </c>
      <c r="C328" t="s">
        <v>259</v>
      </c>
      <c r="D328" t="s">
        <v>402</v>
      </c>
      <c r="E328" t="s">
        <v>31</v>
      </c>
      <c r="F328" t="s">
        <v>19</v>
      </c>
      <c r="G328" t="s">
        <v>35</v>
      </c>
      <c r="H328">
        <v>55</v>
      </c>
      <c r="I328" s="2">
        <v>39418</v>
      </c>
      <c r="J328" s="8">
        <v>64494</v>
      </c>
      <c r="K328" s="9">
        <v>0</v>
      </c>
      <c r="L328" t="s">
        <v>21</v>
      </c>
      <c r="M328" t="s">
        <v>69</v>
      </c>
      <c r="N328" s="2" t="s">
        <v>1897</v>
      </c>
      <c r="O328">
        <f>TBL_Employees4[[#This Row],[Annual Salary]]*TBL_Employees4[[#This Row],[Bonus %]]</f>
        <v>0</v>
      </c>
      <c r="P328" t="str">
        <f>IF(TBL_Employees4[[#This Row],[Age]]&lt;30, "Young", IF(TBL_Employees4[[#This Row],[Age]]&lt;=50, "Adult", "Senior"))</f>
        <v>Senior</v>
      </c>
      <c r="Q328" t="str">
        <f>IF(TBL_Employees4[[#This Row],[Exit Date]]="","Active","Exited")</f>
        <v>Active</v>
      </c>
    </row>
    <row r="329" spans="1:17" x14ac:dyDescent="0.25">
      <c r="A329" t="s">
        <v>617</v>
      </c>
      <c r="B329" t="s">
        <v>618</v>
      </c>
      <c r="C329" t="s">
        <v>554</v>
      </c>
      <c r="D329" t="s">
        <v>555</v>
      </c>
      <c r="E329" t="s">
        <v>18</v>
      </c>
      <c r="F329" t="s">
        <v>152</v>
      </c>
      <c r="G329" t="s">
        <v>64</v>
      </c>
      <c r="H329">
        <v>47</v>
      </c>
      <c r="I329" s="2">
        <v>37550</v>
      </c>
      <c r="J329" s="8">
        <v>70122</v>
      </c>
      <c r="K329" s="9">
        <v>0</v>
      </c>
      <c r="L329" t="s">
        <v>21</v>
      </c>
      <c r="M329" t="s">
        <v>69</v>
      </c>
      <c r="N329" s="2" t="s">
        <v>1897</v>
      </c>
      <c r="O329">
        <f>TBL_Employees4[[#This Row],[Annual Salary]]*TBL_Employees4[[#This Row],[Bonus %]]</f>
        <v>0</v>
      </c>
      <c r="P329" t="str">
        <f>IF(TBL_Employees4[[#This Row],[Age]]&lt;30, "Young", IF(TBL_Employees4[[#This Row],[Age]]&lt;=50, "Adult", "Senior"))</f>
        <v>Adult</v>
      </c>
      <c r="Q329" t="str">
        <f>IF(TBL_Employees4[[#This Row],[Exit Date]]="","Active","Exited")</f>
        <v>Active</v>
      </c>
    </row>
    <row r="330" spans="1:17" x14ac:dyDescent="0.25">
      <c r="A330" t="s">
        <v>1748</v>
      </c>
      <c r="B330" t="s">
        <v>1749</v>
      </c>
      <c r="C330" t="s">
        <v>1198</v>
      </c>
      <c r="D330" t="s">
        <v>243</v>
      </c>
      <c r="E330" t="s">
        <v>18</v>
      </c>
      <c r="F330" t="s">
        <v>152</v>
      </c>
      <c r="G330" t="s">
        <v>20</v>
      </c>
      <c r="H330">
        <v>29</v>
      </c>
      <c r="I330" s="2">
        <v>42785</v>
      </c>
      <c r="J330" s="8">
        <v>181854</v>
      </c>
      <c r="K330" s="9">
        <v>0.28999999999999998</v>
      </c>
      <c r="L330" t="s">
        <v>21</v>
      </c>
      <c r="M330" t="s">
        <v>53</v>
      </c>
      <c r="N330" s="2">
        <v>43945</v>
      </c>
      <c r="O330">
        <f>TBL_Employees4[[#This Row],[Annual Salary]]*TBL_Employees4[[#This Row],[Bonus %]]</f>
        <v>52737.659999999996</v>
      </c>
      <c r="P330" t="str">
        <f>IF(TBL_Employees4[[#This Row],[Age]]&lt;30, "Young", IF(TBL_Employees4[[#This Row],[Age]]&lt;=50, "Adult", "Senior"))</f>
        <v>Young</v>
      </c>
      <c r="Q330" t="str">
        <f>IF(TBL_Employees4[[#This Row],[Exit Date]]="","Active","Exited")</f>
        <v>Exited</v>
      </c>
    </row>
    <row r="331" spans="1:17" x14ac:dyDescent="0.25">
      <c r="A331" t="s">
        <v>475</v>
      </c>
      <c r="B331" t="s">
        <v>476</v>
      </c>
      <c r="C331" t="s">
        <v>461</v>
      </c>
      <c r="D331" t="s">
        <v>456</v>
      </c>
      <c r="E331" t="s">
        <v>26</v>
      </c>
      <c r="F331" t="s">
        <v>19</v>
      </c>
      <c r="G331" t="s">
        <v>40</v>
      </c>
      <c r="H331">
        <v>34</v>
      </c>
      <c r="I331" s="2">
        <v>42664</v>
      </c>
      <c r="J331" s="8">
        <v>52811</v>
      </c>
      <c r="K331" s="9">
        <v>0</v>
      </c>
      <c r="L331" t="s">
        <v>21</v>
      </c>
      <c r="M331" t="s">
        <v>36</v>
      </c>
      <c r="N331" s="2" t="s">
        <v>1897</v>
      </c>
      <c r="O331">
        <f>TBL_Employees4[[#This Row],[Annual Salary]]*TBL_Employees4[[#This Row],[Bonus %]]</f>
        <v>0</v>
      </c>
      <c r="P331" t="str">
        <f>IF(TBL_Employees4[[#This Row],[Age]]&lt;30, "Young", IF(TBL_Employees4[[#This Row],[Age]]&lt;=50, "Adult", "Senior"))</f>
        <v>Adult</v>
      </c>
      <c r="Q331" t="str">
        <f>IF(TBL_Employees4[[#This Row],[Exit Date]]="","Active","Exited")</f>
        <v>Active</v>
      </c>
    </row>
    <row r="332" spans="1:17" x14ac:dyDescent="0.25">
      <c r="A332" t="s">
        <v>864</v>
      </c>
      <c r="B332" t="s">
        <v>865</v>
      </c>
      <c r="C332" t="s">
        <v>30</v>
      </c>
      <c r="D332" t="s">
        <v>17</v>
      </c>
      <c r="E332" t="s">
        <v>31</v>
      </c>
      <c r="F332" t="s">
        <v>19</v>
      </c>
      <c r="G332" t="s">
        <v>35</v>
      </c>
      <c r="H332">
        <v>28</v>
      </c>
      <c r="I332" s="2">
        <v>43763</v>
      </c>
      <c r="J332" s="8">
        <v>50111</v>
      </c>
      <c r="K332" s="9">
        <v>0</v>
      </c>
      <c r="L332" t="s">
        <v>767</v>
      </c>
      <c r="M332" t="s">
        <v>771</v>
      </c>
      <c r="N332" s="2" t="s">
        <v>1897</v>
      </c>
      <c r="O332">
        <f>TBL_Employees4[[#This Row],[Annual Salary]]*TBL_Employees4[[#This Row],[Bonus %]]</f>
        <v>0</v>
      </c>
      <c r="P332" t="str">
        <f>IF(TBL_Employees4[[#This Row],[Age]]&lt;30, "Young", IF(TBL_Employees4[[#This Row],[Age]]&lt;=50, "Adult", "Senior"))</f>
        <v>Young</v>
      </c>
      <c r="Q332" t="str">
        <f>IF(TBL_Employees4[[#This Row],[Exit Date]]="","Active","Exited")</f>
        <v>Active</v>
      </c>
    </row>
    <row r="333" spans="1:17" x14ac:dyDescent="0.25">
      <c r="A333" t="s">
        <v>173</v>
      </c>
      <c r="B333" t="s">
        <v>174</v>
      </c>
      <c r="C333" t="s">
        <v>16</v>
      </c>
      <c r="D333" t="s">
        <v>17</v>
      </c>
      <c r="E333" t="s">
        <v>18</v>
      </c>
      <c r="F333" t="s">
        <v>152</v>
      </c>
      <c r="G333" t="s">
        <v>64</v>
      </c>
      <c r="H333">
        <v>31</v>
      </c>
      <c r="I333" s="2">
        <v>42497</v>
      </c>
      <c r="J333" s="8">
        <v>71192</v>
      </c>
      <c r="K333" s="9">
        <v>0</v>
      </c>
      <c r="L333" t="s">
        <v>21</v>
      </c>
      <c r="M333" t="s">
        <v>50</v>
      </c>
      <c r="N333" s="2" t="s">
        <v>1897</v>
      </c>
      <c r="O333">
        <f>TBL_Employees4[[#This Row],[Annual Salary]]*TBL_Employees4[[#This Row],[Bonus %]]</f>
        <v>0</v>
      </c>
      <c r="P333" t="str">
        <f>IF(TBL_Employees4[[#This Row],[Age]]&lt;30, "Young", IF(TBL_Employees4[[#This Row],[Age]]&lt;=50, "Adult", "Senior"))</f>
        <v>Adult</v>
      </c>
      <c r="Q333" t="str">
        <f>IF(TBL_Employees4[[#This Row],[Exit Date]]="","Active","Exited")</f>
        <v>Active</v>
      </c>
    </row>
    <row r="334" spans="1:17" x14ac:dyDescent="0.25">
      <c r="A334" t="s">
        <v>1380</v>
      </c>
      <c r="B334" t="s">
        <v>1381</v>
      </c>
      <c r="C334" t="s">
        <v>1198</v>
      </c>
      <c r="D334" t="s">
        <v>555</v>
      </c>
      <c r="E334" t="s">
        <v>18</v>
      </c>
      <c r="F334" t="s">
        <v>19</v>
      </c>
      <c r="G334" t="s">
        <v>40</v>
      </c>
      <c r="H334">
        <v>50</v>
      </c>
      <c r="I334" s="2">
        <v>43452</v>
      </c>
      <c r="J334" s="8">
        <v>155351</v>
      </c>
      <c r="K334" s="9">
        <v>0.2</v>
      </c>
      <c r="L334" t="s">
        <v>21</v>
      </c>
      <c r="M334" t="s">
        <v>53</v>
      </c>
      <c r="N334" s="2" t="s">
        <v>1897</v>
      </c>
      <c r="O334">
        <f>TBL_Employees4[[#This Row],[Annual Salary]]*TBL_Employees4[[#This Row],[Bonus %]]</f>
        <v>31070.2</v>
      </c>
      <c r="P334" t="str">
        <f>IF(TBL_Employees4[[#This Row],[Age]]&lt;30, "Young", IF(TBL_Employees4[[#This Row],[Age]]&lt;=50, "Adult", "Senior"))</f>
        <v>Adult</v>
      </c>
      <c r="Q334" t="str">
        <f>IF(TBL_Employees4[[#This Row],[Exit Date]]="","Active","Exited")</f>
        <v>Active</v>
      </c>
    </row>
    <row r="335" spans="1:17" x14ac:dyDescent="0.25">
      <c r="A335" t="s">
        <v>1300</v>
      </c>
      <c r="B335" t="s">
        <v>1301</v>
      </c>
      <c r="C335" t="s">
        <v>1198</v>
      </c>
      <c r="D335" t="s">
        <v>456</v>
      </c>
      <c r="E335" t="s">
        <v>26</v>
      </c>
      <c r="F335" t="s">
        <v>152</v>
      </c>
      <c r="G335" t="s">
        <v>35</v>
      </c>
      <c r="H335">
        <v>39</v>
      </c>
      <c r="I335" s="2">
        <v>39049</v>
      </c>
      <c r="J335" s="8">
        <v>161690</v>
      </c>
      <c r="K335" s="9">
        <v>0.28999999999999998</v>
      </c>
      <c r="L335" t="s">
        <v>767</v>
      </c>
      <c r="M335" t="s">
        <v>776</v>
      </c>
      <c r="N335" s="2" t="s">
        <v>1897</v>
      </c>
      <c r="O335">
        <f>TBL_Employees4[[#This Row],[Annual Salary]]*TBL_Employees4[[#This Row],[Bonus %]]</f>
        <v>46890.1</v>
      </c>
      <c r="P335" t="str">
        <f>IF(TBL_Employees4[[#This Row],[Age]]&lt;30, "Young", IF(TBL_Employees4[[#This Row],[Age]]&lt;=50, "Adult", "Senior"))</f>
        <v>Adult</v>
      </c>
      <c r="Q335" t="str">
        <f>IF(TBL_Employees4[[#This Row],[Exit Date]]="","Active","Exited")</f>
        <v>Active</v>
      </c>
    </row>
    <row r="336" spans="1:17" x14ac:dyDescent="0.25">
      <c r="A336" t="s">
        <v>796</v>
      </c>
      <c r="B336" t="s">
        <v>797</v>
      </c>
      <c r="C336" t="s">
        <v>286</v>
      </c>
      <c r="D336" t="s">
        <v>278</v>
      </c>
      <c r="E336" t="s">
        <v>26</v>
      </c>
      <c r="F336" t="s">
        <v>19</v>
      </c>
      <c r="G336" t="s">
        <v>35</v>
      </c>
      <c r="H336">
        <v>35</v>
      </c>
      <c r="I336" s="2">
        <v>42776</v>
      </c>
      <c r="J336" s="8">
        <v>60132</v>
      </c>
      <c r="K336" s="9">
        <v>0</v>
      </c>
      <c r="L336" t="s">
        <v>767</v>
      </c>
      <c r="M336" t="s">
        <v>768</v>
      </c>
      <c r="N336" s="2" t="s">
        <v>1897</v>
      </c>
      <c r="O336">
        <f>TBL_Employees4[[#This Row],[Annual Salary]]*TBL_Employees4[[#This Row],[Bonus %]]</f>
        <v>0</v>
      </c>
      <c r="P336" t="str">
        <f>IF(TBL_Employees4[[#This Row],[Age]]&lt;30, "Young", IF(TBL_Employees4[[#This Row],[Age]]&lt;=50, "Adult", "Senior"))</f>
        <v>Adult</v>
      </c>
      <c r="Q336" t="str">
        <f>IF(TBL_Employees4[[#This Row],[Exit Date]]="","Active","Exited")</f>
        <v>Active</v>
      </c>
    </row>
    <row r="337" spans="1:17" x14ac:dyDescent="0.25">
      <c r="A337" t="s">
        <v>183</v>
      </c>
      <c r="B337" t="s">
        <v>184</v>
      </c>
      <c r="C337" t="s">
        <v>86</v>
      </c>
      <c r="D337" t="s">
        <v>17</v>
      </c>
      <c r="E337" t="s">
        <v>18</v>
      </c>
      <c r="F337" t="s">
        <v>152</v>
      </c>
      <c r="G337" t="s">
        <v>20</v>
      </c>
      <c r="H337">
        <v>54</v>
      </c>
      <c r="I337" s="2">
        <v>34631</v>
      </c>
      <c r="J337" s="8">
        <v>87216</v>
      </c>
      <c r="K337" s="9">
        <v>0</v>
      </c>
      <c r="L337" t="s">
        <v>21</v>
      </c>
      <c r="M337" t="s">
        <v>36</v>
      </c>
      <c r="N337" s="2" t="s">
        <v>1897</v>
      </c>
      <c r="O337">
        <f>TBL_Employees4[[#This Row],[Annual Salary]]*TBL_Employees4[[#This Row],[Bonus %]]</f>
        <v>0</v>
      </c>
      <c r="P337" t="str">
        <f>IF(TBL_Employees4[[#This Row],[Age]]&lt;30, "Young", IF(TBL_Employees4[[#This Row],[Age]]&lt;=50, "Adult", "Senior"))</f>
        <v>Senior</v>
      </c>
      <c r="Q337" t="str">
        <f>IF(TBL_Employees4[[#This Row],[Exit Date]]="","Active","Exited")</f>
        <v>Active</v>
      </c>
    </row>
    <row r="338" spans="1:17" x14ac:dyDescent="0.25">
      <c r="A338" t="s">
        <v>185</v>
      </c>
      <c r="B338" t="s">
        <v>186</v>
      </c>
      <c r="C338" t="s">
        <v>30</v>
      </c>
      <c r="D338" t="s">
        <v>17</v>
      </c>
      <c r="E338" t="s">
        <v>46</v>
      </c>
      <c r="F338" t="s">
        <v>152</v>
      </c>
      <c r="G338" t="s">
        <v>20</v>
      </c>
      <c r="H338">
        <v>47</v>
      </c>
      <c r="I338" s="2">
        <v>43944</v>
      </c>
      <c r="J338" s="8">
        <v>50069</v>
      </c>
      <c r="K338" s="9">
        <v>0</v>
      </c>
      <c r="L338" t="s">
        <v>21</v>
      </c>
      <c r="M338" t="s">
        <v>53</v>
      </c>
      <c r="N338" s="2" t="s">
        <v>1897</v>
      </c>
      <c r="O338">
        <f>TBL_Employees4[[#This Row],[Annual Salary]]*TBL_Employees4[[#This Row],[Bonus %]]</f>
        <v>0</v>
      </c>
      <c r="P338" t="str">
        <f>IF(TBL_Employees4[[#This Row],[Age]]&lt;30, "Young", IF(TBL_Employees4[[#This Row],[Age]]&lt;=50, "Adult", "Senior"))</f>
        <v>Adult</v>
      </c>
      <c r="Q338" t="str">
        <f>IF(TBL_Employees4[[#This Row],[Exit Date]]="","Active","Exited")</f>
        <v>Active</v>
      </c>
    </row>
    <row r="339" spans="1:17" x14ac:dyDescent="0.25">
      <c r="A339" t="s">
        <v>1330</v>
      </c>
      <c r="B339" t="s">
        <v>1331</v>
      </c>
      <c r="C339" t="s">
        <v>1198</v>
      </c>
      <c r="D339" t="s">
        <v>17</v>
      </c>
      <c r="E339" t="s">
        <v>26</v>
      </c>
      <c r="F339" t="s">
        <v>19</v>
      </c>
      <c r="G339" t="s">
        <v>20</v>
      </c>
      <c r="H339">
        <v>26</v>
      </c>
      <c r="I339" s="2">
        <v>44403</v>
      </c>
      <c r="J339" s="8">
        <v>151108</v>
      </c>
      <c r="K339" s="9">
        <v>0.22</v>
      </c>
      <c r="L339" t="s">
        <v>21</v>
      </c>
      <c r="M339" t="s">
        <v>22</v>
      </c>
      <c r="N339" s="2" t="s">
        <v>1897</v>
      </c>
      <c r="O339">
        <f>TBL_Employees4[[#This Row],[Annual Salary]]*TBL_Employees4[[#This Row],[Bonus %]]</f>
        <v>33243.760000000002</v>
      </c>
      <c r="P339" t="str">
        <f>IF(TBL_Employees4[[#This Row],[Age]]&lt;30, "Young", IF(TBL_Employees4[[#This Row],[Age]]&lt;=50, "Adult", "Senior"))</f>
        <v>Young</v>
      </c>
      <c r="Q339" t="str">
        <f>IF(TBL_Employees4[[#This Row],[Exit Date]]="","Active","Exited")</f>
        <v>Active</v>
      </c>
    </row>
    <row r="340" spans="1:17" x14ac:dyDescent="0.25">
      <c r="A340" t="s">
        <v>996</v>
      </c>
      <c r="B340" t="s">
        <v>997</v>
      </c>
      <c r="C340" t="s">
        <v>981</v>
      </c>
      <c r="D340" t="s">
        <v>17</v>
      </c>
      <c r="E340" t="s">
        <v>18</v>
      </c>
      <c r="F340" t="s">
        <v>19</v>
      </c>
      <c r="G340" t="s">
        <v>35</v>
      </c>
      <c r="H340">
        <v>42</v>
      </c>
      <c r="I340" s="2">
        <v>38640</v>
      </c>
      <c r="J340" s="8">
        <v>67398</v>
      </c>
      <c r="K340" s="9">
        <v>7.0000000000000007E-2</v>
      </c>
      <c r="L340" t="s">
        <v>21</v>
      </c>
      <c r="M340" t="s">
        <v>22</v>
      </c>
      <c r="N340" s="2" t="s">
        <v>1897</v>
      </c>
      <c r="O340">
        <f>TBL_Employees4[[#This Row],[Annual Salary]]*TBL_Employees4[[#This Row],[Bonus %]]</f>
        <v>4717.8600000000006</v>
      </c>
      <c r="P340" t="str">
        <f>IF(TBL_Employees4[[#This Row],[Age]]&lt;30, "Young", IF(TBL_Employees4[[#This Row],[Age]]&lt;=50, "Adult", "Senior"))</f>
        <v>Adult</v>
      </c>
      <c r="Q340" t="str">
        <f>IF(TBL_Employees4[[#This Row],[Exit Date]]="","Active","Exited")</f>
        <v>Active</v>
      </c>
    </row>
    <row r="341" spans="1:17" x14ac:dyDescent="0.25">
      <c r="A341" t="s">
        <v>309</v>
      </c>
      <c r="B341" t="s">
        <v>310</v>
      </c>
      <c r="C341" t="s">
        <v>286</v>
      </c>
      <c r="D341" t="s">
        <v>278</v>
      </c>
      <c r="E341" t="s">
        <v>31</v>
      </c>
      <c r="F341" t="s">
        <v>19</v>
      </c>
      <c r="G341" t="s">
        <v>40</v>
      </c>
      <c r="H341">
        <v>47</v>
      </c>
      <c r="I341" s="2">
        <v>42245</v>
      </c>
      <c r="J341" s="8">
        <v>68488</v>
      </c>
      <c r="K341" s="9">
        <v>0</v>
      </c>
      <c r="L341" t="s">
        <v>21</v>
      </c>
      <c r="M341" t="s">
        <v>53</v>
      </c>
      <c r="N341" s="2" t="s">
        <v>1897</v>
      </c>
      <c r="O341">
        <f>TBL_Employees4[[#This Row],[Annual Salary]]*TBL_Employees4[[#This Row],[Bonus %]]</f>
        <v>0</v>
      </c>
      <c r="P341" t="str">
        <f>IF(TBL_Employees4[[#This Row],[Age]]&lt;30, "Young", IF(TBL_Employees4[[#This Row],[Age]]&lt;=50, "Adult", "Senior"))</f>
        <v>Adult</v>
      </c>
      <c r="Q341" t="str">
        <f>IF(TBL_Employees4[[#This Row],[Exit Date]]="","Active","Exited")</f>
        <v>Active</v>
      </c>
    </row>
    <row r="342" spans="1:17" x14ac:dyDescent="0.25">
      <c r="A342" t="s">
        <v>305</v>
      </c>
      <c r="B342" t="s">
        <v>306</v>
      </c>
      <c r="C342" t="s">
        <v>281</v>
      </c>
      <c r="D342" t="s">
        <v>278</v>
      </c>
      <c r="E342" t="s">
        <v>18</v>
      </c>
      <c r="F342" t="s">
        <v>19</v>
      </c>
      <c r="G342" t="s">
        <v>40</v>
      </c>
      <c r="H342">
        <v>60</v>
      </c>
      <c r="I342" s="2">
        <v>35992</v>
      </c>
      <c r="J342" s="8">
        <v>92932</v>
      </c>
      <c r="K342" s="9">
        <v>0</v>
      </c>
      <c r="L342" t="s">
        <v>21</v>
      </c>
      <c r="M342" t="s">
        <v>69</v>
      </c>
      <c r="N342" s="2" t="s">
        <v>1897</v>
      </c>
      <c r="O342">
        <f>TBL_Employees4[[#This Row],[Annual Salary]]*TBL_Employees4[[#This Row],[Bonus %]]</f>
        <v>0</v>
      </c>
      <c r="P342" t="str">
        <f>IF(TBL_Employees4[[#This Row],[Age]]&lt;30, "Young", IF(TBL_Employees4[[#This Row],[Age]]&lt;=50, "Adult", "Senior"))</f>
        <v>Senior</v>
      </c>
      <c r="Q342" t="str">
        <f>IF(TBL_Employees4[[#This Row],[Exit Date]]="","Active","Exited")</f>
        <v>Active</v>
      </c>
    </row>
    <row r="343" spans="1:17" x14ac:dyDescent="0.25">
      <c r="A343" t="s">
        <v>407</v>
      </c>
      <c r="B343" t="s">
        <v>408</v>
      </c>
      <c r="C343" t="s">
        <v>242</v>
      </c>
      <c r="D343" t="s">
        <v>402</v>
      </c>
      <c r="E343" t="s">
        <v>46</v>
      </c>
      <c r="F343" t="s">
        <v>19</v>
      </c>
      <c r="G343" t="s">
        <v>40</v>
      </c>
      <c r="H343">
        <v>36</v>
      </c>
      <c r="I343" s="2">
        <v>39994</v>
      </c>
      <c r="J343" s="8">
        <v>43363</v>
      </c>
      <c r="K343" s="9">
        <v>0</v>
      </c>
      <c r="L343" t="s">
        <v>21</v>
      </c>
      <c r="M343" t="s">
        <v>50</v>
      </c>
      <c r="N343" s="2" t="s">
        <v>1897</v>
      </c>
      <c r="O343">
        <f>TBL_Employees4[[#This Row],[Annual Salary]]*TBL_Employees4[[#This Row],[Bonus %]]</f>
        <v>0</v>
      </c>
      <c r="P343" t="str">
        <f>IF(TBL_Employees4[[#This Row],[Age]]&lt;30, "Young", IF(TBL_Employees4[[#This Row],[Age]]&lt;=50, "Adult", "Senior"))</f>
        <v>Adult</v>
      </c>
      <c r="Q343" t="str">
        <f>IF(TBL_Employees4[[#This Row],[Exit Date]]="","Active","Exited")</f>
        <v>Active</v>
      </c>
    </row>
    <row r="344" spans="1:17" x14ac:dyDescent="0.25">
      <c r="A344" t="s">
        <v>894</v>
      </c>
      <c r="B344" t="s">
        <v>895</v>
      </c>
      <c r="C344" t="s">
        <v>101</v>
      </c>
      <c r="D344" t="s">
        <v>17</v>
      </c>
      <c r="E344" t="s">
        <v>26</v>
      </c>
      <c r="F344" t="s">
        <v>152</v>
      </c>
      <c r="G344" t="s">
        <v>35</v>
      </c>
      <c r="H344">
        <v>31</v>
      </c>
      <c r="I344" s="2">
        <v>42780</v>
      </c>
      <c r="J344" s="8">
        <v>95963</v>
      </c>
      <c r="K344" s="9">
        <v>0</v>
      </c>
      <c r="L344" t="s">
        <v>767</v>
      </c>
      <c r="M344" t="s">
        <v>771</v>
      </c>
      <c r="N344" s="2" t="s">
        <v>1897</v>
      </c>
      <c r="O344">
        <f>TBL_Employees4[[#This Row],[Annual Salary]]*TBL_Employees4[[#This Row],[Bonus %]]</f>
        <v>0</v>
      </c>
      <c r="P344" t="str">
        <f>IF(TBL_Employees4[[#This Row],[Age]]&lt;30, "Young", IF(TBL_Employees4[[#This Row],[Age]]&lt;=50, "Adult", "Senior"))</f>
        <v>Adult</v>
      </c>
      <c r="Q344" t="str">
        <f>IF(TBL_Employees4[[#This Row],[Exit Date]]="","Active","Exited")</f>
        <v>Active</v>
      </c>
    </row>
    <row r="345" spans="1:17" x14ac:dyDescent="0.25">
      <c r="A345" t="s">
        <v>1415</v>
      </c>
      <c r="B345" t="s">
        <v>1416</v>
      </c>
      <c r="C345" t="s">
        <v>1398</v>
      </c>
      <c r="D345" t="s">
        <v>402</v>
      </c>
      <c r="E345" t="s">
        <v>26</v>
      </c>
      <c r="F345" t="s">
        <v>19</v>
      </c>
      <c r="G345" t="s">
        <v>40</v>
      </c>
      <c r="H345">
        <v>55</v>
      </c>
      <c r="I345" s="2">
        <v>40297</v>
      </c>
      <c r="J345" s="8">
        <v>111038</v>
      </c>
      <c r="K345" s="9">
        <v>0.05</v>
      </c>
      <c r="L345" t="s">
        <v>633</v>
      </c>
      <c r="M345" t="s">
        <v>640</v>
      </c>
      <c r="N345" s="2" t="s">
        <v>1897</v>
      </c>
      <c r="O345">
        <f>TBL_Employees4[[#This Row],[Annual Salary]]*TBL_Employees4[[#This Row],[Bonus %]]</f>
        <v>5551.9000000000005</v>
      </c>
      <c r="P345" t="str">
        <f>IF(TBL_Employees4[[#This Row],[Age]]&lt;30, "Young", IF(TBL_Employees4[[#This Row],[Age]]&lt;=50, "Adult", "Senior"))</f>
        <v>Senior</v>
      </c>
      <c r="Q345" t="str">
        <f>IF(TBL_Employees4[[#This Row],[Exit Date]]="","Active","Exited")</f>
        <v>Active</v>
      </c>
    </row>
    <row r="346" spans="1:17" x14ac:dyDescent="0.25">
      <c r="A346" t="s">
        <v>1041</v>
      </c>
      <c r="B346" t="s">
        <v>1042</v>
      </c>
      <c r="C346" t="s">
        <v>1012</v>
      </c>
      <c r="D346" t="s">
        <v>278</v>
      </c>
      <c r="E346" t="s">
        <v>31</v>
      </c>
      <c r="F346" t="s">
        <v>19</v>
      </c>
      <c r="G346" t="s">
        <v>20</v>
      </c>
      <c r="H346">
        <v>51</v>
      </c>
      <c r="I346" s="2">
        <v>35230</v>
      </c>
      <c r="J346" s="8">
        <v>200246</v>
      </c>
      <c r="K346" s="9">
        <v>0.34</v>
      </c>
      <c r="L346" t="s">
        <v>21</v>
      </c>
      <c r="M346" t="s">
        <v>69</v>
      </c>
      <c r="N346" s="2" t="s">
        <v>1897</v>
      </c>
      <c r="O346">
        <f>TBL_Employees4[[#This Row],[Annual Salary]]*TBL_Employees4[[#This Row],[Bonus %]]</f>
        <v>68083.64</v>
      </c>
      <c r="P346" t="str">
        <f>IF(TBL_Employees4[[#This Row],[Age]]&lt;30, "Young", IF(TBL_Employees4[[#This Row],[Age]]&lt;=50, "Adult", "Senior"))</f>
        <v>Senior</v>
      </c>
      <c r="Q346" t="str">
        <f>IF(TBL_Employees4[[#This Row],[Exit Date]]="","Active","Exited")</f>
        <v>Active</v>
      </c>
    </row>
    <row r="347" spans="1:17" x14ac:dyDescent="0.25">
      <c r="A347" t="s">
        <v>287</v>
      </c>
      <c r="B347" t="s">
        <v>1906</v>
      </c>
      <c r="C347" t="s">
        <v>1012</v>
      </c>
      <c r="D347" t="s">
        <v>17</v>
      </c>
      <c r="E347" t="s">
        <v>46</v>
      </c>
      <c r="F347" t="s">
        <v>19</v>
      </c>
      <c r="G347" t="s">
        <v>20</v>
      </c>
      <c r="H347">
        <v>48</v>
      </c>
      <c r="I347" s="2">
        <v>42053</v>
      </c>
      <c r="J347" s="8">
        <v>194871</v>
      </c>
      <c r="K347" s="9">
        <v>0.35</v>
      </c>
      <c r="L347" t="s">
        <v>21</v>
      </c>
      <c r="M347" t="s">
        <v>69</v>
      </c>
      <c r="N347" s="2" t="s">
        <v>1897</v>
      </c>
      <c r="O347">
        <f>TBL_Employees4[[#This Row],[Annual Salary]]*TBL_Employees4[[#This Row],[Bonus %]]</f>
        <v>68204.849999999991</v>
      </c>
      <c r="P347" t="str">
        <f>IF(TBL_Employees4[[#This Row],[Age]]&lt;30, "Young", IF(TBL_Employees4[[#This Row],[Age]]&lt;=50, "Adult", "Senior"))</f>
        <v>Adult</v>
      </c>
      <c r="Q347" t="str">
        <f>IF(TBL_Employees4[[#This Row],[Exit Date]]="","Active","Exited")</f>
        <v>Active</v>
      </c>
    </row>
    <row r="348" spans="1:17" x14ac:dyDescent="0.25">
      <c r="A348" t="s">
        <v>1742</v>
      </c>
      <c r="B348" t="s">
        <v>1743</v>
      </c>
      <c r="C348" t="s">
        <v>250</v>
      </c>
      <c r="D348" t="s">
        <v>243</v>
      </c>
      <c r="E348" t="s">
        <v>31</v>
      </c>
      <c r="F348" t="s">
        <v>152</v>
      </c>
      <c r="G348" t="s">
        <v>40</v>
      </c>
      <c r="H348">
        <v>58</v>
      </c>
      <c r="I348" s="2">
        <v>34592</v>
      </c>
      <c r="J348" s="8">
        <v>98769</v>
      </c>
      <c r="K348" s="9">
        <v>0</v>
      </c>
      <c r="L348" t="s">
        <v>633</v>
      </c>
      <c r="M348" t="s">
        <v>637</v>
      </c>
      <c r="N348" s="2">
        <v>42646</v>
      </c>
      <c r="O348">
        <f>TBL_Employees4[[#This Row],[Annual Salary]]*TBL_Employees4[[#This Row],[Bonus %]]</f>
        <v>0</v>
      </c>
      <c r="P348" t="str">
        <f>IF(TBL_Employees4[[#This Row],[Age]]&lt;30, "Young", IF(TBL_Employees4[[#This Row],[Age]]&lt;=50, "Adult", "Senior"))</f>
        <v>Senior</v>
      </c>
      <c r="Q348" t="str">
        <f>IF(TBL_Employees4[[#This Row],[Exit Date]]="","Active","Exited")</f>
        <v>Exited</v>
      </c>
    </row>
    <row r="349" spans="1:17" x14ac:dyDescent="0.25">
      <c r="A349" t="s">
        <v>753</v>
      </c>
      <c r="B349" t="s">
        <v>754</v>
      </c>
      <c r="C349" t="s">
        <v>554</v>
      </c>
      <c r="D349" t="s">
        <v>555</v>
      </c>
      <c r="E349" t="s">
        <v>31</v>
      </c>
      <c r="F349" t="s">
        <v>19</v>
      </c>
      <c r="G349" t="s">
        <v>40</v>
      </c>
      <c r="H349">
        <v>29</v>
      </c>
      <c r="I349" s="2">
        <v>43239</v>
      </c>
      <c r="J349" s="8">
        <v>65334</v>
      </c>
      <c r="K349" s="9">
        <v>0</v>
      </c>
      <c r="L349" t="s">
        <v>633</v>
      </c>
      <c r="M349" t="s">
        <v>637</v>
      </c>
      <c r="N349" s="2" t="s">
        <v>1897</v>
      </c>
      <c r="O349">
        <f>TBL_Employees4[[#This Row],[Annual Salary]]*TBL_Employees4[[#This Row],[Bonus %]]</f>
        <v>0</v>
      </c>
      <c r="P349" t="str">
        <f>IF(TBL_Employees4[[#This Row],[Age]]&lt;30, "Young", IF(TBL_Employees4[[#This Row],[Age]]&lt;=50, "Adult", "Senior"))</f>
        <v>Young</v>
      </c>
      <c r="Q349" t="str">
        <f>IF(TBL_Employees4[[#This Row],[Exit Date]]="","Active","Exited")</f>
        <v>Active</v>
      </c>
    </row>
    <row r="350" spans="1:17" x14ac:dyDescent="0.25">
      <c r="A350" t="s">
        <v>120</v>
      </c>
      <c r="B350" t="s">
        <v>121</v>
      </c>
      <c r="C350" t="s">
        <v>45</v>
      </c>
      <c r="D350" t="s">
        <v>17</v>
      </c>
      <c r="E350" t="s">
        <v>18</v>
      </c>
      <c r="F350" t="s">
        <v>19</v>
      </c>
      <c r="G350" t="s">
        <v>40</v>
      </c>
      <c r="H350">
        <v>25</v>
      </c>
      <c r="I350" s="2">
        <v>44327</v>
      </c>
      <c r="J350" s="8">
        <v>83934</v>
      </c>
      <c r="K350" s="9">
        <v>0</v>
      </c>
      <c r="L350" t="s">
        <v>21</v>
      </c>
      <c r="M350" t="s">
        <v>36</v>
      </c>
      <c r="N350" s="2" t="s">
        <v>1897</v>
      </c>
      <c r="O350">
        <f>TBL_Employees4[[#This Row],[Annual Salary]]*TBL_Employees4[[#This Row],[Bonus %]]</f>
        <v>0</v>
      </c>
      <c r="P350" t="str">
        <f>IF(TBL_Employees4[[#This Row],[Age]]&lt;30, "Young", IF(TBL_Employees4[[#This Row],[Age]]&lt;=50, "Adult", "Senior"))</f>
        <v>Young</v>
      </c>
      <c r="Q350" t="str">
        <f>IF(TBL_Employees4[[#This Row],[Exit Date]]="","Active","Exited")</f>
        <v>Active</v>
      </c>
    </row>
    <row r="351" spans="1:17" x14ac:dyDescent="0.25">
      <c r="A351" t="s">
        <v>1218</v>
      </c>
      <c r="B351" t="s">
        <v>1219</v>
      </c>
      <c r="C351" t="s">
        <v>1198</v>
      </c>
      <c r="D351" t="s">
        <v>243</v>
      </c>
      <c r="E351" t="s">
        <v>31</v>
      </c>
      <c r="F351" t="s">
        <v>152</v>
      </c>
      <c r="G351" t="s">
        <v>20</v>
      </c>
      <c r="H351">
        <v>36</v>
      </c>
      <c r="I351" s="2">
        <v>42616</v>
      </c>
      <c r="J351" s="8">
        <v>150399</v>
      </c>
      <c r="K351" s="9">
        <v>0.28000000000000003</v>
      </c>
      <c r="L351" t="s">
        <v>21</v>
      </c>
      <c r="M351" t="s">
        <v>27</v>
      </c>
      <c r="N351" s="2" t="s">
        <v>1897</v>
      </c>
      <c r="O351">
        <f>TBL_Employees4[[#This Row],[Annual Salary]]*TBL_Employees4[[#This Row],[Bonus %]]</f>
        <v>42111.72</v>
      </c>
      <c r="P351" t="str">
        <f>IF(TBL_Employees4[[#This Row],[Age]]&lt;30, "Young", IF(TBL_Employees4[[#This Row],[Age]]&lt;=50, "Adult", "Senior"))</f>
        <v>Adult</v>
      </c>
      <c r="Q351" t="str">
        <f>IF(TBL_Employees4[[#This Row],[Exit Date]]="","Active","Exited")</f>
        <v>Active</v>
      </c>
    </row>
    <row r="352" spans="1:17" x14ac:dyDescent="0.25">
      <c r="A352" t="s">
        <v>1298</v>
      </c>
      <c r="B352" t="s">
        <v>1299</v>
      </c>
      <c r="C352" t="s">
        <v>1198</v>
      </c>
      <c r="D352" t="s">
        <v>456</v>
      </c>
      <c r="E352" t="s">
        <v>31</v>
      </c>
      <c r="F352" t="s">
        <v>152</v>
      </c>
      <c r="G352" t="s">
        <v>35</v>
      </c>
      <c r="H352">
        <v>37</v>
      </c>
      <c r="I352" s="2">
        <v>41048</v>
      </c>
      <c r="J352" s="8">
        <v>160280</v>
      </c>
      <c r="K352" s="9">
        <v>0.19</v>
      </c>
      <c r="L352" t="s">
        <v>767</v>
      </c>
      <c r="M352" t="s">
        <v>776</v>
      </c>
      <c r="N352" s="2" t="s">
        <v>1897</v>
      </c>
      <c r="O352">
        <f>TBL_Employees4[[#This Row],[Annual Salary]]*TBL_Employees4[[#This Row],[Bonus %]]</f>
        <v>30453.200000000001</v>
      </c>
      <c r="P352" t="str">
        <f>IF(TBL_Employees4[[#This Row],[Age]]&lt;30, "Young", IF(TBL_Employees4[[#This Row],[Age]]&lt;=50, "Adult", "Senior"))</f>
        <v>Adult</v>
      </c>
      <c r="Q352" t="str">
        <f>IF(TBL_Employees4[[#This Row],[Exit Date]]="","Active","Exited")</f>
        <v>Active</v>
      </c>
    </row>
    <row r="353" spans="1:17" x14ac:dyDescent="0.25">
      <c r="A353" t="s">
        <v>1817</v>
      </c>
      <c r="B353" t="s">
        <v>1818</v>
      </c>
      <c r="C353" t="s">
        <v>461</v>
      </c>
      <c r="D353" t="s">
        <v>456</v>
      </c>
      <c r="E353" t="s">
        <v>26</v>
      </c>
      <c r="F353" t="s">
        <v>152</v>
      </c>
      <c r="G353" t="s">
        <v>35</v>
      </c>
      <c r="H353">
        <v>57</v>
      </c>
      <c r="I353" s="2">
        <v>35548</v>
      </c>
      <c r="J353" s="8">
        <v>54051</v>
      </c>
      <c r="K353" s="9">
        <v>0</v>
      </c>
      <c r="L353" t="s">
        <v>21</v>
      </c>
      <c r="M353" t="s">
        <v>36</v>
      </c>
      <c r="N353" s="2">
        <v>36079</v>
      </c>
      <c r="O353">
        <f>TBL_Employees4[[#This Row],[Annual Salary]]*TBL_Employees4[[#This Row],[Bonus %]]</f>
        <v>0</v>
      </c>
      <c r="P353" t="str">
        <f>IF(TBL_Employees4[[#This Row],[Age]]&lt;30, "Young", IF(TBL_Employees4[[#This Row],[Age]]&lt;=50, "Adult", "Senior"))</f>
        <v>Senior</v>
      </c>
      <c r="Q353" t="str">
        <f>IF(TBL_Employees4[[#This Row],[Exit Date]]="","Active","Exited")</f>
        <v>Exited</v>
      </c>
    </row>
    <row r="354" spans="1:17" x14ac:dyDescent="0.25">
      <c r="A354" t="s">
        <v>1224</v>
      </c>
      <c r="B354" t="s">
        <v>1225</v>
      </c>
      <c r="C354" t="s">
        <v>1198</v>
      </c>
      <c r="D354" t="s">
        <v>278</v>
      </c>
      <c r="E354" t="s">
        <v>31</v>
      </c>
      <c r="F354" t="s">
        <v>19</v>
      </c>
      <c r="G354" t="s">
        <v>40</v>
      </c>
      <c r="H354">
        <v>59</v>
      </c>
      <c r="I354" s="2">
        <v>37726</v>
      </c>
      <c r="J354" s="8">
        <v>150699</v>
      </c>
      <c r="K354" s="9">
        <v>0.28999999999999998</v>
      </c>
      <c r="L354" t="s">
        <v>633</v>
      </c>
      <c r="M354" t="s">
        <v>640</v>
      </c>
      <c r="N354" s="2" t="s">
        <v>1897</v>
      </c>
      <c r="O354">
        <f>TBL_Employees4[[#This Row],[Annual Salary]]*TBL_Employees4[[#This Row],[Bonus %]]</f>
        <v>43702.71</v>
      </c>
      <c r="P354" t="str">
        <f>IF(TBL_Employees4[[#This Row],[Age]]&lt;30, "Young", IF(TBL_Employees4[[#This Row],[Age]]&lt;=50, "Adult", "Senior"))</f>
        <v>Senior</v>
      </c>
      <c r="Q354" t="str">
        <f>IF(TBL_Employees4[[#This Row],[Exit Date]]="","Active","Exited")</f>
        <v>Active</v>
      </c>
    </row>
    <row r="355" spans="1:17" x14ac:dyDescent="0.25">
      <c r="A355" t="s">
        <v>536</v>
      </c>
      <c r="B355" t="s">
        <v>537</v>
      </c>
      <c r="C355" t="s">
        <v>259</v>
      </c>
      <c r="D355" t="s">
        <v>509</v>
      </c>
      <c r="E355" t="s">
        <v>26</v>
      </c>
      <c r="F355" t="s">
        <v>152</v>
      </c>
      <c r="G355" t="s">
        <v>40</v>
      </c>
      <c r="H355">
        <v>37</v>
      </c>
      <c r="I355" s="2">
        <v>41363</v>
      </c>
      <c r="J355" s="8">
        <v>69570</v>
      </c>
      <c r="K355" s="9">
        <v>0</v>
      </c>
      <c r="L355" t="s">
        <v>21</v>
      </c>
      <c r="M355" t="s">
        <v>36</v>
      </c>
      <c r="N355" s="2" t="s">
        <v>1897</v>
      </c>
      <c r="O355">
        <f>TBL_Employees4[[#This Row],[Annual Salary]]*TBL_Employees4[[#This Row],[Bonus %]]</f>
        <v>0</v>
      </c>
      <c r="P355" t="str">
        <f>IF(TBL_Employees4[[#This Row],[Age]]&lt;30, "Young", IF(TBL_Employees4[[#This Row],[Age]]&lt;=50, "Adult", "Senior"))</f>
        <v>Adult</v>
      </c>
      <c r="Q355" t="str">
        <f>IF(TBL_Employees4[[#This Row],[Exit Date]]="","Active","Exited")</f>
        <v>Active</v>
      </c>
    </row>
    <row r="356" spans="1:17" x14ac:dyDescent="0.25">
      <c r="A356" t="s">
        <v>850</v>
      </c>
      <c r="B356" t="s">
        <v>851</v>
      </c>
      <c r="C356" t="s">
        <v>101</v>
      </c>
      <c r="D356" t="s">
        <v>17</v>
      </c>
      <c r="E356" t="s">
        <v>18</v>
      </c>
      <c r="F356" t="s">
        <v>19</v>
      </c>
      <c r="G356" t="s">
        <v>35</v>
      </c>
      <c r="H356">
        <v>30</v>
      </c>
      <c r="I356" s="2">
        <v>43553</v>
      </c>
      <c r="J356" s="8">
        <v>86774</v>
      </c>
      <c r="K356" s="9">
        <v>0</v>
      </c>
      <c r="L356" t="s">
        <v>767</v>
      </c>
      <c r="M356" t="s">
        <v>771</v>
      </c>
      <c r="N356" s="2" t="s">
        <v>1897</v>
      </c>
      <c r="O356">
        <f>TBL_Employees4[[#This Row],[Annual Salary]]*TBL_Employees4[[#This Row],[Bonus %]]</f>
        <v>0</v>
      </c>
      <c r="P356" t="str">
        <f>IF(TBL_Employees4[[#This Row],[Age]]&lt;30, "Young", IF(TBL_Employees4[[#This Row],[Age]]&lt;=50, "Adult", "Senior"))</f>
        <v>Adult</v>
      </c>
      <c r="Q356" t="str">
        <f>IF(TBL_Employees4[[#This Row],[Exit Date]]="","Active","Exited")</f>
        <v>Active</v>
      </c>
    </row>
    <row r="357" spans="1:17" x14ac:dyDescent="0.25">
      <c r="A357" t="s">
        <v>503</v>
      </c>
      <c r="B357" t="s">
        <v>504</v>
      </c>
      <c r="C357" t="s">
        <v>464</v>
      </c>
      <c r="D357" t="s">
        <v>456</v>
      </c>
      <c r="E357" t="s">
        <v>18</v>
      </c>
      <c r="F357" t="s">
        <v>152</v>
      </c>
      <c r="G357" t="s">
        <v>20</v>
      </c>
      <c r="H357">
        <v>49</v>
      </c>
      <c r="I357" s="2">
        <v>36979</v>
      </c>
      <c r="J357" s="8">
        <v>57606</v>
      </c>
      <c r="K357" s="9">
        <v>0</v>
      </c>
      <c r="L357" t="s">
        <v>21</v>
      </c>
      <c r="M357" t="s">
        <v>36</v>
      </c>
      <c r="N357" s="2" t="s">
        <v>1897</v>
      </c>
      <c r="O357">
        <f>TBL_Employees4[[#This Row],[Annual Salary]]*TBL_Employees4[[#This Row],[Bonus %]]</f>
        <v>0</v>
      </c>
      <c r="P357" t="str">
        <f>IF(TBL_Employees4[[#This Row],[Age]]&lt;30, "Young", IF(TBL_Employees4[[#This Row],[Age]]&lt;=50, "Adult", "Senior"))</f>
        <v>Adult</v>
      </c>
      <c r="Q357" t="str">
        <f>IF(TBL_Employees4[[#This Row],[Exit Date]]="","Active","Exited")</f>
        <v>Active</v>
      </c>
    </row>
    <row r="358" spans="1:17" x14ac:dyDescent="0.25">
      <c r="A358" t="s">
        <v>1427</v>
      </c>
      <c r="B358" t="s">
        <v>1428</v>
      </c>
      <c r="C358" t="s">
        <v>1896</v>
      </c>
      <c r="D358" t="s">
        <v>402</v>
      </c>
      <c r="E358" t="s">
        <v>46</v>
      </c>
      <c r="F358" t="s">
        <v>19</v>
      </c>
      <c r="G358" t="s">
        <v>35</v>
      </c>
      <c r="H358">
        <v>48</v>
      </c>
      <c r="I358" s="2">
        <v>37144</v>
      </c>
      <c r="J358" s="8">
        <v>125730</v>
      </c>
      <c r="K358" s="9">
        <v>0.11</v>
      </c>
      <c r="L358" t="s">
        <v>767</v>
      </c>
      <c r="M358" t="s">
        <v>768</v>
      </c>
      <c r="N358" s="2" t="s">
        <v>1897</v>
      </c>
      <c r="O358">
        <f>TBL_Employees4[[#This Row],[Annual Salary]]*TBL_Employees4[[#This Row],[Bonus %]]</f>
        <v>13830.3</v>
      </c>
      <c r="P358" t="str">
        <f>IF(TBL_Employees4[[#This Row],[Age]]&lt;30, "Young", IF(TBL_Employees4[[#This Row],[Age]]&lt;=50, "Adult", "Senior"))</f>
        <v>Adult</v>
      </c>
      <c r="Q358" t="str">
        <f>IF(TBL_Employees4[[#This Row],[Exit Date]]="","Active","Exited")</f>
        <v>Active</v>
      </c>
    </row>
    <row r="359" spans="1:17" x14ac:dyDescent="0.25">
      <c r="A359" t="s">
        <v>128</v>
      </c>
      <c r="B359" t="s">
        <v>129</v>
      </c>
      <c r="C359" t="s">
        <v>49</v>
      </c>
      <c r="D359" t="s">
        <v>17</v>
      </c>
      <c r="E359" t="s">
        <v>31</v>
      </c>
      <c r="F359" t="s">
        <v>19</v>
      </c>
      <c r="G359" t="s">
        <v>35</v>
      </c>
      <c r="H359">
        <v>51</v>
      </c>
      <c r="I359" s="2">
        <v>40964</v>
      </c>
      <c r="J359" s="8">
        <v>64170</v>
      </c>
      <c r="K359" s="9">
        <v>0</v>
      </c>
      <c r="L359" t="s">
        <v>21</v>
      </c>
      <c r="M359" t="s">
        <v>69</v>
      </c>
      <c r="N359" s="2" t="s">
        <v>1897</v>
      </c>
      <c r="O359">
        <f>TBL_Employees4[[#This Row],[Annual Salary]]*TBL_Employees4[[#This Row],[Bonus %]]</f>
        <v>0</v>
      </c>
      <c r="P359" t="str">
        <f>IF(TBL_Employees4[[#This Row],[Age]]&lt;30, "Young", IF(TBL_Employees4[[#This Row],[Age]]&lt;=50, "Adult", "Senior"))</f>
        <v>Senior</v>
      </c>
      <c r="Q359" t="str">
        <f>IF(TBL_Employees4[[#This Row],[Exit Date]]="","Active","Exited")</f>
        <v>Active</v>
      </c>
    </row>
    <row r="360" spans="1:17" x14ac:dyDescent="0.25">
      <c r="A360" t="s">
        <v>499</v>
      </c>
      <c r="B360" t="s">
        <v>500</v>
      </c>
      <c r="C360" t="s">
        <v>455</v>
      </c>
      <c r="D360" t="s">
        <v>456</v>
      </c>
      <c r="E360" t="s">
        <v>26</v>
      </c>
      <c r="F360" t="s">
        <v>152</v>
      </c>
      <c r="G360" t="s">
        <v>40</v>
      </c>
      <c r="H360">
        <v>56</v>
      </c>
      <c r="I360" s="2">
        <v>35816</v>
      </c>
      <c r="J360" s="8">
        <v>72303</v>
      </c>
      <c r="K360" s="9">
        <v>0</v>
      </c>
      <c r="L360" t="s">
        <v>21</v>
      </c>
      <c r="M360" t="s">
        <v>22</v>
      </c>
      <c r="N360" s="2" t="s">
        <v>1897</v>
      </c>
      <c r="O360">
        <f>TBL_Employees4[[#This Row],[Annual Salary]]*TBL_Employees4[[#This Row],[Bonus %]]</f>
        <v>0</v>
      </c>
      <c r="P360" t="str">
        <f>IF(TBL_Employees4[[#This Row],[Age]]&lt;30, "Young", IF(TBL_Employees4[[#This Row],[Age]]&lt;=50, "Adult", "Senior"))</f>
        <v>Senior</v>
      </c>
      <c r="Q360" t="str">
        <f>IF(TBL_Employees4[[#This Row],[Exit Date]]="","Active","Exited")</f>
        <v>Active</v>
      </c>
    </row>
    <row r="361" spans="1:17" x14ac:dyDescent="0.25">
      <c r="A361" t="s">
        <v>1722</v>
      </c>
      <c r="B361" t="s">
        <v>1723</v>
      </c>
      <c r="C361" t="s">
        <v>1398</v>
      </c>
      <c r="D361" t="s">
        <v>555</v>
      </c>
      <c r="E361" t="s">
        <v>31</v>
      </c>
      <c r="F361" t="s">
        <v>152</v>
      </c>
      <c r="G361" t="s">
        <v>40</v>
      </c>
      <c r="H361">
        <v>36</v>
      </c>
      <c r="I361" s="2">
        <v>41116</v>
      </c>
      <c r="J361" s="8">
        <v>105891</v>
      </c>
      <c r="K361" s="9">
        <v>7.0000000000000007E-2</v>
      </c>
      <c r="L361" t="s">
        <v>21</v>
      </c>
      <c r="M361" t="s">
        <v>53</v>
      </c>
      <c r="N361" s="2" t="s">
        <v>1897</v>
      </c>
      <c r="O361">
        <f>TBL_Employees4[[#This Row],[Annual Salary]]*TBL_Employees4[[#This Row],[Bonus %]]</f>
        <v>7412.3700000000008</v>
      </c>
      <c r="P361" t="str">
        <f>IF(TBL_Employees4[[#This Row],[Age]]&lt;30, "Young", IF(TBL_Employees4[[#This Row],[Age]]&lt;=50, "Adult", "Senior"))</f>
        <v>Adult</v>
      </c>
      <c r="Q361" t="str">
        <f>IF(TBL_Employees4[[#This Row],[Exit Date]]="","Active","Exited")</f>
        <v>Active</v>
      </c>
    </row>
    <row r="362" spans="1:17" x14ac:dyDescent="0.25">
      <c r="A362" t="s">
        <v>1452</v>
      </c>
      <c r="B362" t="s">
        <v>1907</v>
      </c>
      <c r="C362" t="s">
        <v>1012</v>
      </c>
      <c r="D362" t="s">
        <v>509</v>
      </c>
      <c r="E362" t="s">
        <v>26</v>
      </c>
      <c r="F362" t="s">
        <v>152</v>
      </c>
      <c r="G362" t="s">
        <v>35</v>
      </c>
      <c r="H362">
        <v>38</v>
      </c>
      <c r="I362" s="2">
        <v>44433</v>
      </c>
      <c r="J362" s="8">
        <v>255230</v>
      </c>
      <c r="K362" s="9">
        <v>0.36</v>
      </c>
      <c r="L362" t="s">
        <v>21</v>
      </c>
      <c r="M362" t="s">
        <v>50</v>
      </c>
      <c r="N362" s="2" t="s">
        <v>1897</v>
      </c>
      <c r="O362">
        <f>TBL_Employees4[[#This Row],[Annual Salary]]*TBL_Employees4[[#This Row],[Bonus %]]</f>
        <v>91882.8</v>
      </c>
      <c r="P362" t="str">
        <f>IF(TBL_Employees4[[#This Row],[Age]]&lt;30, "Young", IF(TBL_Employees4[[#This Row],[Age]]&lt;=50, "Adult", "Senior"))</f>
        <v>Adult</v>
      </c>
      <c r="Q362" t="str">
        <f>IF(TBL_Employees4[[#This Row],[Exit Date]]="","Active","Exited")</f>
        <v>Active</v>
      </c>
    </row>
    <row r="363" spans="1:17" x14ac:dyDescent="0.25">
      <c r="A363" t="s">
        <v>755</v>
      </c>
      <c r="B363" t="s">
        <v>756</v>
      </c>
      <c r="C363" t="s">
        <v>259</v>
      </c>
      <c r="D363" t="s">
        <v>555</v>
      </c>
      <c r="E363" t="s">
        <v>18</v>
      </c>
      <c r="F363" t="s">
        <v>19</v>
      </c>
      <c r="G363" t="s">
        <v>40</v>
      </c>
      <c r="H363">
        <v>56</v>
      </c>
      <c r="I363" s="2">
        <v>33770</v>
      </c>
      <c r="J363" s="8">
        <v>59591</v>
      </c>
      <c r="K363" s="9">
        <v>0</v>
      </c>
      <c r="L363" t="s">
        <v>633</v>
      </c>
      <c r="M363" t="s">
        <v>640</v>
      </c>
      <c r="N363" s="2" t="s">
        <v>1897</v>
      </c>
      <c r="O363">
        <f>TBL_Employees4[[#This Row],[Annual Salary]]*TBL_Employees4[[#This Row],[Bonus %]]</f>
        <v>0</v>
      </c>
      <c r="P363" t="str">
        <f>IF(TBL_Employees4[[#This Row],[Age]]&lt;30, "Young", IF(TBL_Employees4[[#This Row],[Age]]&lt;=50, "Adult", "Senior"))</f>
        <v>Senior</v>
      </c>
      <c r="Q363" t="str">
        <f>IF(TBL_Employees4[[#This Row],[Exit Date]]="","Active","Exited")</f>
        <v>Active</v>
      </c>
    </row>
    <row r="364" spans="1:17" x14ac:dyDescent="0.25">
      <c r="A364" t="s">
        <v>1090</v>
      </c>
      <c r="B364" t="s">
        <v>1091</v>
      </c>
      <c r="C364" t="s">
        <v>1012</v>
      </c>
      <c r="D364" t="s">
        <v>456</v>
      </c>
      <c r="E364" t="s">
        <v>18</v>
      </c>
      <c r="F364" t="s">
        <v>19</v>
      </c>
      <c r="G364" t="s">
        <v>35</v>
      </c>
      <c r="H364">
        <v>52</v>
      </c>
      <c r="I364" s="2">
        <v>41113</v>
      </c>
      <c r="J364" s="8">
        <v>187048</v>
      </c>
      <c r="K364" s="9">
        <v>0.32</v>
      </c>
      <c r="L364" t="s">
        <v>767</v>
      </c>
      <c r="M364" t="s">
        <v>771</v>
      </c>
      <c r="N364" s="2" t="s">
        <v>1897</v>
      </c>
      <c r="O364">
        <f>TBL_Employees4[[#This Row],[Annual Salary]]*TBL_Employees4[[#This Row],[Bonus %]]</f>
        <v>59855.360000000001</v>
      </c>
      <c r="P364" t="str">
        <f>IF(TBL_Employees4[[#This Row],[Age]]&lt;30, "Young", IF(TBL_Employees4[[#This Row],[Age]]&lt;=50, "Adult", "Senior"))</f>
        <v>Senior</v>
      </c>
      <c r="Q364" t="str">
        <f>IF(TBL_Employees4[[#This Row],[Exit Date]]="","Active","Exited")</f>
        <v>Active</v>
      </c>
    </row>
    <row r="365" spans="1:17" x14ac:dyDescent="0.25">
      <c r="A365" t="s">
        <v>405</v>
      </c>
      <c r="B365" t="s">
        <v>406</v>
      </c>
      <c r="C365" t="s">
        <v>259</v>
      </c>
      <c r="D365" t="s">
        <v>402</v>
      </c>
      <c r="E365" t="s">
        <v>26</v>
      </c>
      <c r="F365" t="s">
        <v>19</v>
      </c>
      <c r="G365" t="s">
        <v>40</v>
      </c>
      <c r="H365">
        <v>53</v>
      </c>
      <c r="I365" s="2">
        <v>37296</v>
      </c>
      <c r="J365" s="8">
        <v>58605</v>
      </c>
      <c r="K365" s="9">
        <v>0</v>
      </c>
      <c r="L365" t="s">
        <v>21</v>
      </c>
      <c r="M365" t="s">
        <v>22</v>
      </c>
      <c r="N365" s="2" t="s">
        <v>1897</v>
      </c>
      <c r="O365">
        <f>TBL_Employees4[[#This Row],[Annual Salary]]*TBL_Employees4[[#This Row],[Bonus %]]</f>
        <v>0</v>
      </c>
      <c r="P365" t="str">
        <f>IF(TBL_Employees4[[#This Row],[Age]]&lt;30, "Young", IF(TBL_Employees4[[#This Row],[Age]]&lt;=50, "Adult", "Senior"))</f>
        <v>Senior</v>
      </c>
      <c r="Q365" t="str">
        <f>IF(TBL_Employees4[[#This Row],[Exit Date]]="","Active","Exited")</f>
        <v>Active</v>
      </c>
    </row>
    <row r="366" spans="1:17" x14ac:dyDescent="0.25">
      <c r="A366" t="s">
        <v>1242</v>
      </c>
      <c r="B366" t="s">
        <v>1243</v>
      </c>
      <c r="C366" t="s">
        <v>1198</v>
      </c>
      <c r="D366" t="s">
        <v>278</v>
      </c>
      <c r="E366" t="s">
        <v>46</v>
      </c>
      <c r="F366" t="s">
        <v>19</v>
      </c>
      <c r="G366" t="s">
        <v>40</v>
      </c>
      <c r="H366">
        <v>60</v>
      </c>
      <c r="I366" s="2">
        <v>42739</v>
      </c>
      <c r="J366" s="8">
        <v>178502</v>
      </c>
      <c r="K366" s="9">
        <v>0.2</v>
      </c>
      <c r="L366" t="s">
        <v>21</v>
      </c>
      <c r="M366" t="s">
        <v>50</v>
      </c>
      <c r="N366" s="2" t="s">
        <v>1897</v>
      </c>
      <c r="O366">
        <f>TBL_Employees4[[#This Row],[Annual Salary]]*TBL_Employees4[[#This Row],[Bonus %]]</f>
        <v>35700.400000000001</v>
      </c>
      <c r="P366" t="str">
        <f>IF(TBL_Employees4[[#This Row],[Age]]&lt;30, "Young", IF(TBL_Employees4[[#This Row],[Age]]&lt;=50, "Adult", "Senior"))</f>
        <v>Senior</v>
      </c>
      <c r="Q366" t="str">
        <f>IF(TBL_Employees4[[#This Row],[Exit Date]]="","Active","Exited")</f>
        <v>Active</v>
      </c>
    </row>
    <row r="367" spans="1:17" x14ac:dyDescent="0.25">
      <c r="A367" t="s">
        <v>1411</v>
      </c>
      <c r="B367" t="s">
        <v>1412</v>
      </c>
      <c r="C367" t="s">
        <v>1398</v>
      </c>
      <c r="D367" t="s">
        <v>243</v>
      </c>
      <c r="E367" t="s">
        <v>26</v>
      </c>
      <c r="F367" t="s">
        <v>152</v>
      </c>
      <c r="G367" t="s">
        <v>35</v>
      </c>
      <c r="H367">
        <v>63</v>
      </c>
      <c r="I367" s="2">
        <v>42214</v>
      </c>
      <c r="J367" s="8">
        <v>103724</v>
      </c>
      <c r="K367" s="9">
        <v>0.05</v>
      </c>
      <c r="L367" t="s">
        <v>767</v>
      </c>
      <c r="M367" t="s">
        <v>785</v>
      </c>
      <c r="N367" s="2" t="s">
        <v>1897</v>
      </c>
      <c r="O367">
        <f>TBL_Employees4[[#This Row],[Annual Salary]]*TBL_Employees4[[#This Row],[Bonus %]]</f>
        <v>5186.2000000000007</v>
      </c>
      <c r="P367" t="str">
        <f>IF(TBL_Employees4[[#This Row],[Age]]&lt;30, "Young", IF(TBL_Employees4[[#This Row],[Age]]&lt;=50, "Adult", "Senior"))</f>
        <v>Senior</v>
      </c>
      <c r="Q367" t="str">
        <f>IF(TBL_Employees4[[#This Row],[Exit Date]]="","Active","Exited")</f>
        <v>Active</v>
      </c>
    </row>
    <row r="368" spans="1:17" x14ac:dyDescent="0.25">
      <c r="A368" t="s">
        <v>1226</v>
      </c>
      <c r="B368" t="s">
        <v>1227</v>
      </c>
      <c r="C368" t="s">
        <v>1198</v>
      </c>
      <c r="D368" t="s">
        <v>278</v>
      </c>
      <c r="E368" t="s">
        <v>31</v>
      </c>
      <c r="F368" t="s">
        <v>19</v>
      </c>
      <c r="G368" t="s">
        <v>40</v>
      </c>
      <c r="H368">
        <v>37</v>
      </c>
      <c r="I368" s="2">
        <v>39528</v>
      </c>
      <c r="J368" s="8">
        <v>156277</v>
      </c>
      <c r="K368" s="9">
        <v>0.22</v>
      </c>
      <c r="L368" t="s">
        <v>633</v>
      </c>
      <c r="M368" t="s">
        <v>634</v>
      </c>
      <c r="N368" s="2" t="s">
        <v>1897</v>
      </c>
      <c r="O368">
        <f>TBL_Employees4[[#This Row],[Annual Salary]]*TBL_Employees4[[#This Row],[Bonus %]]</f>
        <v>34380.94</v>
      </c>
      <c r="P368" t="str">
        <f>IF(TBL_Employees4[[#This Row],[Age]]&lt;30, "Young", IF(TBL_Employees4[[#This Row],[Age]]&lt;=50, "Adult", "Senior"))</f>
        <v>Adult</v>
      </c>
      <c r="Q368" t="str">
        <f>IF(TBL_Employees4[[#This Row],[Exit Date]]="","Active","Exited")</f>
        <v>Active</v>
      </c>
    </row>
    <row r="369" spans="1:17" x14ac:dyDescent="0.25">
      <c r="A369" t="s">
        <v>655</v>
      </c>
      <c r="B369" t="s">
        <v>656</v>
      </c>
      <c r="C369" t="s">
        <v>291</v>
      </c>
      <c r="D369" t="s">
        <v>278</v>
      </c>
      <c r="E369" t="s">
        <v>31</v>
      </c>
      <c r="F369" t="s">
        <v>19</v>
      </c>
      <c r="G369" t="s">
        <v>40</v>
      </c>
      <c r="H369">
        <v>30</v>
      </c>
      <c r="I369" s="2">
        <v>43086</v>
      </c>
      <c r="J369" s="8">
        <v>87744</v>
      </c>
      <c r="K369" s="9">
        <v>0</v>
      </c>
      <c r="L369" t="s">
        <v>633</v>
      </c>
      <c r="M369" t="s">
        <v>640</v>
      </c>
      <c r="N369" s="2" t="s">
        <v>1897</v>
      </c>
      <c r="O369">
        <f>TBL_Employees4[[#This Row],[Annual Salary]]*TBL_Employees4[[#This Row],[Bonus %]]</f>
        <v>0</v>
      </c>
      <c r="P369" t="str">
        <f>IF(TBL_Employees4[[#This Row],[Age]]&lt;30, "Young", IF(TBL_Employees4[[#This Row],[Age]]&lt;=50, "Adult", "Senior"))</f>
        <v>Adult</v>
      </c>
      <c r="Q369" t="str">
        <f>IF(TBL_Employees4[[#This Row],[Exit Date]]="","Active","Exited")</f>
        <v>Active</v>
      </c>
    </row>
    <row r="370" spans="1:17" x14ac:dyDescent="0.25">
      <c r="A370" t="s">
        <v>441</v>
      </c>
      <c r="B370" t="s">
        <v>442</v>
      </c>
      <c r="C370" t="s">
        <v>259</v>
      </c>
      <c r="D370" t="s">
        <v>402</v>
      </c>
      <c r="E370" t="s">
        <v>18</v>
      </c>
      <c r="F370" t="s">
        <v>152</v>
      </c>
      <c r="G370" t="s">
        <v>20</v>
      </c>
      <c r="H370">
        <v>30</v>
      </c>
      <c r="I370" s="2">
        <v>43542</v>
      </c>
      <c r="J370" s="8">
        <v>54714</v>
      </c>
      <c r="K370" s="9">
        <v>0</v>
      </c>
      <c r="L370" t="s">
        <v>21</v>
      </c>
      <c r="M370" t="s">
        <v>69</v>
      </c>
      <c r="N370" s="2" t="s">
        <v>1897</v>
      </c>
      <c r="O370">
        <f>TBL_Employees4[[#This Row],[Annual Salary]]*TBL_Employees4[[#This Row],[Bonus %]]</f>
        <v>0</v>
      </c>
      <c r="P370" t="str">
        <f>IF(TBL_Employees4[[#This Row],[Age]]&lt;30, "Young", IF(TBL_Employees4[[#This Row],[Age]]&lt;=50, "Adult", "Senior"))</f>
        <v>Adult</v>
      </c>
      <c r="Q370" t="str">
        <f>IF(TBL_Employees4[[#This Row],[Exit Date]]="","Active","Exited")</f>
        <v>Active</v>
      </c>
    </row>
    <row r="371" spans="1:17" x14ac:dyDescent="0.25">
      <c r="A371" t="s">
        <v>860</v>
      </c>
      <c r="B371" t="s">
        <v>861</v>
      </c>
      <c r="C371" t="s">
        <v>25</v>
      </c>
      <c r="D371" t="s">
        <v>17</v>
      </c>
      <c r="E371" t="s">
        <v>46</v>
      </c>
      <c r="F371" t="s">
        <v>19</v>
      </c>
      <c r="G371" t="s">
        <v>35</v>
      </c>
      <c r="H371">
        <v>45</v>
      </c>
      <c r="I371" s="2">
        <v>41511</v>
      </c>
      <c r="J371" s="8">
        <v>99169</v>
      </c>
      <c r="K371" s="9">
        <v>0</v>
      </c>
      <c r="L371" t="s">
        <v>767</v>
      </c>
      <c r="M371" t="s">
        <v>776</v>
      </c>
      <c r="N371" s="2" t="s">
        <v>1897</v>
      </c>
      <c r="O371">
        <f>TBL_Employees4[[#This Row],[Annual Salary]]*TBL_Employees4[[#This Row],[Bonus %]]</f>
        <v>0</v>
      </c>
      <c r="P371" t="str">
        <f>IF(TBL_Employees4[[#This Row],[Age]]&lt;30, "Young", IF(TBL_Employees4[[#This Row],[Age]]&lt;=50, "Adult", "Senior"))</f>
        <v>Adult</v>
      </c>
      <c r="Q371" t="str">
        <f>IF(TBL_Employees4[[#This Row],[Exit Date]]="","Active","Exited")</f>
        <v>Active</v>
      </c>
    </row>
    <row r="372" spans="1:17" x14ac:dyDescent="0.25">
      <c r="A372" t="s">
        <v>1401</v>
      </c>
      <c r="B372" t="s">
        <v>1402</v>
      </c>
      <c r="C372" t="s">
        <v>1896</v>
      </c>
      <c r="D372" t="s">
        <v>243</v>
      </c>
      <c r="E372" t="s">
        <v>31</v>
      </c>
      <c r="F372" t="s">
        <v>19</v>
      </c>
      <c r="G372" t="s">
        <v>35</v>
      </c>
      <c r="H372">
        <v>55</v>
      </c>
      <c r="I372" s="2">
        <v>38888</v>
      </c>
      <c r="J372" s="8">
        <v>142628</v>
      </c>
      <c r="K372" s="9">
        <v>0.12</v>
      </c>
      <c r="L372" t="s">
        <v>767</v>
      </c>
      <c r="M372" t="s">
        <v>768</v>
      </c>
      <c r="N372" s="2" t="s">
        <v>1897</v>
      </c>
      <c r="O372">
        <f>TBL_Employees4[[#This Row],[Annual Salary]]*TBL_Employees4[[#This Row],[Bonus %]]</f>
        <v>17115.36</v>
      </c>
      <c r="P372" t="str">
        <f>IF(TBL_Employees4[[#This Row],[Age]]&lt;30, "Young", IF(TBL_Employees4[[#This Row],[Age]]&lt;=50, "Adult", "Senior"))</f>
        <v>Senior</v>
      </c>
      <c r="Q372" t="str">
        <f>IF(TBL_Employees4[[#This Row],[Exit Date]]="","Active","Exited")</f>
        <v>Active</v>
      </c>
    </row>
    <row r="373" spans="1:17" x14ac:dyDescent="0.25">
      <c r="A373" t="s">
        <v>733</v>
      </c>
      <c r="B373" t="s">
        <v>734</v>
      </c>
      <c r="C373" t="s">
        <v>250</v>
      </c>
      <c r="D373" t="s">
        <v>509</v>
      </c>
      <c r="E373" t="s">
        <v>18</v>
      </c>
      <c r="F373" t="s">
        <v>19</v>
      </c>
      <c r="G373" t="s">
        <v>40</v>
      </c>
      <c r="H373">
        <v>33</v>
      </c>
      <c r="I373" s="2">
        <v>41756</v>
      </c>
      <c r="J373" s="8">
        <v>75869</v>
      </c>
      <c r="K373" s="9">
        <v>0</v>
      </c>
      <c r="L373" t="s">
        <v>633</v>
      </c>
      <c r="M373" t="s">
        <v>640</v>
      </c>
      <c r="N373" s="2" t="s">
        <v>1897</v>
      </c>
      <c r="O373">
        <f>TBL_Employees4[[#This Row],[Annual Salary]]*TBL_Employees4[[#This Row],[Bonus %]]</f>
        <v>0</v>
      </c>
      <c r="P373" t="str">
        <f>IF(TBL_Employees4[[#This Row],[Age]]&lt;30, "Young", IF(TBL_Employees4[[#This Row],[Age]]&lt;=50, "Adult", "Senior"))</f>
        <v>Adult</v>
      </c>
      <c r="Q373" t="str">
        <f>IF(TBL_Employees4[[#This Row],[Exit Date]]="","Active","Exited")</f>
        <v>Active</v>
      </c>
    </row>
    <row r="374" spans="1:17" x14ac:dyDescent="0.25">
      <c r="A374" t="s">
        <v>130</v>
      </c>
      <c r="B374" t="s">
        <v>131</v>
      </c>
      <c r="C374" t="s">
        <v>86</v>
      </c>
      <c r="D374" t="s">
        <v>17</v>
      </c>
      <c r="E374" t="s">
        <v>18</v>
      </c>
      <c r="F374" t="s">
        <v>19</v>
      </c>
      <c r="G374" t="s">
        <v>20</v>
      </c>
      <c r="H374">
        <v>65</v>
      </c>
      <c r="I374" s="2">
        <v>43234</v>
      </c>
      <c r="J374" s="8">
        <v>60985</v>
      </c>
      <c r="K374" s="9">
        <v>0</v>
      </c>
      <c r="L374" t="s">
        <v>21</v>
      </c>
      <c r="M374" t="s">
        <v>53</v>
      </c>
      <c r="N374" s="2" t="s">
        <v>1897</v>
      </c>
      <c r="O374">
        <f>TBL_Employees4[[#This Row],[Annual Salary]]*TBL_Employees4[[#This Row],[Bonus %]]</f>
        <v>0</v>
      </c>
      <c r="P374" t="str">
        <f>IF(TBL_Employees4[[#This Row],[Age]]&lt;30, "Young", IF(TBL_Employees4[[#This Row],[Age]]&lt;=50, "Adult", "Senior"))</f>
        <v>Senior</v>
      </c>
      <c r="Q374" t="str">
        <f>IF(TBL_Employees4[[#This Row],[Exit Date]]="","Active","Exited")</f>
        <v>Active</v>
      </c>
    </row>
    <row r="375" spans="1:17" x14ac:dyDescent="0.25">
      <c r="A375" t="s">
        <v>1478</v>
      </c>
      <c r="B375" t="s">
        <v>1479</v>
      </c>
      <c r="C375" t="s">
        <v>1896</v>
      </c>
      <c r="D375" t="s">
        <v>17</v>
      </c>
      <c r="E375" t="s">
        <v>31</v>
      </c>
      <c r="F375" t="s">
        <v>19</v>
      </c>
      <c r="G375" t="s">
        <v>35</v>
      </c>
      <c r="H375">
        <v>60</v>
      </c>
      <c r="I375" s="2">
        <v>40383</v>
      </c>
      <c r="J375" s="8">
        <v>126911</v>
      </c>
      <c r="K375" s="9">
        <v>0.1</v>
      </c>
      <c r="L375" t="s">
        <v>767</v>
      </c>
      <c r="M375" t="s">
        <v>785</v>
      </c>
      <c r="N375" s="2" t="s">
        <v>1897</v>
      </c>
      <c r="O375">
        <f>TBL_Employees4[[#This Row],[Annual Salary]]*TBL_Employees4[[#This Row],[Bonus %]]</f>
        <v>12691.1</v>
      </c>
      <c r="P375" t="str">
        <f>IF(TBL_Employees4[[#This Row],[Age]]&lt;30, "Young", IF(TBL_Employees4[[#This Row],[Age]]&lt;=50, "Adult", "Senior"))</f>
        <v>Senior</v>
      </c>
      <c r="Q375" t="str">
        <f>IF(TBL_Employees4[[#This Row],[Exit Date]]="","Active","Exited")</f>
        <v>Active</v>
      </c>
    </row>
    <row r="376" spans="1:17" x14ac:dyDescent="0.25">
      <c r="A376" t="s">
        <v>1176</v>
      </c>
      <c r="B376" t="s">
        <v>1177</v>
      </c>
      <c r="C376" t="s">
        <v>1012</v>
      </c>
      <c r="D376" t="s">
        <v>555</v>
      </c>
      <c r="E376" t="s">
        <v>31</v>
      </c>
      <c r="F376" t="s">
        <v>152</v>
      </c>
      <c r="G376" t="s">
        <v>35</v>
      </c>
      <c r="H376">
        <v>56</v>
      </c>
      <c r="I376" s="2">
        <v>38042</v>
      </c>
      <c r="J376" s="8">
        <v>216949</v>
      </c>
      <c r="K376" s="9">
        <v>0.32</v>
      </c>
      <c r="L376" t="s">
        <v>767</v>
      </c>
      <c r="M376" t="s">
        <v>785</v>
      </c>
      <c r="N376" s="2" t="s">
        <v>1897</v>
      </c>
      <c r="O376">
        <f>TBL_Employees4[[#This Row],[Annual Salary]]*TBL_Employees4[[#This Row],[Bonus %]]</f>
        <v>69423.680000000008</v>
      </c>
      <c r="P376" t="str">
        <f>IF(TBL_Employees4[[#This Row],[Age]]&lt;30, "Young", IF(TBL_Employees4[[#This Row],[Age]]&lt;=50, "Adult", "Senior"))</f>
        <v>Senior</v>
      </c>
      <c r="Q376" t="str">
        <f>IF(TBL_Employees4[[#This Row],[Exit Date]]="","Active","Exited")</f>
        <v>Active</v>
      </c>
    </row>
    <row r="377" spans="1:17" x14ac:dyDescent="0.25">
      <c r="A377" t="s">
        <v>1252</v>
      </c>
      <c r="B377" t="s">
        <v>1253</v>
      </c>
      <c r="C377" t="s">
        <v>1198</v>
      </c>
      <c r="D377" t="s">
        <v>278</v>
      </c>
      <c r="E377" t="s">
        <v>18</v>
      </c>
      <c r="F377" t="s">
        <v>152</v>
      </c>
      <c r="G377" t="s">
        <v>35</v>
      </c>
      <c r="H377">
        <v>53</v>
      </c>
      <c r="I377" s="2">
        <v>41204</v>
      </c>
      <c r="J377" s="8">
        <v>168510</v>
      </c>
      <c r="K377" s="9">
        <v>0.28999999999999998</v>
      </c>
      <c r="L377" t="s">
        <v>21</v>
      </c>
      <c r="M377" t="s">
        <v>53</v>
      </c>
      <c r="N377" s="2" t="s">
        <v>1897</v>
      </c>
      <c r="O377">
        <f>TBL_Employees4[[#This Row],[Annual Salary]]*TBL_Employees4[[#This Row],[Bonus %]]</f>
        <v>48867.899999999994</v>
      </c>
      <c r="P377" t="str">
        <f>IF(TBL_Employees4[[#This Row],[Age]]&lt;30, "Young", IF(TBL_Employees4[[#This Row],[Age]]&lt;=50, "Adult", "Senior"))</f>
        <v>Senior</v>
      </c>
      <c r="Q377" t="str">
        <f>IF(TBL_Employees4[[#This Row],[Exit Date]]="","Active","Exited")</f>
        <v>Active</v>
      </c>
    </row>
    <row r="378" spans="1:17" x14ac:dyDescent="0.25">
      <c r="A378" t="s">
        <v>645</v>
      </c>
      <c r="B378" t="s">
        <v>646</v>
      </c>
      <c r="C378" t="s">
        <v>291</v>
      </c>
      <c r="D378" t="s">
        <v>278</v>
      </c>
      <c r="E378" t="s">
        <v>26</v>
      </c>
      <c r="F378" t="s">
        <v>19</v>
      </c>
      <c r="G378" t="s">
        <v>40</v>
      </c>
      <c r="H378">
        <v>36</v>
      </c>
      <c r="I378" s="2">
        <v>42443</v>
      </c>
      <c r="J378" s="8">
        <v>85870</v>
      </c>
      <c r="K378" s="9">
        <v>0</v>
      </c>
      <c r="L378" t="s">
        <v>633</v>
      </c>
      <c r="M378" t="s">
        <v>640</v>
      </c>
      <c r="N378" s="2" t="s">
        <v>1897</v>
      </c>
      <c r="O378">
        <f>TBL_Employees4[[#This Row],[Annual Salary]]*TBL_Employees4[[#This Row],[Bonus %]]</f>
        <v>0</v>
      </c>
      <c r="P378" t="str">
        <f>IF(TBL_Employees4[[#This Row],[Age]]&lt;30, "Young", IF(TBL_Employees4[[#This Row],[Age]]&lt;=50, "Adult", "Senior"))</f>
        <v>Adult</v>
      </c>
      <c r="Q378" t="str">
        <f>IF(TBL_Employees4[[#This Row],[Exit Date]]="","Active","Exited")</f>
        <v>Active</v>
      </c>
    </row>
    <row r="379" spans="1:17" x14ac:dyDescent="0.25">
      <c r="A379" t="s">
        <v>1847</v>
      </c>
      <c r="B379" t="s">
        <v>1848</v>
      </c>
      <c r="C379" t="s">
        <v>250</v>
      </c>
      <c r="D379" t="s">
        <v>509</v>
      </c>
      <c r="E379" t="s">
        <v>46</v>
      </c>
      <c r="F379" t="s">
        <v>19</v>
      </c>
      <c r="G379" t="s">
        <v>35</v>
      </c>
      <c r="H379">
        <v>46</v>
      </c>
      <c r="I379" s="2">
        <v>37271</v>
      </c>
      <c r="J379" s="8">
        <v>86510</v>
      </c>
      <c r="K379" s="9">
        <v>0</v>
      </c>
      <c r="L379" t="s">
        <v>767</v>
      </c>
      <c r="M379" t="s">
        <v>776</v>
      </c>
      <c r="N379" s="2">
        <v>37623</v>
      </c>
      <c r="O379">
        <f>TBL_Employees4[[#This Row],[Annual Salary]]*TBL_Employees4[[#This Row],[Bonus %]]</f>
        <v>0</v>
      </c>
      <c r="P379" t="str">
        <f>IF(TBL_Employees4[[#This Row],[Age]]&lt;30, "Young", IF(TBL_Employees4[[#This Row],[Age]]&lt;=50, "Adult", "Senior"))</f>
        <v>Adult</v>
      </c>
      <c r="Q379" t="str">
        <f>IF(TBL_Employees4[[#This Row],[Exit Date]]="","Active","Exited")</f>
        <v>Exited</v>
      </c>
    </row>
    <row r="380" spans="1:17" x14ac:dyDescent="0.25">
      <c r="A380" t="s">
        <v>1510</v>
      </c>
      <c r="B380" t="s">
        <v>1511</v>
      </c>
      <c r="C380" t="s">
        <v>1398</v>
      </c>
      <c r="D380" t="s">
        <v>555</v>
      </c>
      <c r="E380" t="s">
        <v>26</v>
      </c>
      <c r="F380" t="s">
        <v>19</v>
      </c>
      <c r="G380" t="s">
        <v>40</v>
      </c>
      <c r="H380">
        <v>38</v>
      </c>
      <c r="I380" s="2">
        <v>42999</v>
      </c>
      <c r="J380" s="8">
        <v>119647</v>
      </c>
      <c r="K380" s="9">
        <v>0.09</v>
      </c>
      <c r="L380" t="s">
        <v>633</v>
      </c>
      <c r="M380" t="s">
        <v>640</v>
      </c>
      <c r="N380" s="2" t="s">
        <v>1897</v>
      </c>
      <c r="O380">
        <f>TBL_Employees4[[#This Row],[Annual Salary]]*TBL_Employees4[[#This Row],[Bonus %]]</f>
        <v>10768.23</v>
      </c>
      <c r="P380" t="str">
        <f>IF(TBL_Employees4[[#This Row],[Age]]&lt;30, "Young", IF(TBL_Employees4[[#This Row],[Age]]&lt;=50, "Adult", "Senior"))</f>
        <v>Adult</v>
      </c>
      <c r="Q380" t="str">
        <f>IF(TBL_Employees4[[#This Row],[Exit Date]]="","Active","Exited")</f>
        <v>Active</v>
      </c>
    </row>
    <row r="381" spans="1:17" x14ac:dyDescent="0.25">
      <c r="A381" t="s">
        <v>181</v>
      </c>
      <c r="B381" t="s">
        <v>182</v>
      </c>
      <c r="C381" t="s">
        <v>25</v>
      </c>
      <c r="D381" t="s">
        <v>17</v>
      </c>
      <c r="E381" t="s">
        <v>31</v>
      </c>
      <c r="F381" t="s">
        <v>152</v>
      </c>
      <c r="G381" t="s">
        <v>20</v>
      </c>
      <c r="H381">
        <v>62</v>
      </c>
      <c r="I381" s="2">
        <v>36996</v>
      </c>
      <c r="J381" s="8">
        <v>80921</v>
      </c>
      <c r="K381" s="9">
        <v>0</v>
      </c>
      <c r="L381" t="s">
        <v>21</v>
      </c>
      <c r="M381" t="s">
        <v>69</v>
      </c>
      <c r="N381" s="2" t="s">
        <v>1897</v>
      </c>
      <c r="O381">
        <f>TBL_Employees4[[#This Row],[Annual Salary]]*TBL_Employees4[[#This Row],[Bonus %]]</f>
        <v>0</v>
      </c>
      <c r="P381" t="str">
        <f>IF(TBL_Employees4[[#This Row],[Age]]&lt;30, "Young", IF(TBL_Employees4[[#This Row],[Age]]&lt;=50, "Adult", "Senior"))</f>
        <v>Senior</v>
      </c>
      <c r="Q381" t="str">
        <f>IF(TBL_Employees4[[#This Row],[Exit Date]]="","Active","Exited")</f>
        <v>Active</v>
      </c>
    </row>
    <row r="382" spans="1:17" x14ac:dyDescent="0.25">
      <c r="A382" t="s">
        <v>963</v>
      </c>
      <c r="B382" t="s">
        <v>964</v>
      </c>
      <c r="C382" t="s">
        <v>948</v>
      </c>
      <c r="D382" t="s">
        <v>278</v>
      </c>
      <c r="E382" t="s">
        <v>31</v>
      </c>
      <c r="F382" t="s">
        <v>19</v>
      </c>
      <c r="G382" t="s">
        <v>20</v>
      </c>
      <c r="H382">
        <v>61</v>
      </c>
      <c r="I382" s="2">
        <v>40193</v>
      </c>
      <c r="J382" s="8">
        <v>98110</v>
      </c>
      <c r="K382" s="9">
        <v>0.13</v>
      </c>
      <c r="L382" t="s">
        <v>21</v>
      </c>
      <c r="M382" t="s">
        <v>27</v>
      </c>
      <c r="N382" s="2" t="s">
        <v>1897</v>
      </c>
      <c r="O382">
        <f>TBL_Employees4[[#This Row],[Annual Salary]]*TBL_Employees4[[#This Row],[Bonus %]]</f>
        <v>12754.300000000001</v>
      </c>
      <c r="P382" t="str">
        <f>IF(TBL_Employees4[[#This Row],[Age]]&lt;30, "Young", IF(TBL_Employees4[[#This Row],[Age]]&lt;=50, "Adult", "Senior"))</f>
        <v>Senior</v>
      </c>
      <c r="Q382" t="str">
        <f>IF(TBL_Employees4[[#This Row],[Exit Date]]="","Active","Exited")</f>
        <v>Active</v>
      </c>
    </row>
    <row r="383" spans="1:17" x14ac:dyDescent="0.25">
      <c r="A383" t="s">
        <v>106</v>
      </c>
      <c r="B383" t="s">
        <v>107</v>
      </c>
      <c r="C383" t="s">
        <v>86</v>
      </c>
      <c r="D383" t="s">
        <v>17</v>
      </c>
      <c r="E383" t="s">
        <v>26</v>
      </c>
      <c r="F383" t="s">
        <v>19</v>
      </c>
      <c r="G383" t="s">
        <v>20</v>
      </c>
      <c r="H383">
        <v>59</v>
      </c>
      <c r="I383" s="2">
        <v>43028</v>
      </c>
      <c r="J383" s="8">
        <v>86831</v>
      </c>
      <c r="K383" s="9">
        <v>0</v>
      </c>
      <c r="L383" t="s">
        <v>21</v>
      </c>
      <c r="M383" t="s">
        <v>22</v>
      </c>
      <c r="N383" s="2" t="s">
        <v>1897</v>
      </c>
      <c r="O383">
        <f>TBL_Employees4[[#This Row],[Annual Salary]]*TBL_Employees4[[#This Row],[Bonus %]]</f>
        <v>0</v>
      </c>
      <c r="P383" t="str">
        <f>IF(TBL_Employees4[[#This Row],[Age]]&lt;30, "Young", IF(TBL_Employees4[[#This Row],[Age]]&lt;=50, "Adult", "Senior"))</f>
        <v>Senior</v>
      </c>
      <c r="Q383" t="str">
        <f>IF(TBL_Employees4[[#This Row],[Exit Date]]="","Active","Exited")</f>
        <v>Active</v>
      </c>
    </row>
    <row r="384" spans="1:17" x14ac:dyDescent="0.25">
      <c r="A384" t="s">
        <v>858</v>
      </c>
      <c r="B384" t="s">
        <v>859</v>
      </c>
      <c r="C384" t="s">
        <v>45</v>
      </c>
      <c r="D384" t="s">
        <v>17</v>
      </c>
      <c r="E384" t="s">
        <v>26</v>
      </c>
      <c r="F384" t="s">
        <v>19</v>
      </c>
      <c r="G384" t="s">
        <v>35</v>
      </c>
      <c r="H384">
        <v>49</v>
      </c>
      <c r="I384" s="2">
        <v>40431</v>
      </c>
      <c r="J384" s="8">
        <v>72826</v>
      </c>
      <c r="K384" s="9">
        <v>0</v>
      </c>
      <c r="L384" t="s">
        <v>767</v>
      </c>
      <c r="M384" t="s">
        <v>776</v>
      </c>
      <c r="N384" s="2" t="s">
        <v>1897</v>
      </c>
      <c r="O384">
        <f>TBL_Employees4[[#This Row],[Annual Salary]]*TBL_Employees4[[#This Row],[Bonus %]]</f>
        <v>0</v>
      </c>
      <c r="P384" t="str">
        <f>IF(TBL_Employees4[[#This Row],[Age]]&lt;30, "Young", IF(TBL_Employees4[[#This Row],[Age]]&lt;=50, "Adult", "Senior"))</f>
        <v>Adult</v>
      </c>
      <c r="Q384" t="str">
        <f>IF(TBL_Employees4[[#This Row],[Exit Date]]="","Active","Exited")</f>
        <v>Active</v>
      </c>
    </row>
    <row r="385" spans="1:17" x14ac:dyDescent="0.25">
      <c r="A385" t="s">
        <v>1354</v>
      </c>
      <c r="B385" t="s">
        <v>1355</v>
      </c>
      <c r="C385" t="s">
        <v>1198</v>
      </c>
      <c r="D385" t="s">
        <v>509</v>
      </c>
      <c r="E385" t="s">
        <v>18</v>
      </c>
      <c r="F385" t="s">
        <v>19</v>
      </c>
      <c r="G385" t="s">
        <v>35</v>
      </c>
      <c r="H385">
        <v>64</v>
      </c>
      <c r="I385" s="2">
        <v>40588</v>
      </c>
      <c r="J385" s="8">
        <v>171217</v>
      </c>
      <c r="K385" s="9">
        <v>0.19</v>
      </c>
      <c r="L385" t="s">
        <v>21</v>
      </c>
      <c r="M385" t="s">
        <v>53</v>
      </c>
      <c r="N385" s="2" t="s">
        <v>1897</v>
      </c>
      <c r="O385">
        <f>TBL_Employees4[[#This Row],[Annual Salary]]*TBL_Employees4[[#This Row],[Bonus %]]</f>
        <v>32531.23</v>
      </c>
      <c r="P385" t="str">
        <f>IF(TBL_Employees4[[#This Row],[Age]]&lt;30, "Young", IF(TBL_Employees4[[#This Row],[Age]]&lt;=50, "Adult", "Senior"))</f>
        <v>Senior</v>
      </c>
      <c r="Q385" t="str">
        <f>IF(TBL_Employees4[[#This Row],[Exit Date]]="","Active","Exited")</f>
        <v>Active</v>
      </c>
    </row>
    <row r="386" spans="1:17" x14ac:dyDescent="0.25">
      <c r="A386" t="s">
        <v>1646</v>
      </c>
      <c r="B386" t="s">
        <v>1647</v>
      </c>
      <c r="C386" t="s">
        <v>1398</v>
      </c>
      <c r="D386" t="s">
        <v>17</v>
      </c>
      <c r="E386" t="s">
        <v>31</v>
      </c>
      <c r="F386" t="s">
        <v>19</v>
      </c>
      <c r="G386" t="s">
        <v>20</v>
      </c>
      <c r="H386">
        <v>57</v>
      </c>
      <c r="I386" s="2">
        <v>43948</v>
      </c>
      <c r="J386" s="8">
        <v>103058</v>
      </c>
      <c r="K386" s="9">
        <v>7.0000000000000007E-2</v>
      </c>
      <c r="L386" t="s">
        <v>21</v>
      </c>
      <c r="M386" t="s">
        <v>69</v>
      </c>
      <c r="N386" s="2" t="s">
        <v>1897</v>
      </c>
      <c r="O386">
        <f>TBL_Employees4[[#This Row],[Annual Salary]]*TBL_Employees4[[#This Row],[Bonus %]]</f>
        <v>7214.06</v>
      </c>
      <c r="P386" t="str">
        <f>IF(TBL_Employees4[[#This Row],[Age]]&lt;30, "Young", IF(TBL_Employees4[[#This Row],[Age]]&lt;=50, "Adult", "Senior"))</f>
        <v>Senior</v>
      </c>
      <c r="Q386" t="str">
        <f>IF(TBL_Employees4[[#This Row],[Exit Date]]="","Active","Exited")</f>
        <v>Active</v>
      </c>
    </row>
    <row r="387" spans="1:17" x14ac:dyDescent="0.25">
      <c r="A387" t="s">
        <v>1720</v>
      </c>
      <c r="B387" t="s">
        <v>1721</v>
      </c>
      <c r="C387" t="s">
        <v>1398</v>
      </c>
      <c r="D387" t="s">
        <v>555</v>
      </c>
      <c r="E387" t="s">
        <v>26</v>
      </c>
      <c r="F387" t="s">
        <v>152</v>
      </c>
      <c r="G387" t="s">
        <v>35</v>
      </c>
      <c r="H387">
        <v>52</v>
      </c>
      <c r="I387" s="2">
        <v>41858</v>
      </c>
      <c r="J387" s="8">
        <v>117062</v>
      </c>
      <c r="K387" s="9">
        <v>7.0000000000000007E-2</v>
      </c>
      <c r="L387" t="s">
        <v>21</v>
      </c>
      <c r="M387" t="s">
        <v>22</v>
      </c>
      <c r="N387" s="2" t="s">
        <v>1897</v>
      </c>
      <c r="O387">
        <f>TBL_Employees4[[#This Row],[Annual Salary]]*TBL_Employees4[[#This Row],[Bonus %]]</f>
        <v>8194.34</v>
      </c>
      <c r="P387" t="str">
        <f>IF(TBL_Employees4[[#This Row],[Age]]&lt;30, "Young", IF(TBL_Employees4[[#This Row],[Age]]&lt;=50, "Adult", "Senior"))</f>
        <v>Senior</v>
      </c>
      <c r="Q387" t="str">
        <f>IF(TBL_Employees4[[#This Row],[Exit Date]]="","Active","Exited")</f>
        <v>Active</v>
      </c>
    </row>
    <row r="388" spans="1:17" x14ac:dyDescent="0.25">
      <c r="A388" t="s">
        <v>1546</v>
      </c>
      <c r="B388" t="s">
        <v>1547</v>
      </c>
      <c r="C388" t="s">
        <v>1896</v>
      </c>
      <c r="D388" t="s">
        <v>243</v>
      </c>
      <c r="E388" t="s">
        <v>26</v>
      </c>
      <c r="F388" t="s">
        <v>152</v>
      </c>
      <c r="G388" t="s">
        <v>40</v>
      </c>
      <c r="H388">
        <v>40</v>
      </c>
      <c r="I388" s="2">
        <v>43488</v>
      </c>
      <c r="J388" s="8">
        <v>159031</v>
      </c>
      <c r="K388" s="9">
        <v>0.1</v>
      </c>
      <c r="L388" t="s">
        <v>21</v>
      </c>
      <c r="M388" t="s">
        <v>36</v>
      </c>
      <c r="N388" s="2" t="s">
        <v>1897</v>
      </c>
      <c r="O388">
        <f>TBL_Employees4[[#This Row],[Annual Salary]]*TBL_Employees4[[#This Row],[Bonus %]]</f>
        <v>15903.1</v>
      </c>
      <c r="P388" t="str">
        <f>IF(TBL_Employees4[[#This Row],[Age]]&lt;30, "Young", IF(TBL_Employees4[[#This Row],[Age]]&lt;=50, "Adult", "Senior"))</f>
        <v>Adult</v>
      </c>
      <c r="Q388" t="str">
        <f>IF(TBL_Employees4[[#This Row],[Exit Date]]="","Active","Exited")</f>
        <v>Active</v>
      </c>
    </row>
    <row r="389" spans="1:17" x14ac:dyDescent="0.25">
      <c r="A389" t="s">
        <v>1466</v>
      </c>
      <c r="B389" t="s">
        <v>1467</v>
      </c>
      <c r="C389" t="s">
        <v>1896</v>
      </c>
      <c r="D389" t="s">
        <v>17</v>
      </c>
      <c r="E389" t="s">
        <v>31</v>
      </c>
      <c r="F389" t="s">
        <v>19</v>
      </c>
      <c r="G389" t="s">
        <v>40</v>
      </c>
      <c r="H389">
        <v>49</v>
      </c>
      <c r="I389" s="2">
        <v>38000</v>
      </c>
      <c r="J389" s="8">
        <v>125086</v>
      </c>
      <c r="K389" s="9">
        <v>0.1</v>
      </c>
      <c r="L389" t="s">
        <v>633</v>
      </c>
      <c r="M389" t="s">
        <v>640</v>
      </c>
      <c r="N389" s="2" t="s">
        <v>1897</v>
      </c>
      <c r="O389">
        <f>TBL_Employees4[[#This Row],[Annual Salary]]*TBL_Employees4[[#This Row],[Bonus %]]</f>
        <v>12508.6</v>
      </c>
      <c r="P389" t="str">
        <f>IF(TBL_Employees4[[#This Row],[Age]]&lt;30, "Young", IF(TBL_Employees4[[#This Row],[Age]]&lt;=50, "Adult", "Senior"))</f>
        <v>Adult</v>
      </c>
      <c r="Q389" t="str">
        <f>IF(TBL_Employees4[[#This Row],[Exit Date]]="","Active","Exited")</f>
        <v>Active</v>
      </c>
    </row>
    <row r="390" spans="1:17" x14ac:dyDescent="0.25">
      <c r="A390" t="s">
        <v>216</v>
      </c>
      <c r="B390" t="s">
        <v>217</v>
      </c>
      <c r="C390" t="s">
        <v>49</v>
      </c>
      <c r="D390" t="s">
        <v>17</v>
      </c>
      <c r="E390" t="s">
        <v>26</v>
      </c>
      <c r="F390" t="s">
        <v>152</v>
      </c>
      <c r="G390" t="s">
        <v>20</v>
      </c>
      <c r="H390">
        <v>43</v>
      </c>
      <c r="I390" s="2">
        <v>42467</v>
      </c>
      <c r="J390" s="8">
        <v>67976</v>
      </c>
      <c r="K390" s="9">
        <v>0</v>
      </c>
      <c r="L390" t="s">
        <v>21</v>
      </c>
      <c r="M390" t="s">
        <v>53</v>
      </c>
      <c r="N390" s="2" t="s">
        <v>1897</v>
      </c>
      <c r="O390">
        <f>TBL_Employees4[[#This Row],[Annual Salary]]*TBL_Employees4[[#This Row],[Bonus %]]</f>
        <v>0</v>
      </c>
      <c r="P390" t="str">
        <f>IF(TBL_Employees4[[#This Row],[Age]]&lt;30, "Young", IF(TBL_Employees4[[#This Row],[Age]]&lt;=50, "Adult", "Senior"))</f>
        <v>Adult</v>
      </c>
      <c r="Q390" t="str">
        <f>IF(TBL_Employees4[[#This Row],[Exit Date]]="","Active","Exited")</f>
        <v>Active</v>
      </c>
    </row>
    <row r="391" spans="1:17" x14ac:dyDescent="0.25">
      <c r="A391" t="s">
        <v>433</v>
      </c>
      <c r="B391" t="s">
        <v>434</v>
      </c>
      <c r="C391" t="s">
        <v>259</v>
      </c>
      <c r="D391" t="s">
        <v>402</v>
      </c>
      <c r="E391" t="s">
        <v>26</v>
      </c>
      <c r="F391" t="s">
        <v>152</v>
      </c>
      <c r="G391" t="s">
        <v>20</v>
      </c>
      <c r="H391">
        <v>31</v>
      </c>
      <c r="I391" s="2">
        <v>44308</v>
      </c>
      <c r="J391" s="8">
        <v>74215</v>
      </c>
      <c r="K391" s="9">
        <v>0</v>
      </c>
      <c r="L391" t="s">
        <v>21</v>
      </c>
      <c r="M391" t="s">
        <v>22</v>
      </c>
      <c r="N391" s="2" t="s">
        <v>1897</v>
      </c>
      <c r="O391">
        <f>TBL_Employees4[[#This Row],[Annual Salary]]*TBL_Employees4[[#This Row],[Bonus %]]</f>
        <v>0</v>
      </c>
      <c r="P391" t="str">
        <f>IF(TBL_Employees4[[#This Row],[Age]]&lt;30, "Young", IF(TBL_Employees4[[#This Row],[Age]]&lt;=50, "Adult", "Senior"))</f>
        <v>Adult</v>
      </c>
      <c r="Q391" t="str">
        <f>IF(TBL_Employees4[[#This Row],[Exit Date]]="","Active","Exited")</f>
        <v>Active</v>
      </c>
    </row>
    <row r="392" spans="1:17" x14ac:dyDescent="0.25">
      <c r="A392" t="s">
        <v>1201</v>
      </c>
      <c r="B392" t="s">
        <v>1202</v>
      </c>
      <c r="C392" t="s">
        <v>1198</v>
      </c>
      <c r="D392" t="s">
        <v>243</v>
      </c>
      <c r="E392" t="s">
        <v>18</v>
      </c>
      <c r="F392" t="s">
        <v>152</v>
      </c>
      <c r="G392" t="s">
        <v>35</v>
      </c>
      <c r="H392">
        <v>55</v>
      </c>
      <c r="I392" s="2">
        <v>40340</v>
      </c>
      <c r="J392" s="8">
        <v>187389</v>
      </c>
      <c r="K392" s="9">
        <v>0.25</v>
      </c>
      <c r="L392" t="s">
        <v>767</v>
      </c>
      <c r="M392" t="s">
        <v>771</v>
      </c>
      <c r="N392" s="2" t="s">
        <v>1897</v>
      </c>
      <c r="O392">
        <f>TBL_Employees4[[#This Row],[Annual Salary]]*TBL_Employees4[[#This Row],[Bonus %]]</f>
        <v>46847.25</v>
      </c>
      <c r="P392" t="str">
        <f>IF(TBL_Employees4[[#This Row],[Age]]&lt;30, "Young", IF(TBL_Employees4[[#This Row],[Age]]&lt;=50, "Adult", "Senior"))</f>
        <v>Senior</v>
      </c>
      <c r="Q392" t="str">
        <f>IF(TBL_Employees4[[#This Row],[Exit Date]]="","Active","Exited")</f>
        <v>Active</v>
      </c>
    </row>
    <row r="393" spans="1:17" x14ac:dyDescent="0.25">
      <c r="A393" t="s">
        <v>1696</v>
      </c>
      <c r="B393" t="s">
        <v>1908</v>
      </c>
      <c r="C393" t="s">
        <v>1896</v>
      </c>
      <c r="D393" t="s">
        <v>456</v>
      </c>
      <c r="E393" t="s">
        <v>26</v>
      </c>
      <c r="F393" t="s">
        <v>19</v>
      </c>
      <c r="G393" t="s">
        <v>20</v>
      </c>
      <c r="H393">
        <v>41</v>
      </c>
      <c r="I393" s="2">
        <v>39747</v>
      </c>
      <c r="J393" s="8">
        <v>131841</v>
      </c>
      <c r="K393" s="9">
        <v>0.13</v>
      </c>
      <c r="L393" t="s">
        <v>21</v>
      </c>
      <c r="M393" t="s">
        <v>69</v>
      </c>
      <c r="N393" s="2" t="s">
        <v>1897</v>
      </c>
      <c r="O393">
        <f>TBL_Employees4[[#This Row],[Annual Salary]]*TBL_Employees4[[#This Row],[Bonus %]]</f>
        <v>17139.330000000002</v>
      </c>
      <c r="P393" t="str">
        <f>IF(TBL_Employees4[[#This Row],[Age]]&lt;30, "Young", IF(TBL_Employees4[[#This Row],[Age]]&lt;=50, "Adult", "Senior"))</f>
        <v>Adult</v>
      </c>
      <c r="Q393" t="str">
        <f>IF(TBL_Employees4[[#This Row],[Exit Date]]="","Active","Exited")</f>
        <v>Active</v>
      </c>
    </row>
    <row r="394" spans="1:17" x14ac:dyDescent="0.25">
      <c r="A394" t="s">
        <v>781</v>
      </c>
      <c r="B394" t="s">
        <v>782</v>
      </c>
      <c r="C394" t="s">
        <v>250</v>
      </c>
      <c r="D394" t="s">
        <v>243</v>
      </c>
      <c r="E394" t="s">
        <v>31</v>
      </c>
      <c r="F394" t="s">
        <v>152</v>
      </c>
      <c r="G394" t="s">
        <v>35</v>
      </c>
      <c r="H394">
        <v>34</v>
      </c>
      <c r="I394" s="2">
        <v>40750</v>
      </c>
      <c r="J394" s="8">
        <v>97231</v>
      </c>
      <c r="K394" s="9">
        <v>0</v>
      </c>
      <c r="L394" t="s">
        <v>767</v>
      </c>
      <c r="M394" t="s">
        <v>776</v>
      </c>
      <c r="N394" s="2" t="s">
        <v>1897</v>
      </c>
      <c r="O394">
        <f>TBL_Employees4[[#This Row],[Annual Salary]]*TBL_Employees4[[#This Row],[Bonus %]]</f>
        <v>0</v>
      </c>
      <c r="P394" t="str">
        <f>IF(TBL_Employees4[[#This Row],[Age]]&lt;30, "Young", IF(TBL_Employees4[[#This Row],[Age]]&lt;=50, "Adult", "Senior"))</f>
        <v>Adult</v>
      </c>
      <c r="Q394" t="str">
        <f>IF(TBL_Employees4[[#This Row],[Exit Date]]="","Active","Exited")</f>
        <v>Active</v>
      </c>
    </row>
    <row r="395" spans="1:17" x14ac:dyDescent="0.25">
      <c r="A395" t="s">
        <v>1554</v>
      </c>
      <c r="B395" t="s">
        <v>1555</v>
      </c>
      <c r="C395" t="s">
        <v>1896</v>
      </c>
      <c r="D395" t="s">
        <v>402</v>
      </c>
      <c r="E395" t="s">
        <v>46</v>
      </c>
      <c r="F395" t="s">
        <v>19</v>
      </c>
      <c r="G395" t="s">
        <v>35</v>
      </c>
      <c r="H395">
        <v>41</v>
      </c>
      <c r="I395" s="2">
        <v>38060</v>
      </c>
      <c r="J395" s="8">
        <v>155004</v>
      </c>
      <c r="K395" s="9">
        <v>0.12</v>
      </c>
      <c r="L395" t="s">
        <v>21</v>
      </c>
      <c r="M395" t="s">
        <v>50</v>
      </c>
      <c r="N395" s="2" t="s">
        <v>1897</v>
      </c>
      <c r="O395">
        <f>TBL_Employees4[[#This Row],[Annual Salary]]*TBL_Employees4[[#This Row],[Bonus %]]</f>
        <v>18600.48</v>
      </c>
      <c r="P395" t="str">
        <f>IF(TBL_Employees4[[#This Row],[Age]]&lt;30, "Young", IF(TBL_Employees4[[#This Row],[Age]]&lt;=50, "Adult", "Senior"))</f>
        <v>Adult</v>
      </c>
      <c r="Q395" t="str">
        <f>IF(TBL_Employees4[[#This Row],[Exit Date]]="","Active","Exited")</f>
        <v>Active</v>
      </c>
    </row>
    <row r="396" spans="1:17" x14ac:dyDescent="0.25">
      <c r="A396" t="s">
        <v>222</v>
      </c>
      <c r="B396" t="s">
        <v>223</v>
      </c>
      <c r="C396" t="s">
        <v>30</v>
      </c>
      <c r="D396" t="s">
        <v>17</v>
      </c>
      <c r="E396" t="s">
        <v>18</v>
      </c>
      <c r="F396" t="s">
        <v>152</v>
      </c>
      <c r="G396" t="s">
        <v>35</v>
      </c>
      <c r="H396">
        <v>40</v>
      </c>
      <c r="I396" s="2">
        <v>39293</v>
      </c>
      <c r="J396" s="8">
        <v>41859</v>
      </c>
      <c r="K396" s="9">
        <v>0</v>
      </c>
      <c r="L396" t="s">
        <v>21</v>
      </c>
      <c r="M396" t="s">
        <v>53</v>
      </c>
      <c r="N396" s="2" t="s">
        <v>1897</v>
      </c>
      <c r="O396">
        <f>TBL_Employees4[[#This Row],[Annual Salary]]*TBL_Employees4[[#This Row],[Bonus %]]</f>
        <v>0</v>
      </c>
      <c r="P396" t="str">
        <f>IF(TBL_Employees4[[#This Row],[Age]]&lt;30, "Young", IF(TBL_Employees4[[#This Row],[Age]]&lt;=50, "Adult", "Senior"))</f>
        <v>Adult</v>
      </c>
      <c r="Q396" t="str">
        <f>IF(TBL_Employees4[[#This Row],[Exit Date]]="","Active","Exited")</f>
        <v>Active</v>
      </c>
    </row>
    <row r="397" spans="1:17" x14ac:dyDescent="0.25">
      <c r="A397" t="s">
        <v>208</v>
      </c>
      <c r="B397" t="s">
        <v>209</v>
      </c>
      <c r="C397" t="s">
        <v>39</v>
      </c>
      <c r="D397" t="s">
        <v>17</v>
      </c>
      <c r="E397" t="s">
        <v>18</v>
      </c>
      <c r="F397" t="s">
        <v>152</v>
      </c>
      <c r="G397" t="s">
        <v>64</v>
      </c>
      <c r="H397">
        <v>42</v>
      </c>
      <c r="I397" s="2">
        <v>38984</v>
      </c>
      <c r="J397" s="8">
        <v>52733</v>
      </c>
      <c r="K397" s="9">
        <v>0</v>
      </c>
      <c r="L397" t="s">
        <v>21</v>
      </c>
      <c r="M397" t="s">
        <v>27</v>
      </c>
      <c r="N397" s="2" t="s">
        <v>1897</v>
      </c>
      <c r="O397">
        <f>TBL_Employees4[[#This Row],[Annual Salary]]*TBL_Employees4[[#This Row],[Bonus %]]</f>
        <v>0</v>
      </c>
      <c r="P397" t="str">
        <f>IF(TBL_Employees4[[#This Row],[Age]]&lt;30, "Young", IF(TBL_Employees4[[#This Row],[Age]]&lt;=50, "Adult", "Senior"))</f>
        <v>Adult</v>
      </c>
      <c r="Q397" t="str">
        <f>IF(TBL_Employees4[[#This Row],[Exit Date]]="","Active","Exited")</f>
        <v>Active</v>
      </c>
    </row>
    <row r="398" spans="1:17" x14ac:dyDescent="0.25">
      <c r="A398" t="s">
        <v>1104</v>
      </c>
      <c r="B398" t="s">
        <v>1105</v>
      </c>
      <c r="C398" t="s">
        <v>1012</v>
      </c>
      <c r="D398" t="s">
        <v>456</v>
      </c>
      <c r="E398" t="s">
        <v>46</v>
      </c>
      <c r="F398" t="s">
        <v>152</v>
      </c>
      <c r="G398" t="s">
        <v>35</v>
      </c>
      <c r="H398">
        <v>31</v>
      </c>
      <c r="I398" s="2">
        <v>42250</v>
      </c>
      <c r="J398" s="8">
        <v>250953</v>
      </c>
      <c r="K398" s="9">
        <v>0.34</v>
      </c>
      <c r="L398" t="s">
        <v>21</v>
      </c>
      <c r="M398" t="s">
        <v>69</v>
      </c>
      <c r="N398" s="2" t="s">
        <v>1897</v>
      </c>
      <c r="O398">
        <f>TBL_Employees4[[#This Row],[Annual Salary]]*TBL_Employees4[[#This Row],[Bonus %]]</f>
        <v>85324.02</v>
      </c>
      <c r="P398" t="str">
        <f>IF(TBL_Employees4[[#This Row],[Age]]&lt;30, "Young", IF(TBL_Employees4[[#This Row],[Age]]&lt;=50, "Adult", "Senior"))</f>
        <v>Adult</v>
      </c>
      <c r="Q398" t="str">
        <f>IF(TBL_Employees4[[#This Row],[Exit Date]]="","Active","Exited")</f>
        <v>Active</v>
      </c>
    </row>
    <row r="399" spans="1:17" x14ac:dyDescent="0.25">
      <c r="A399" t="s">
        <v>1348</v>
      </c>
      <c r="B399" t="s">
        <v>1349</v>
      </c>
      <c r="C399" t="s">
        <v>1198</v>
      </c>
      <c r="D399" t="s">
        <v>509</v>
      </c>
      <c r="E399" t="s">
        <v>31</v>
      </c>
      <c r="F399" t="s">
        <v>152</v>
      </c>
      <c r="G399" t="s">
        <v>35</v>
      </c>
      <c r="H399">
        <v>49</v>
      </c>
      <c r="I399" s="2">
        <v>36210</v>
      </c>
      <c r="J399" s="8">
        <v>191807</v>
      </c>
      <c r="K399" s="9">
        <v>0.21</v>
      </c>
      <c r="L399" t="s">
        <v>767</v>
      </c>
      <c r="M399" t="s">
        <v>768</v>
      </c>
      <c r="N399" s="2" t="s">
        <v>1897</v>
      </c>
      <c r="O399">
        <f>TBL_Employees4[[#This Row],[Annual Salary]]*TBL_Employees4[[#This Row],[Bonus %]]</f>
        <v>40279.47</v>
      </c>
      <c r="P399" t="str">
        <f>IF(TBL_Employees4[[#This Row],[Age]]&lt;30, "Young", IF(TBL_Employees4[[#This Row],[Age]]&lt;=50, "Adult", "Senior"))</f>
        <v>Adult</v>
      </c>
      <c r="Q399" t="str">
        <f>IF(TBL_Employees4[[#This Row],[Exit Date]]="","Active","Exited")</f>
        <v>Active</v>
      </c>
    </row>
    <row r="400" spans="1:17" x14ac:dyDescent="0.25">
      <c r="A400" t="s">
        <v>882</v>
      </c>
      <c r="B400" t="s">
        <v>883</v>
      </c>
      <c r="C400" t="s">
        <v>45</v>
      </c>
      <c r="D400" t="s">
        <v>17</v>
      </c>
      <c r="E400" t="s">
        <v>26</v>
      </c>
      <c r="F400" t="s">
        <v>152</v>
      </c>
      <c r="G400" t="s">
        <v>35</v>
      </c>
      <c r="H400">
        <v>42</v>
      </c>
      <c r="I400" s="2">
        <v>41813</v>
      </c>
      <c r="J400" s="8">
        <v>64677</v>
      </c>
      <c r="K400" s="9">
        <v>0</v>
      </c>
      <c r="L400" t="s">
        <v>767</v>
      </c>
      <c r="M400" t="s">
        <v>768</v>
      </c>
      <c r="N400" s="2" t="s">
        <v>1897</v>
      </c>
      <c r="O400">
        <f>TBL_Employees4[[#This Row],[Annual Salary]]*TBL_Employees4[[#This Row],[Bonus %]]</f>
        <v>0</v>
      </c>
      <c r="P400" t="str">
        <f>IF(TBL_Employees4[[#This Row],[Age]]&lt;30, "Young", IF(TBL_Employees4[[#This Row],[Age]]&lt;=50, "Adult", "Senior"))</f>
        <v>Adult</v>
      </c>
      <c r="Q400" t="str">
        <f>IF(TBL_Employees4[[#This Row],[Exit Date]]="","Active","Exited")</f>
        <v>Active</v>
      </c>
    </row>
    <row r="401" spans="1:17" x14ac:dyDescent="0.25">
      <c r="A401" t="s">
        <v>1019</v>
      </c>
      <c r="B401" t="s">
        <v>1909</v>
      </c>
      <c r="C401" t="s">
        <v>1896</v>
      </c>
      <c r="D401" t="s">
        <v>17</v>
      </c>
      <c r="E401" t="s">
        <v>46</v>
      </c>
      <c r="F401" t="s">
        <v>152</v>
      </c>
      <c r="G401" t="s">
        <v>20</v>
      </c>
      <c r="H401">
        <v>46</v>
      </c>
      <c r="I401" s="2">
        <v>38244</v>
      </c>
      <c r="J401" s="8">
        <v>130274</v>
      </c>
      <c r="K401" s="9">
        <v>0.11</v>
      </c>
      <c r="L401" t="s">
        <v>21</v>
      </c>
      <c r="M401" t="s">
        <v>27</v>
      </c>
      <c r="N401" s="2" t="s">
        <v>1897</v>
      </c>
      <c r="O401">
        <f>TBL_Employees4[[#This Row],[Annual Salary]]*TBL_Employees4[[#This Row],[Bonus %]]</f>
        <v>14330.14</v>
      </c>
      <c r="P401" t="str">
        <f>IF(TBL_Employees4[[#This Row],[Age]]&lt;30, "Young", IF(TBL_Employees4[[#This Row],[Age]]&lt;=50, "Adult", "Senior"))</f>
        <v>Adult</v>
      </c>
      <c r="Q401" t="str">
        <f>IF(TBL_Employees4[[#This Row],[Exit Date]]="","Active","Exited")</f>
        <v>Active</v>
      </c>
    </row>
    <row r="402" spans="1:17" x14ac:dyDescent="0.25">
      <c r="A402" t="s">
        <v>884</v>
      </c>
      <c r="B402" t="s">
        <v>885</v>
      </c>
      <c r="C402" t="s">
        <v>86</v>
      </c>
      <c r="D402" t="s">
        <v>17</v>
      </c>
      <c r="E402" t="s">
        <v>31</v>
      </c>
      <c r="F402" t="s">
        <v>152</v>
      </c>
      <c r="G402" t="s">
        <v>35</v>
      </c>
      <c r="H402">
        <v>37</v>
      </c>
      <c r="I402" s="2">
        <v>42922</v>
      </c>
      <c r="J402" s="8">
        <v>96331</v>
      </c>
      <c r="K402" s="9">
        <v>0</v>
      </c>
      <c r="L402" t="s">
        <v>767</v>
      </c>
      <c r="M402" t="s">
        <v>785</v>
      </c>
      <c r="N402" s="2" t="s">
        <v>1897</v>
      </c>
      <c r="O402">
        <f>TBL_Employees4[[#This Row],[Annual Salary]]*TBL_Employees4[[#This Row],[Bonus %]]</f>
        <v>0</v>
      </c>
      <c r="P402" t="str">
        <f>IF(TBL_Employees4[[#This Row],[Age]]&lt;30, "Young", IF(TBL_Employees4[[#This Row],[Age]]&lt;=50, "Adult", "Senior"))</f>
        <v>Adult</v>
      </c>
      <c r="Q402" t="str">
        <f>IF(TBL_Employees4[[#This Row],[Exit Date]]="","Active","Exited")</f>
        <v>Active</v>
      </c>
    </row>
    <row r="403" spans="1:17" x14ac:dyDescent="0.25">
      <c r="A403" t="s">
        <v>1796</v>
      </c>
      <c r="B403" t="s">
        <v>1797</v>
      </c>
      <c r="C403" t="s">
        <v>1896</v>
      </c>
      <c r="D403" t="s">
        <v>402</v>
      </c>
      <c r="E403" t="s">
        <v>31</v>
      </c>
      <c r="F403" t="s">
        <v>19</v>
      </c>
      <c r="G403" t="s">
        <v>20</v>
      </c>
      <c r="H403">
        <v>51</v>
      </c>
      <c r="I403" s="2">
        <v>38835</v>
      </c>
      <c r="J403" s="8">
        <v>150758</v>
      </c>
      <c r="K403" s="9">
        <v>0.13</v>
      </c>
      <c r="L403" t="s">
        <v>21</v>
      </c>
      <c r="M403" t="s">
        <v>27</v>
      </c>
      <c r="N403" s="2">
        <v>39310</v>
      </c>
      <c r="O403">
        <f>TBL_Employees4[[#This Row],[Annual Salary]]*TBL_Employees4[[#This Row],[Bonus %]]</f>
        <v>19598.54</v>
      </c>
      <c r="P403" t="str">
        <f>IF(TBL_Employees4[[#This Row],[Age]]&lt;30, "Young", IF(TBL_Employees4[[#This Row],[Age]]&lt;=50, "Adult", "Senior"))</f>
        <v>Senior</v>
      </c>
      <c r="Q403" t="str">
        <f>IF(TBL_Employees4[[#This Row],[Exit Date]]="","Active","Exited")</f>
        <v>Exited</v>
      </c>
    </row>
    <row r="404" spans="1:17" x14ac:dyDescent="0.25">
      <c r="A404" t="s">
        <v>1236</v>
      </c>
      <c r="B404" t="s">
        <v>1237</v>
      </c>
      <c r="C404" t="s">
        <v>1198</v>
      </c>
      <c r="D404" t="s">
        <v>278</v>
      </c>
      <c r="E404" t="s">
        <v>46</v>
      </c>
      <c r="F404" t="s">
        <v>152</v>
      </c>
      <c r="G404" t="s">
        <v>40</v>
      </c>
      <c r="H404">
        <v>46</v>
      </c>
      <c r="I404" s="2">
        <v>41839</v>
      </c>
      <c r="J404" s="8">
        <v>173629</v>
      </c>
      <c r="K404" s="9">
        <v>0.21</v>
      </c>
      <c r="L404" t="s">
        <v>633</v>
      </c>
      <c r="M404" t="s">
        <v>640</v>
      </c>
      <c r="N404" s="2" t="s">
        <v>1897</v>
      </c>
      <c r="O404">
        <f>TBL_Employees4[[#This Row],[Annual Salary]]*TBL_Employees4[[#This Row],[Bonus %]]</f>
        <v>36462.089999999997</v>
      </c>
      <c r="P404" t="str">
        <f>IF(TBL_Employees4[[#This Row],[Age]]&lt;30, "Young", IF(TBL_Employees4[[#This Row],[Age]]&lt;=50, "Adult", "Senior"))</f>
        <v>Adult</v>
      </c>
      <c r="Q404" t="str">
        <f>IF(TBL_Employees4[[#This Row],[Exit Date]]="","Active","Exited")</f>
        <v>Active</v>
      </c>
    </row>
    <row r="405" spans="1:17" x14ac:dyDescent="0.25">
      <c r="A405" t="s">
        <v>232</v>
      </c>
      <c r="B405" t="s">
        <v>233</v>
      </c>
      <c r="C405" t="s">
        <v>34</v>
      </c>
      <c r="D405" t="s">
        <v>17</v>
      </c>
      <c r="E405" t="s">
        <v>46</v>
      </c>
      <c r="F405" t="s">
        <v>152</v>
      </c>
      <c r="G405" t="s">
        <v>64</v>
      </c>
      <c r="H405">
        <v>55</v>
      </c>
      <c r="I405" s="2">
        <v>35919</v>
      </c>
      <c r="J405" s="8">
        <v>62174</v>
      </c>
      <c r="K405" s="9">
        <v>0</v>
      </c>
      <c r="L405" t="s">
        <v>21</v>
      </c>
      <c r="M405" t="s">
        <v>27</v>
      </c>
      <c r="N405" s="2" t="s">
        <v>1897</v>
      </c>
      <c r="O405">
        <f>TBL_Employees4[[#This Row],[Annual Salary]]*TBL_Employees4[[#This Row],[Bonus %]]</f>
        <v>0</v>
      </c>
      <c r="P405" t="str">
        <f>IF(TBL_Employees4[[#This Row],[Age]]&lt;30, "Young", IF(TBL_Employees4[[#This Row],[Age]]&lt;=50, "Adult", "Senior"))</f>
        <v>Senior</v>
      </c>
      <c r="Q405" t="str">
        <f>IF(TBL_Employees4[[#This Row],[Exit Date]]="","Active","Exited")</f>
        <v>Active</v>
      </c>
    </row>
    <row r="406" spans="1:17" x14ac:dyDescent="0.25">
      <c r="A406" t="s">
        <v>257</v>
      </c>
      <c r="B406" t="s">
        <v>258</v>
      </c>
      <c r="C406" t="s">
        <v>259</v>
      </c>
      <c r="D406" t="s">
        <v>243</v>
      </c>
      <c r="E406" t="s">
        <v>18</v>
      </c>
      <c r="F406" t="s">
        <v>152</v>
      </c>
      <c r="G406" t="s">
        <v>20</v>
      </c>
      <c r="H406">
        <v>43</v>
      </c>
      <c r="I406" s="2">
        <v>43028</v>
      </c>
      <c r="J406" s="8">
        <v>56555</v>
      </c>
      <c r="K406" s="9">
        <v>0</v>
      </c>
      <c r="L406" t="s">
        <v>21</v>
      </c>
      <c r="M406" t="s">
        <v>22</v>
      </c>
      <c r="N406" s="2" t="s">
        <v>1897</v>
      </c>
      <c r="O406">
        <f>TBL_Employees4[[#This Row],[Annual Salary]]*TBL_Employees4[[#This Row],[Bonus %]]</f>
        <v>0</v>
      </c>
      <c r="P406" t="str">
        <f>IF(TBL_Employees4[[#This Row],[Age]]&lt;30, "Young", IF(TBL_Employees4[[#This Row],[Age]]&lt;=50, "Adult", "Senior"))</f>
        <v>Adult</v>
      </c>
      <c r="Q406" t="str">
        <f>IF(TBL_Employees4[[#This Row],[Exit Date]]="","Active","Exited")</f>
        <v>Active</v>
      </c>
    </row>
    <row r="407" spans="1:17" x14ac:dyDescent="0.25">
      <c r="A407" t="s">
        <v>538</v>
      </c>
      <c r="B407" t="s">
        <v>539</v>
      </c>
      <c r="C407" t="s">
        <v>259</v>
      </c>
      <c r="D407" t="s">
        <v>509</v>
      </c>
      <c r="E407" t="s">
        <v>18</v>
      </c>
      <c r="F407" t="s">
        <v>152</v>
      </c>
      <c r="G407" t="s">
        <v>20</v>
      </c>
      <c r="H407">
        <v>48</v>
      </c>
      <c r="I407" s="2">
        <v>38623</v>
      </c>
      <c r="J407" s="8">
        <v>74655</v>
      </c>
      <c r="K407" s="9">
        <v>0</v>
      </c>
      <c r="L407" t="s">
        <v>21</v>
      </c>
      <c r="M407" t="s">
        <v>50</v>
      </c>
      <c r="N407" s="2" t="s">
        <v>1897</v>
      </c>
      <c r="O407">
        <f>TBL_Employees4[[#This Row],[Annual Salary]]*TBL_Employees4[[#This Row],[Bonus %]]</f>
        <v>0</v>
      </c>
      <c r="P407" t="str">
        <f>IF(TBL_Employees4[[#This Row],[Age]]&lt;30, "Young", IF(TBL_Employees4[[#This Row],[Age]]&lt;=50, "Adult", "Senior"))</f>
        <v>Adult</v>
      </c>
      <c r="Q407" t="str">
        <f>IF(TBL_Employees4[[#This Row],[Exit Date]]="","Active","Exited")</f>
        <v>Active</v>
      </c>
    </row>
    <row r="408" spans="1:17" x14ac:dyDescent="0.25">
      <c r="A408" t="s">
        <v>224</v>
      </c>
      <c r="B408" t="s">
        <v>225</v>
      </c>
      <c r="C408" t="s">
        <v>49</v>
      </c>
      <c r="D408" t="s">
        <v>17</v>
      </c>
      <c r="E408" t="s">
        <v>46</v>
      </c>
      <c r="F408" t="s">
        <v>152</v>
      </c>
      <c r="G408" t="s">
        <v>20</v>
      </c>
      <c r="H408">
        <v>48</v>
      </c>
      <c r="I408" s="2">
        <v>37844</v>
      </c>
      <c r="J408" s="8">
        <v>93017</v>
      </c>
      <c r="K408" s="9">
        <v>0</v>
      </c>
      <c r="L408" t="s">
        <v>21</v>
      </c>
      <c r="M408" t="s">
        <v>53</v>
      </c>
      <c r="N408" s="2" t="s">
        <v>1897</v>
      </c>
      <c r="O408">
        <f>TBL_Employees4[[#This Row],[Annual Salary]]*TBL_Employees4[[#This Row],[Bonus %]]</f>
        <v>0</v>
      </c>
      <c r="P408" t="str">
        <f>IF(TBL_Employees4[[#This Row],[Age]]&lt;30, "Young", IF(TBL_Employees4[[#This Row],[Age]]&lt;=50, "Adult", "Senior"))</f>
        <v>Adult</v>
      </c>
      <c r="Q408" t="str">
        <f>IF(TBL_Employees4[[#This Row],[Exit Date]]="","Active","Exited")</f>
        <v>Active</v>
      </c>
    </row>
    <row r="409" spans="1:17" x14ac:dyDescent="0.25">
      <c r="A409" t="s">
        <v>904</v>
      </c>
      <c r="B409" t="s">
        <v>905</v>
      </c>
      <c r="C409" t="s">
        <v>250</v>
      </c>
      <c r="D409" t="s">
        <v>509</v>
      </c>
      <c r="E409" t="s">
        <v>18</v>
      </c>
      <c r="F409" t="s">
        <v>152</v>
      </c>
      <c r="G409" t="s">
        <v>35</v>
      </c>
      <c r="H409">
        <v>51</v>
      </c>
      <c r="I409" s="2">
        <v>41013</v>
      </c>
      <c r="J409" s="8">
        <v>82300</v>
      </c>
      <c r="K409" s="9">
        <v>0</v>
      </c>
      <c r="L409" t="s">
        <v>767</v>
      </c>
      <c r="M409" t="s">
        <v>771</v>
      </c>
      <c r="N409" s="2" t="s">
        <v>1897</v>
      </c>
      <c r="O409">
        <f>TBL_Employees4[[#This Row],[Annual Salary]]*TBL_Employees4[[#This Row],[Bonus %]]</f>
        <v>0</v>
      </c>
      <c r="P409" t="str">
        <f>IF(TBL_Employees4[[#This Row],[Age]]&lt;30, "Young", IF(TBL_Employees4[[#This Row],[Age]]&lt;=50, "Adult", "Senior"))</f>
        <v>Senior</v>
      </c>
      <c r="Q409" t="str">
        <f>IF(TBL_Employees4[[#This Row],[Exit Date]]="","Active","Exited")</f>
        <v>Active</v>
      </c>
    </row>
    <row r="410" spans="1:17" x14ac:dyDescent="0.25">
      <c r="A410" t="s">
        <v>321</v>
      </c>
      <c r="B410" t="s">
        <v>322</v>
      </c>
      <c r="C410" t="s">
        <v>299</v>
      </c>
      <c r="D410" t="s">
        <v>278</v>
      </c>
      <c r="E410" t="s">
        <v>31</v>
      </c>
      <c r="F410" t="s">
        <v>19</v>
      </c>
      <c r="G410" t="s">
        <v>20</v>
      </c>
      <c r="H410">
        <v>46</v>
      </c>
      <c r="I410" s="2">
        <v>39471</v>
      </c>
      <c r="J410" s="8">
        <v>91621</v>
      </c>
      <c r="K410" s="9">
        <v>0</v>
      </c>
      <c r="L410" t="s">
        <v>21</v>
      </c>
      <c r="M410" t="s">
        <v>27</v>
      </c>
      <c r="N410" s="2" t="s">
        <v>1897</v>
      </c>
      <c r="O410">
        <f>TBL_Employees4[[#This Row],[Annual Salary]]*TBL_Employees4[[#This Row],[Bonus %]]</f>
        <v>0</v>
      </c>
      <c r="P410" t="str">
        <f>IF(TBL_Employees4[[#This Row],[Age]]&lt;30, "Young", IF(TBL_Employees4[[#This Row],[Age]]&lt;=50, "Adult", "Senior"))</f>
        <v>Adult</v>
      </c>
      <c r="Q410" t="str">
        <f>IF(TBL_Employees4[[#This Row],[Exit Date]]="","Active","Exited")</f>
        <v>Active</v>
      </c>
    </row>
    <row r="411" spans="1:17" x14ac:dyDescent="0.25">
      <c r="A411" t="s">
        <v>534</v>
      </c>
      <c r="B411" t="s">
        <v>535</v>
      </c>
      <c r="C411" t="s">
        <v>250</v>
      </c>
      <c r="D411" t="s">
        <v>509</v>
      </c>
      <c r="E411" t="s">
        <v>31</v>
      </c>
      <c r="F411" t="s">
        <v>152</v>
      </c>
      <c r="G411" t="s">
        <v>40</v>
      </c>
      <c r="H411">
        <v>33</v>
      </c>
      <c r="I411" s="2">
        <v>41973</v>
      </c>
      <c r="J411" s="8">
        <v>91280</v>
      </c>
      <c r="K411" s="9">
        <v>0</v>
      </c>
      <c r="L411" t="s">
        <v>21</v>
      </c>
      <c r="M411" t="s">
        <v>36</v>
      </c>
      <c r="N411" s="2" t="s">
        <v>1897</v>
      </c>
      <c r="O411">
        <f>TBL_Employees4[[#This Row],[Annual Salary]]*TBL_Employees4[[#This Row],[Bonus %]]</f>
        <v>0</v>
      </c>
      <c r="P411" t="str">
        <f>IF(TBL_Employees4[[#This Row],[Age]]&lt;30, "Young", IF(TBL_Employees4[[#This Row],[Age]]&lt;=50, "Adult", "Senior"))</f>
        <v>Adult</v>
      </c>
      <c r="Q411" t="str">
        <f>IF(TBL_Employees4[[#This Row],[Exit Date]]="","Active","Exited")</f>
        <v>Active</v>
      </c>
    </row>
    <row r="412" spans="1:17" x14ac:dyDescent="0.25">
      <c r="A412" t="s">
        <v>477</v>
      </c>
      <c r="B412" t="s">
        <v>478</v>
      </c>
      <c r="C412" t="s">
        <v>461</v>
      </c>
      <c r="D412" t="s">
        <v>456</v>
      </c>
      <c r="E412" t="s">
        <v>18</v>
      </c>
      <c r="F412" t="s">
        <v>19</v>
      </c>
      <c r="G412" t="s">
        <v>64</v>
      </c>
      <c r="H412">
        <v>42</v>
      </c>
      <c r="I412" s="2">
        <v>44092</v>
      </c>
      <c r="J412" s="8">
        <v>47071</v>
      </c>
      <c r="K412" s="9">
        <v>0</v>
      </c>
      <c r="L412" t="s">
        <v>21</v>
      </c>
      <c r="M412" t="s">
        <v>69</v>
      </c>
      <c r="N412" s="2" t="s">
        <v>1897</v>
      </c>
      <c r="O412">
        <f>TBL_Employees4[[#This Row],[Annual Salary]]*TBL_Employees4[[#This Row],[Bonus %]]</f>
        <v>0</v>
      </c>
      <c r="P412" t="str">
        <f>IF(TBL_Employees4[[#This Row],[Age]]&lt;30, "Young", IF(TBL_Employees4[[#This Row],[Age]]&lt;=50, "Adult", "Senior"))</f>
        <v>Adult</v>
      </c>
      <c r="Q412" t="str">
        <f>IF(TBL_Employees4[[#This Row],[Exit Date]]="","Active","Exited")</f>
        <v>Active</v>
      </c>
    </row>
    <row r="413" spans="1:17" x14ac:dyDescent="0.25">
      <c r="A413" t="s">
        <v>118</v>
      </c>
      <c r="B413" t="s">
        <v>119</v>
      </c>
      <c r="C413" t="s">
        <v>56</v>
      </c>
      <c r="D413" t="s">
        <v>17</v>
      </c>
      <c r="E413" t="s">
        <v>18</v>
      </c>
      <c r="F413" t="s">
        <v>19</v>
      </c>
      <c r="G413" t="s">
        <v>20</v>
      </c>
      <c r="H413">
        <v>55</v>
      </c>
      <c r="I413" s="2">
        <v>40868</v>
      </c>
      <c r="J413" s="8">
        <v>81218</v>
      </c>
      <c r="K413" s="9">
        <v>0</v>
      </c>
      <c r="L413" t="s">
        <v>21</v>
      </c>
      <c r="M413" t="s">
        <v>27</v>
      </c>
      <c r="N413" s="2" t="s">
        <v>1897</v>
      </c>
      <c r="O413">
        <f>TBL_Employees4[[#This Row],[Annual Salary]]*TBL_Employees4[[#This Row],[Bonus %]]</f>
        <v>0</v>
      </c>
      <c r="P413" t="str">
        <f>IF(TBL_Employees4[[#This Row],[Age]]&lt;30, "Young", IF(TBL_Employees4[[#This Row],[Age]]&lt;=50, "Adult", "Senior"))</f>
        <v>Senior</v>
      </c>
      <c r="Q413" t="str">
        <f>IF(TBL_Employees4[[#This Row],[Exit Date]]="","Active","Exited")</f>
        <v>Active</v>
      </c>
    </row>
    <row r="414" spans="1:17" x14ac:dyDescent="0.25">
      <c r="A414" t="s">
        <v>1760</v>
      </c>
      <c r="B414" t="s">
        <v>1761</v>
      </c>
      <c r="C414" t="s">
        <v>1012</v>
      </c>
      <c r="D414" t="s">
        <v>278</v>
      </c>
      <c r="E414" t="s">
        <v>18</v>
      </c>
      <c r="F414" t="s">
        <v>19</v>
      </c>
      <c r="G414" t="s">
        <v>35</v>
      </c>
      <c r="H414">
        <v>50</v>
      </c>
      <c r="I414" s="2">
        <v>39734</v>
      </c>
      <c r="J414" s="8">
        <v>181801</v>
      </c>
      <c r="K414" s="9">
        <v>0.4</v>
      </c>
      <c r="L414" t="s">
        <v>767</v>
      </c>
      <c r="M414" t="s">
        <v>768</v>
      </c>
      <c r="N414" s="2">
        <v>43810</v>
      </c>
      <c r="O414">
        <f>TBL_Employees4[[#This Row],[Annual Salary]]*TBL_Employees4[[#This Row],[Bonus %]]</f>
        <v>72720.400000000009</v>
      </c>
      <c r="P414" t="str">
        <f>IF(TBL_Employees4[[#This Row],[Age]]&lt;30, "Young", IF(TBL_Employees4[[#This Row],[Age]]&lt;=50, "Adult", "Senior"))</f>
        <v>Adult</v>
      </c>
      <c r="Q414" t="str">
        <f>IF(TBL_Employees4[[#This Row],[Exit Date]]="","Active","Exited")</f>
        <v>Exited</v>
      </c>
    </row>
    <row r="415" spans="1:17" x14ac:dyDescent="0.25">
      <c r="A415" t="s">
        <v>589</v>
      </c>
      <c r="B415" t="s">
        <v>590</v>
      </c>
      <c r="C415" t="s">
        <v>554</v>
      </c>
      <c r="D415" t="s">
        <v>555</v>
      </c>
      <c r="E415" t="s">
        <v>18</v>
      </c>
      <c r="F415" t="s">
        <v>19</v>
      </c>
      <c r="G415" t="s">
        <v>20</v>
      </c>
      <c r="H415">
        <v>26</v>
      </c>
      <c r="I415" s="2">
        <v>44521</v>
      </c>
      <c r="J415" s="8">
        <v>63137</v>
      </c>
      <c r="K415" s="9">
        <v>0</v>
      </c>
      <c r="L415" t="s">
        <v>21</v>
      </c>
      <c r="M415" t="s">
        <v>27</v>
      </c>
      <c r="N415" s="2" t="s">
        <v>1897</v>
      </c>
      <c r="O415">
        <f>TBL_Employees4[[#This Row],[Annual Salary]]*TBL_Employees4[[#This Row],[Bonus %]]</f>
        <v>0</v>
      </c>
      <c r="P415" t="str">
        <f>IF(TBL_Employees4[[#This Row],[Age]]&lt;30, "Young", IF(TBL_Employees4[[#This Row],[Age]]&lt;=50, "Adult", "Senior"))</f>
        <v>Young</v>
      </c>
      <c r="Q415" t="str">
        <f>IF(TBL_Employees4[[#This Row],[Exit Date]]="","Active","Exited")</f>
        <v>Active</v>
      </c>
    </row>
    <row r="416" spans="1:17" x14ac:dyDescent="0.25">
      <c r="A416" t="s">
        <v>1035</v>
      </c>
      <c r="B416" t="s">
        <v>1036</v>
      </c>
      <c r="C416" t="s">
        <v>1012</v>
      </c>
      <c r="D416" t="s">
        <v>278</v>
      </c>
      <c r="E416" t="s">
        <v>18</v>
      </c>
      <c r="F416" t="s">
        <v>19</v>
      </c>
      <c r="G416" t="s">
        <v>35</v>
      </c>
      <c r="H416">
        <v>55</v>
      </c>
      <c r="I416" s="2">
        <v>43345</v>
      </c>
      <c r="J416" s="8">
        <v>221465</v>
      </c>
      <c r="K416" s="9">
        <v>0.34</v>
      </c>
      <c r="L416" t="s">
        <v>767</v>
      </c>
      <c r="M416" t="s">
        <v>771</v>
      </c>
      <c r="N416" s="2" t="s">
        <v>1897</v>
      </c>
      <c r="O416">
        <f>TBL_Employees4[[#This Row],[Annual Salary]]*TBL_Employees4[[#This Row],[Bonus %]]</f>
        <v>75298.100000000006</v>
      </c>
      <c r="P416" t="str">
        <f>IF(TBL_Employees4[[#This Row],[Age]]&lt;30, "Young", IF(TBL_Employees4[[#This Row],[Age]]&lt;=50, "Adult", "Senior"))</f>
        <v>Senior</v>
      </c>
      <c r="Q416" t="str">
        <f>IF(TBL_Employees4[[#This Row],[Exit Date]]="","Active","Exited")</f>
        <v>Active</v>
      </c>
    </row>
    <row r="417" spans="1:17" x14ac:dyDescent="0.25">
      <c r="A417" t="s">
        <v>1768</v>
      </c>
      <c r="B417" t="s">
        <v>1769</v>
      </c>
      <c r="C417" t="s">
        <v>281</v>
      </c>
      <c r="D417" t="s">
        <v>278</v>
      </c>
      <c r="E417" t="s">
        <v>31</v>
      </c>
      <c r="F417" t="s">
        <v>19</v>
      </c>
      <c r="G417" t="s">
        <v>35</v>
      </c>
      <c r="H417">
        <v>50</v>
      </c>
      <c r="I417" s="2">
        <v>41404</v>
      </c>
      <c r="J417" s="8">
        <v>79388</v>
      </c>
      <c r="K417" s="9">
        <v>0</v>
      </c>
      <c r="L417" t="s">
        <v>21</v>
      </c>
      <c r="M417" t="s">
        <v>50</v>
      </c>
      <c r="N417" s="2">
        <v>43681</v>
      </c>
      <c r="O417">
        <f>TBL_Employees4[[#This Row],[Annual Salary]]*TBL_Employees4[[#This Row],[Bonus %]]</f>
        <v>0</v>
      </c>
      <c r="P417" t="str">
        <f>IF(TBL_Employees4[[#This Row],[Age]]&lt;30, "Young", IF(TBL_Employees4[[#This Row],[Age]]&lt;=50, "Adult", "Senior"))</f>
        <v>Adult</v>
      </c>
      <c r="Q417" t="str">
        <f>IF(TBL_Employees4[[#This Row],[Exit Date]]="","Active","Exited")</f>
        <v>Exited</v>
      </c>
    </row>
    <row r="418" spans="1:17" x14ac:dyDescent="0.25">
      <c r="A418" t="s">
        <v>102</v>
      </c>
      <c r="B418" t="s">
        <v>103</v>
      </c>
      <c r="C418" t="s">
        <v>34</v>
      </c>
      <c r="D418" t="s">
        <v>17</v>
      </c>
      <c r="E418" t="s">
        <v>18</v>
      </c>
      <c r="F418" t="s">
        <v>19</v>
      </c>
      <c r="G418" t="s">
        <v>20</v>
      </c>
      <c r="H418">
        <v>28</v>
      </c>
      <c r="I418" s="2">
        <v>43122</v>
      </c>
      <c r="J418" s="8">
        <v>68176</v>
      </c>
      <c r="K418" s="9">
        <v>0</v>
      </c>
      <c r="L418" t="s">
        <v>21</v>
      </c>
      <c r="M418" t="s">
        <v>53</v>
      </c>
      <c r="N418" s="2" t="s">
        <v>1897</v>
      </c>
      <c r="O418">
        <f>TBL_Employees4[[#This Row],[Annual Salary]]*TBL_Employees4[[#This Row],[Bonus %]]</f>
        <v>0</v>
      </c>
      <c r="P418" t="str">
        <f>IF(TBL_Employees4[[#This Row],[Age]]&lt;30, "Young", IF(TBL_Employees4[[#This Row],[Age]]&lt;=50, "Adult", "Senior"))</f>
        <v>Young</v>
      </c>
      <c r="Q418" t="str">
        <f>IF(TBL_Employees4[[#This Row],[Exit Date]]="","Active","Exited")</f>
        <v>Active</v>
      </c>
    </row>
    <row r="419" spans="1:17" x14ac:dyDescent="0.25">
      <c r="A419" t="s">
        <v>589</v>
      </c>
      <c r="B419" t="s">
        <v>1910</v>
      </c>
      <c r="C419" t="s">
        <v>1896</v>
      </c>
      <c r="D419" t="s">
        <v>402</v>
      </c>
      <c r="E419" t="s">
        <v>31</v>
      </c>
      <c r="F419" t="s">
        <v>19</v>
      </c>
      <c r="G419" t="s">
        <v>40</v>
      </c>
      <c r="H419">
        <v>39</v>
      </c>
      <c r="I419" s="2">
        <v>43756</v>
      </c>
      <c r="J419" s="8">
        <v>122829</v>
      </c>
      <c r="K419" s="9">
        <v>0.11</v>
      </c>
      <c r="L419" t="s">
        <v>21</v>
      </c>
      <c r="M419" t="s">
        <v>27</v>
      </c>
      <c r="N419" s="2" t="s">
        <v>1897</v>
      </c>
      <c r="O419">
        <f>TBL_Employees4[[#This Row],[Annual Salary]]*TBL_Employees4[[#This Row],[Bonus %]]</f>
        <v>13511.19</v>
      </c>
      <c r="P419" t="str">
        <f>IF(TBL_Employees4[[#This Row],[Age]]&lt;30, "Young", IF(TBL_Employees4[[#This Row],[Age]]&lt;=50, "Adult", "Senior"))</f>
        <v>Adult</v>
      </c>
      <c r="Q419" t="str">
        <f>IF(TBL_Employees4[[#This Row],[Exit Date]]="","Active","Exited")</f>
        <v>Active</v>
      </c>
    </row>
    <row r="420" spans="1:17" x14ac:dyDescent="0.25">
      <c r="A420" t="s">
        <v>1496</v>
      </c>
      <c r="B420" t="s">
        <v>1497</v>
      </c>
      <c r="C420" t="s">
        <v>1896</v>
      </c>
      <c r="D420" t="s">
        <v>509</v>
      </c>
      <c r="E420" t="s">
        <v>26</v>
      </c>
      <c r="F420" t="s">
        <v>19</v>
      </c>
      <c r="G420" t="s">
        <v>35</v>
      </c>
      <c r="H420">
        <v>31</v>
      </c>
      <c r="I420" s="2">
        <v>43695</v>
      </c>
      <c r="J420" s="8">
        <v>126353</v>
      </c>
      <c r="K420" s="9">
        <v>0.12</v>
      </c>
      <c r="L420" t="s">
        <v>767</v>
      </c>
      <c r="M420" t="s">
        <v>785</v>
      </c>
      <c r="N420" s="2" t="s">
        <v>1897</v>
      </c>
      <c r="O420">
        <f>TBL_Employees4[[#This Row],[Annual Salary]]*TBL_Employees4[[#This Row],[Bonus %]]</f>
        <v>15162.359999999999</v>
      </c>
      <c r="P420" t="str">
        <f>IF(TBL_Employees4[[#This Row],[Age]]&lt;30, "Young", IF(TBL_Employees4[[#This Row],[Age]]&lt;=50, "Adult", "Senior"))</f>
        <v>Adult</v>
      </c>
      <c r="Q420" t="str">
        <f>IF(TBL_Employees4[[#This Row],[Exit Date]]="","Active","Exited")</f>
        <v>Active</v>
      </c>
    </row>
    <row r="421" spans="1:17" x14ac:dyDescent="0.25">
      <c r="A421" t="s">
        <v>1196</v>
      </c>
      <c r="B421" t="s">
        <v>1197</v>
      </c>
      <c r="C421" t="s">
        <v>1198</v>
      </c>
      <c r="D421" t="s">
        <v>243</v>
      </c>
      <c r="E421" t="s">
        <v>26</v>
      </c>
      <c r="F421" t="s">
        <v>19</v>
      </c>
      <c r="G421" t="s">
        <v>35</v>
      </c>
      <c r="H421">
        <v>55</v>
      </c>
      <c r="I421" s="2">
        <v>40468</v>
      </c>
      <c r="J421" s="8">
        <v>188727</v>
      </c>
      <c r="K421" s="9">
        <v>0.23</v>
      </c>
      <c r="L421" t="s">
        <v>767</v>
      </c>
      <c r="M421" t="s">
        <v>771</v>
      </c>
      <c r="N421" s="2" t="s">
        <v>1897</v>
      </c>
      <c r="O421">
        <f>TBL_Employees4[[#This Row],[Annual Salary]]*TBL_Employees4[[#This Row],[Bonus %]]</f>
        <v>43407.21</v>
      </c>
      <c r="P421" t="str">
        <f>IF(TBL_Employees4[[#This Row],[Age]]&lt;30, "Young", IF(TBL_Employees4[[#This Row],[Age]]&lt;=50, "Adult", "Senior"))</f>
        <v>Senior</v>
      </c>
      <c r="Q421" t="str">
        <f>IF(TBL_Employees4[[#This Row],[Exit Date]]="","Active","Exited")</f>
        <v>Active</v>
      </c>
    </row>
    <row r="422" spans="1:17" x14ac:dyDescent="0.25">
      <c r="A422" t="s">
        <v>370</v>
      </c>
      <c r="B422" t="s">
        <v>1911</v>
      </c>
      <c r="C422" t="s">
        <v>250</v>
      </c>
      <c r="D422" t="s">
        <v>555</v>
      </c>
      <c r="E422" t="s">
        <v>31</v>
      </c>
      <c r="F422" t="s">
        <v>152</v>
      </c>
      <c r="G422" t="s">
        <v>35</v>
      </c>
      <c r="H422">
        <v>52</v>
      </c>
      <c r="I422" s="2">
        <v>34383</v>
      </c>
      <c r="J422" s="8">
        <v>99624</v>
      </c>
      <c r="K422" s="9">
        <v>0</v>
      </c>
      <c r="L422" t="s">
        <v>21</v>
      </c>
      <c r="M422" t="s">
        <v>53</v>
      </c>
      <c r="N422" s="2" t="s">
        <v>1897</v>
      </c>
      <c r="O422">
        <f>TBL_Employees4[[#This Row],[Annual Salary]]*TBL_Employees4[[#This Row],[Bonus %]]</f>
        <v>0</v>
      </c>
      <c r="P422" t="str">
        <f>IF(TBL_Employees4[[#This Row],[Age]]&lt;30, "Young", IF(TBL_Employees4[[#This Row],[Age]]&lt;=50, "Adult", "Senior"))</f>
        <v>Senior</v>
      </c>
      <c r="Q422" t="str">
        <f>IF(TBL_Employees4[[#This Row],[Exit Date]]="","Active","Exited")</f>
        <v>Active</v>
      </c>
    </row>
    <row r="423" spans="1:17" x14ac:dyDescent="0.25">
      <c r="A423" t="s">
        <v>1710</v>
      </c>
      <c r="B423" t="s">
        <v>1711</v>
      </c>
      <c r="C423" t="s">
        <v>1398</v>
      </c>
      <c r="D423" t="s">
        <v>555</v>
      </c>
      <c r="E423" t="s">
        <v>26</v>
      </c>
      <c r="F423" t="s">
        <v>19</v>
      </c>
      <c r="G423" t="s">
        <v>35</v>
      </c>
      <c r="H423">
        <v>55</v>
      </c>
      <c r="I423" s="2">
        <v>41202</v>
      </c>
      <c r="J423" s="8">
        <v>108686</v>
      </c>
      <c r="K423" s="9">
        <v>0.06</v>
      </c>
      <c r="L423" t="s">
        <v>21</v>
      </c>
      <c r="M423" t="s">
        <v>69</v>
      </c>
      <c r="N423" s="2" t="s">
        <v>1897</v>
      </c>
      <c r="O423">
        <f>TBL_Employees4[[#This Row],[Annual Salary]]*TBL_Employees4[[#This Row],[Bonus %]]</f>
        <v>6521.16</v>
      </c>
      <c r="P423" t="str">
        <f>IF(TBL_Employees4[[#This Row],[Age]]&lt;30, "Young", IF(TBL_Employees4[[#This Row],[Age]]&lt;=50, "Adult", "Senior"))</f>
        <v>Senior</v>
      </c>
      <c r="Q423" t="str">
        <f>IF(TBL_Employees4[[#This Row],[Exit Date]]="","Active","Exited")</f>
        <v>Active</v>
      </c>
    </row>
    <row r="424" spans="1:17" x14ac:dyDescent="0.25">
      <c r="A424" t="s">
        <v>631</v>
      </c>
      <c r="B424" t="s">
        <v>632</v>
      </c>
      <c r="C424" t="s">
        <v>242</v>
      </c>
      <c r="D424" t="s">
        <v>243</v>
      </c>
      <c r="E424" t="s">
        <v>46</v>
      </c>
      <c r="F424" t="s">
        <v>19</v>
      </c>
      <c r="G424" t="s">
        <v>40</v>
      </c>
      <c r="H424">
        <v>56</v>
      </c>
      <c r="I424" s="2">
        <v>34802</v>
      </c>
      <c r="J424" s="8">
        <v>50857</v>
      </c>
      <c r="K424" s="9">
        <v>0</v>
      </c>
      <c r="L424" t="s">
        <v>633</v>
      </c>
      <c r="M424" t="s">
        <v>634</v>
      </c>
      <c r="N424" s="2" t="s">
        <v>1897</v>
      </c>
      <c r="O424">
        <f>TBL_Employees4[[#This Row],[Annual Salary]]*TBL_Employees4[[#This Row],[Bonus %]]</f>
        <v>0</v>
      </c>
      <c r="P424" t="str">
        <f>IF(TBL_Employees4[[#This Row],[Age]]&lt;30, "Young", IF(TBL_Employees4[[#This Row],[Age]]&lt;=50, "Adult", "Senior"))</f>
        <v>Senior</v>
      </c>
      <c r="Q424" t="str">
        <f>IF(TBL_Employees4[[#This Row],[Exit Date]]="","Active","Exited")</f>
        <v>Active</v>
      </c>
    </row>
    <row r="425" spans="1:17" x14ac:dyDescent="0.25">
      <c r="A425" t="s">
        <v>354</v>
      </c>
      <c r="B425" t="s">
        <v>355</v>
      </c>
      <c r="C425" t="s">
        <v>325</v>
      </c>
      <c r="D425" t="s">
        <v>278</v>
      </c>
      <c r="E425" t="s">
        <v>18</v>
      </c>
      <c r="F425" t="s">
        <v>152</v>
      </c>
      <c r="G425" t="s">
        <v>20</v>
      </c>
      <c r="H425">
        <v>47</v>
      </c>
      <c r="I425" s="2">
        <v>36893</v>
      </c>
      <c r="J425" s="8">
        <v>120628</v>
      </c>
      <c r="K425" s="9">
        <v>0</v>
      </c>
      <c r="L425" t="s">
        <v>21</v>
      </c>
      <c r="M425" t="s">
        <v>27</v>
      </c>
      <c r="N425" s="2" t="s">
        <v>1897</v>
      </c>
      <c r="O425">
        <f>TBL_Employees4[[#This Row],[Annual Salary]]*TBL_Employees4[[#This Row],[Bonus %]]</f>
        <v>0</v>
      </c>
      <c r="P425" t="str">
        <f>IF(TBL_Employees4[[#This Row],[Age]]&lt;30, "Young", IF(TBL_Employees4[[#This Row],[Age]]&lt;=50, "Adult", "Senior"))</f>
        <v>Adult</v>
      </c>
      <c r="Q425" t="str">
        <f>IF(TBL_Employees4[[#This Row],[Exit Date]]="","Active","Exited")</f>
        <v>Active</v>
      </c>
    </row>
    <row r="426" spans="1:17" x14ac:dyDescent="0.25">
      <c r="A426" t="s">
        <v>1378</v>
      </c>
      <c r="B426" t="s">
        <v>1379</v>
      </c>
      <c r="C426" t="s">
        <v>1198</v>
      </c>
      <c r="D426" t="s">
        <v>555</v>
      </c>
      <c r="E426" t="s">
        <v>26</v>
      </c>
      <c r="F426" t="s">
        <v>19</v>
      </c>
      <c r="G426" t="s">
        <v>20</v>
      </c>
      <c r="H426">
        <v>63</v>
      </c>
      <c r="I426" s="2">
        <v>43996</v>
      </c>
      <c r="J426" s="8">
        <v>181216</v>
      </c>
      <c r="K426" s="9">
        <v>0.27</v>
      </c>
      <c r="L426" t="s">
        <v>21</v>
      </c>
      <c r="M426" t="s">
        <v>69</v>
      </c>
      <c r="N426" s="2" t="s">
        <v>1897</v>
      </c>
      <c r="O426">
        <f>TBL_Employees4[[#This Row],[Annual Salary]]*TBL_Employees4[[#This Row],[Bonus %]]</f>
        <v>48928.32</v>
      </c>
      <c r="P426" t="str">
        <f>IF(TBL_Employees4[[#This Row],[Age]]&lt;30, "Young", IF(TBL_Employees4[[#This Row],[Age]]&lt;=50, "Adult", "Senior"))</f>
        <v>Senior</v>
      </c>
      <c r="Q426" t="str">
        <f>IF(TBL_Employees4[[#This Row],[Exit Date]]="","Active","Exited")</f>
        <v>Active</v>
      </c>
    </row>
    <row r="427" spans="1:17" x14ac:dyDescent="0.25">
      <c r="A427" t="s">
        <v>419</v>
      </c>
      <c r="B427" t="s">
        <v>420</v>
      </c>
      <c r="C427" t="s">
        <v>242</v>
      </c>
      <c r="D427" t="s">
        <v>402</v>
      </c>
      <c r="E427" t="s">
        <v>46</v>
      </c>
      <c r="F427" t="s">
        <v>19</v>
      </c>
      <c r="G427" t="s">
        <v>20</v>
      </c>
      <c r="H427">
        <v>63</v>
      </c>
      <c r="I427" s="2">
        <v>40984</v>
      </c>
      <c r="J427" s="8">
        <v>46081</v>
      </c>
      <c r="K427" s="9">
        <v>0</v>
      </c>
      <c r="L427" t="s">
        <v>21</v>
      </c>
      <c r="M427" t="s">
        <v>27</v>
      </c>
      <c r="N427" s="2" t="s">
        <v>1897</v>
      </c>
      <c r="O427">
        <f>TBL_Employees4[[#This Row],[Annual Salary]]*TBL_Employees4[[#This Row],[Bonus %]]</f>
        <v>0</v>
      </c>
      <c r="P427" t="str">
        <f>IF(TBL_Employees4[[#This Row],[Age]]&lt;30, "Young", IF(TBL_Employees4[[#This Row],[Age]]&lt;=50, "Adult", "Senior"))</f>
        <v>Senior</v>
      </c>
      <c r="Q427" t="str">
        <f>IF(TBL_Employees4[[#This Row],[Exit Date]]="","Active","Exited")</f>
        <v>Active</v>
      </c>
    </row>
    <row r="428" spans="1:17" x14ac:dyDescent="0.25">
      <c r="A428" t="s">
        <v>1522</v>
      </c>
      <c r="B428" t="s">
        <v>1523</v>
      </c>
      <c r="C428" t="s">
        <v>1896</v>
      </c>
      <c r="D428" t="s">
        <v>243</v>
      </c>
      <c r="E428" t="s">
        <v>46</v>
      </c>
      <c r="F428" t="s">
        <v>19</v>
      </c>
      <c r="G428" t="s">
        <v>20</v>
      </c>
      <c r="H428">
        <v>55</v>
      </c>
      <c r="I428" s="2">
        <v>38135</v>
      </c>
      <c r="J428" s="8">
        <v>159885</v>
      </c>
      <c r="K428" s="9">
        <v>0.12</v>
      </c>
      <c r="L428" t="s">
        <v>21</v>
      </c>
      <c r="M428" t="s">
        <v>69</v>
      </c>
      <c r="N428" s="2" t="s">
        <v>1897</v>
      </c>
      <c r="O428">
        <f>TBL_Employees4[[#This Row],[Annual Salary]]*TBL_Employees4[[#This Row],[Bonus %]]</f>
        <v>19186.2</v>
      </c>
      <c r="P428" t="str">
        <f>IF(TBL_Employees4[[#This Row],[Age]]&lt;30, "Young", IF(TBL_Employees4[[#This Row],[Age]]&lt;=50, "Adult", "Senior"))</f>
        <v>Senior</v>
      </c>
      <c r="Q428" t="str">
        <f>IF(TBL_Employees4[[#This Row],[Exit Date]]="","Active","Exited")</f>
        <v>Active</v>
      </c>
    </row>
    <row r="429" spans="1:17" x14ac:dyDescent="0.25">
      <c r="A429" t="s">
        <v>1376</v>
      </c>
      <c r="B429" t="s">
        <v>1377</v>
      </c>
      <c r="C429" t="s">
        <v>1198</v>
      </c>
      <c r="D429" t="s">
        <v>555</v>
      </c>
      <c r="E429" t="s">
        <v>18</v>
      </c>
      <c r="F429" t="s">
        <v>19</v>
      </c>
      <c r="G429" t="s">
        <v>20</v>
      </c>
      <c r="H429">
        <v>55</v>
      </c>
      <c r="I429" s="2">
        <v>35001</v>
      </c>
      <c r="J429" s="8">
        <v>153271</v>
      </c>
      <c r="K429" s="9">
        <v>0.15</v>
      </c>
      <c r="L429" t="s">
        <v>21</v>
      </c>
      <c r="M429" t="s">
        <v>50</v>
      </c>
      <c r="N429" s="2" t="s">
        <v>1897</v>
      </c>
      <c r="O429">
        <f>TBL_Employees4[[#This Row],[Annual Salary]]*TBL_Employees4[[#This Row],[Bonus %]]</f>
        <v>22990.649999999998</v>
      </c>
      <c r="P429" t="str">
        <f>IF(TBL_Employees4[[#This Row],[Age]]&lt;30, "Young", IF(TBL_Employees4[[#This Row],[Age]]&lt;=50, "Adult", "Senior"))</f>
        <v>Senior</v>
      </c>
      <c r="Q429" t="str">
        <f>IF(TBL_Employees4[[#This Row],[Exit Date]]="","Active","Exited")</f>
        <v>Active</v>
      </c>
    </row>
    <row r="430" spans="1:17" x14ac:dyDescent="0.25">
      <c r="A430" t="s">
        <v>1620</v>
      </c>
      <c r="B430" t="s">
        <v>1621</v>
      </c>
      <c r="C430" t="s">
        <v>1398</v>
      </c>
      <c r="D430" t="s">
        <v>456</v>
      </c>
      <c r="E430" t="s">
        <v>18</v>
      </c>
      <c r="F430" t="s">
        <v>152</v>
      </c>
      <c r="G430" t="s">
        <v>35</v>
      </c>
      <c r="H430">
        <v>42</v>
      </c>
      <c r="I430" s="2">
        <v>40159</v>
      </c>
      <c r="J430" s="8">
        <v>114242</v>
      </c>
      <c r="K430" s="9">
        <v>0.08</v>
      </c>
      <c r="L430" t="s">
        <v>21</v>
      </c>
      <c r="M430" t="s">
        <v>22</v>
      </c>
      <c r="N430" s="2" t="s">
        <v>1897</v>
      </c>
      <c r="O430">
        <f>TBL_Employees4[[#This Row],[Annual Salary]]*TBL_Employees4[[#This Row],[Bonus %]]</f>
        <v>9139.36</v>
      </c>
      <c r="P430" t="str">
        <f>IF(TBL_Employees4[[#This Row],[Age]]&lt;30, "Young", IF(TBL_Employees4[[#This Row],[Age]]&lt;=50, "Adult", "Senior"))</f>
        <v>Adult</v>
      </c>
      <c r="Q430" t="str">
        <f>IF(TBL_Employees4[[#This Row],[Exit Date]]="","Active","Exited")</f>
        <v>Active</v>
      </c>
    </row>
    <row r="431" spans="1:17" x14ac:dyDescent="0.25">
      <c r="A431" t="s">
        <v>848</v>
      </c>
      <c r="B431" t="s">
        <v>849</v>
      </c>
      <c r="C431" t="s">
        <v>39</v>
      </c>
      <c r="D431" t="s">
        <v>17</v>
      </c>
      <c r="E431" t="s">
        <v>26</v>
      </c>
      <c r="F431" t="s">
        <v>19</v>
      </c>
      <c r="G431" t="s">
        <v>35</v>
      </c>
      <c r="H431">
        <v>39</v>
      </c>
      <c r="I431" s="2">
        <v>44153</v>
      </c>
      <c r="J431" s="8">
        <v>48415</v>
      </c>
      <c r="K431" s="9">
        <v>0</v>
      </c>
      <c r="L431" t="s">
        <v>767</v>
      </c>
      <c r="M431" t="s">
        <v>785</v>
      </c>
      <c r="N431" s="2" t="s">
        <v>1897</v>
      </c>
      <c r="O431">
        <f>TBL_Employees4[[#This Row],[Annual Salary]]*TBL_Employees4[[#This Row],[Bonus %]]</f>
        <v>0</v>
      </c>
      <c r="P431" t="str">
        <f>IF(TBL_Employees4[[#This Row],[Age]]&lt;30, "Young", IF(TBL_Employees4[[#This Row],[Age]]&lt;=50, "Adult", "Senior"))</f>
        <v>Adult</v>
      </c>
      <c r="Q431" t="str">
        <f>IF(TBL_Employees4[[#This Row],[Exit Date]]="","Active","Exited")</f>
        <v>Active</v>
      </c>
    </row>
    <row r="432" spans="1:17" x14ac:dyDescent="0.25">
      <c r="A432" t="s">
        <v>348</v>
      </c>
      <c r="B432" t="s">
        <v>349</v>
      </c>
      <c r="C432" t="s">
        <v>286</v>
      </c>
      <c r="D432" t="s">
        <v>278</v>
      </c>
      <c r="E432" t="s">
        <v>18</v>
      </c>
      <c r="F432" t="s">
        <v>152</v>
      </c>
      <c r="G432" t="s">
        <v>40</v>
      </c>
      <c r="H432">
        <v>35</v>
      </c>
      <c r="I432" s="2">
        <v>42878</v>
      </c>
      <c r="J432" s="8">
        <v>65566</v>
      </c>
      <c r="K432" s="9">
        <v>0</v>
      </c>
      <c r="L432" t="s">
        <v>21</v>
      </c>
      <c r="M432" t="s">
        <v>53</v>
      </c>
      <c r="N432" s="2" t="s">
        <v>1897</v>
      </c>
      <c r="O432">
        <f>TBL_Employees4[[#This Row],[Annual Salary]]*TBL_Employees4[[#This Row],[Bonus %]]</f>
        <v>0</v>
      </c>
      <c r="P432" t="str">
        <f>IF(TBL_Employees4[[#This Row],[Age]]&lt;30, "Young", IF(TBL_Employees4[[#This Row],[Age]]&lt;=50, "Adult", "Senior"))</f>
        <v>Adult</v>
      </c>
      <c r="Q432" t="str">
        <f>IF(TBL_Employees4[[#This Row],[Exit Date]]="","Active","Exited")</f>
        <v>Active</v>
      </c>
    </row>
    <row r="433" spans="1:17" x14ac:dyDescent="0.25">
      <c r="A433" t="s">
        <v>1851</v>
      </c>
      <c r="B433" t="s">
        <v>1852</v>
      </c>
      <c r="C433" t="s">
        <v>1896</v>
      </c>
      <c r="D433" t="s">
        <v>509</v>
      </c>
      <c r="E433" t="s">
        <v>31</v>
      </c>
      <c r="F433" t="s">
        <v>152</v>
      </c>
      <c r="G433" t="s">
        <v>35</v>
      </c>
      <c r="H433">
        <v>45</v>
      </c>
      <c r="I433" s="2">
        <v>37014</v>
      </c>
      <c r="J433" s="8">
        <v>147752</v>
      </c>
      <c r="K433" s="9">
        <v>0.12</v>
      </c>
      <c r="L433" t="s">
        <v>767</v>
      </c>
      <c r="M433" t="s">
        <v>785</v>
      </c>
      <c r="N433" s="2">
        <v>40903</v>
      </c>
      <c r="O433">
        <f>TBL_Employees4[[#This Row],[Annual Salary]]*TBL_Employees4[[#This Row],[Bonus %]]</f>
        <v>17730.239999999998</v>
      </c>
      <c r="P433" t="str">
        <f>IF(TBL_Employees4[[#This Row],[Age]]&lt;30, "Young", IF(TBL_Employees4[[#This Row],[Age]]&lt;=50, "Adult", "Senior"))</f>
        <v>Adult</v>
      </c>
      <c r="Q433" t="str">
        <f>IF(TBL_Employees4[[#This Row],[Exit Date]]="","Active","Exited")</f>
        <v>Exited</v>
      </c>
    </row>
    <row r="434" spans="1:17" x14ac:dyDescent="0.25">
      <c r="A434" t="s">
        <v>1494</v>
      </c>
      <c r="B434" t="s">
        <v>1495</v>
      </c>
      <c r="C434" t="s">
        <v>1896</v>
      </c>
      <c r="D434" t="s">
        <v>509</v>
      </c>
      <c r="E434" t="s">
        <v>18</v>
      </c>
      <c r="F434" t="s">
        <v>19</v>
      </c>
      <c r="G434" t="s">
        <v>35</v>
      </c>
      <c r="H434">
        <v>25</v>
      </c>
      <c r="I434" s="2">
        <v>44453</v>
      </c>
      <c r="J434" s="8">
        <v>136810</v>
      </c>
      <c r="K434" s="9">
        <v>0.14000000000000001</v>
      </c>
      <c r="L434" t="s">
        <v>767</v>
      </c>
      <c r="M434" t="s">
        <v>768</v>
      </c>
      <c r="N434" s="2" t="s">
        <v>1897</v>
      </c>
      <c r="O434">
        <f>TBL_Employees4[[#This Row],[Annual Salary]]*TBL_Employees4[[#This Row],[Bonus %]]</f>
        <v>19153.400000000001</v>
      </c>
      <c r="P434" t="str">
        <f>IF(TBL_Employees4[[#This Row],[Age]]&lt;30, "Young", IF(TBL_Employees4[[#This Row],[Age]]&lt;=50, "Adult", "Senior"))</f>
        <v>Young</v>
      </c>
      <c r="Q434" t="str">
        <f>IF(TBL_Employees4[[#This Row],[Exit Date]]="","Active","Exited")</f>
        <v>Active</v>
      </c>
    </row>
    <row r="435" spans="1:17" x14ac:dyDescent="0.25">
      <c r="A435" t="s">
        <v>619</v>
      </c>
      <c r="B435" t="s">
        <v>620</v>
      </c>
      <c r="C435" t="s">
        <v>242</v>
      </c>
      <c r="D435" t="s">
        <v>555</v>
      </c>
      <c r="E435" t="s">
        <v>46</v>
      </c>
      <c r="F435" t="s">
        <v>152</v>
      </c>
      <c r="G435" t="s">
        <v>20</v>
      </c>
      <c r="H435">
        <v>47</v>
      </c>
      <c r="I435" s="2">
        <v>41333</v>
      </c>
      <c r="J435" s="8">
        <v>54635</v>
      </c>
      <c r="K435" s="9">
        <v>0</v>
      </c>
      <c r="L435" t="s">
        <v>21</v>
      </c>
      <c r="M435" t="s">
        <v>27</v>
      </c>
      <c r="N435" s="2" t="s">
        <v>1897</v>
      </c>
      <c r="O435">
        <f>TBL_Employees4[[#This Row],[Annual Salary]]*TBL_Employees4[[#This Row],[Bonus %]]</f>
        <v>0</v>
      </c>
      <c r="P435" t="str">
        <f>IF(TBL_Employees4[[#This Row],[Age]]&lt;30, "Young", IF(TBL_Employees4[[#This Row],[Age]]&lt;=50, "Adult", "Senior"))</f>
        <v>Adult</v>
      </c>
      <c r="Q435" t="str">
        <f>IF(TBL_Employees4[[#This Row],[Exit Date]]="","Active","Exited")</f>
        <v>Active</v>
      </c>
    </row>
    <row r="436" spans="1:17" x14ac:dyDescent="0.25">
      <c r="A436" t="s">
        <v>122</v>
      </c>
      <c r="B436" t="s">
        <v>123</v>
      </c>
      <c r="C436" t="s">
        <v>63</v>
      </c>
      <c r="D436" t="s">
        <v>17</v>
      </c>
      <c r="E436" t="s">
        <v>46</v>
      </c>
      <c r="F436" t="s">
        <v>19</v>
      </c>
      <c r="G436" t="s">
        <v>20</v>
      </c>
      <c r="H436">
        <v>42</v>
      </c>
      <c r="I436" s="2">
        <v>43866</v>
      </c>
      <c r="J436" s="8">
        <v>96636</v>
      </c>
      <c r="K436" s="9">
        <v>0</v>
      </c>
      <c r="L436" t="s">
        <v>21</v>
      </c>
      <c r="M436" t="s">
        <v>69</v>
      </c>
      <c r="N436" s="2" t="s">
        <v>1897</v>
      </c>
      <c r="O436">
        <f>TBL_Employees4[[#This Row],[Annual Salary]]*TBL_Employees4[[#This Row],[Bonus %]]</f>
        <v>0</v>
      </c>
      <c r="P436" t="str">
        <f>IF(TBL_Employees4[[#This Row],[Age]]&lt;30, "Young", IF(TBL_Employees4[[#This Row],[Age]]&lt;=50, "Adult", "Senior"))</f>
        <v>Adult</v>
      </c>
      <c r="Q436" t="str">
        <f>IF(TBL_Employees4[[#This Row],[Exit Date]]="","Active","Exited")</f>
        <v>Active</v>
      </c>
    </row>
    <row r="437" spans="1:17" x14ac:dyDescent="0.25">
      <c r="A437" t="s">
        <v>138</v>
      </c>
      <c r="B437" t="s">
        <v>139</v>
      </c>
      <c r="C437" t="s">
        <v>49</v>
      </c>
      <c r="D437" t="s">
        <v>17</v>
      </c>
      <c r="E437" t="s">
        <v>18</v>
      </c>
      <c r="F437" t="s">
        <v>19</v>
      </c>
      <c r="G437" t="s">
        <v>64</v>
      </c>
      <c r="H437">
        <v>35</v>
      </c>
      <c r="I437" s="2">
        <v>41941</v>
      </c>
      <c r="J437" s="8">
        <v>91592</v>
      </c>
      <c r="K437" s="9">
        <v>0</v>
      </c>
      <c r="L437" t="s">
        <v>21</v>
      </c>
      <c r="M437" t="s">
        <v>27</v>
      </c>
      <c r="N437" s="2" t="s">
        <v>1897</v>
      </c>
      <c r="O437">
        <f>TBL_Employees4[[#This Row],[Annual Salary]]*TBL_Employees4[[#This Row],[Bonus %]]</f>
        <v>0</v>
      </c>
      <c r="P437" t="str">
        <f>IF(TBL_Employees4[[#This Row],[Age]]&lt;30, "Young", IF(TBL_Employees4[[#This Row],[Age]]&lt;=50, "Adult", "Senior"))</f>
        <v>Adult</v>
      </c>
      <c r="Q437" t="str">
        <f>IF(TBL_Employees4[[#This Row],[Exit Date]]="","Active","Exited")</f>
        <v>Active</v>
      </c>
    </row>
    <row r="438" spans="1:17" x14ac:dyDescent="0.25">
      <c r="A438" t="s">
        <v>832</v>
      </c>
      <c r="B438" t="s">
        <v>833</v>
      </c>
      <c r="C438" t="s">
        <v>461</v>
      </c>
      <c r="D438" t="s">
        <v>456</v>
      </c>
      <c r="E438" t="s">
        <v>31</v>
      </c>
      <c r="F438" t="s">
        <v>19</v>
      </c>
      <c r="G438" t="s">
        <v>35</v>
      </c>
      <c r="H438">
        <v>45</v>
      </c>
      <c r="I438" s="2">
        <v>36755</v>
      </c>
      <c r="J438" s="8">
        <v>55563</v>
      </c>
      <c r="K438" s="9">
        <v>0</v>
      </c>
      <c r="L438" t="s">
        <v>767</v>
      </c>
      <c r="M438" t="s">
        <v>771</v>
      </c>
      <c r="N438" s="2" t="s">
        <v>1897</v>
      </c>
      <c r="O438">
        <f>TBL_Employees4[[#This Row],[Annual Salary]]*TBL_Employees4[[#This Row],[Bonus %]]</f>
        <v>0</v>
      </c>
      <c r="P438" t="str">
        <f>IF(TBL_Employees4[[#This Row],[Age]]&lt;30, "Young", IF(TBL_Employees4[[#This Row],[Age]]&lt;=50, "Adult", "Senior"))</f>
        <v>Adult</v>
      </c>
      <c r="Q438" t="str">
        <f>IF(TBL_Employees4[[#This Row],[Exit Date]]="","Active","Exited")</f>
        <v>Active</v>
      </c>
    </row>
    <row r="439" spans="1:17" x14ac:dyDescent="0.25">
      <c r="A439" t="s">
        <v>1320</v>
      </c>
      <c r="B439" t="s">
        <v>1321</v>
      </c>
      <c r="C439" t="s">
        <v>1198</v>
      </c>
      <c r="D439" t="s">
        <v>17</v>
      </c>
      <c r="E439" t="s">
        <v>31</v>
      </c>
      <c r="F439" t="s">
        <v>19</v>
      </c>
      <c r="G439" t="s">
        <v>35</v>
      </c>
      <c r="H439">
        <v>52</v>
      </c>
      <c r="I439" s="2">
        <v>35109</v>
      </c>
      <c r="J439" s="8">
        <v>159724</v>
      </c>
      <c r="K439" s="9">
        <v>0.23</v>
      </c>
      <c r="L439" t="s">
        <v>767</v>
      </c>
      <c r="M439" t="s">
        <v>776</v>
      </c>
      <c r="N439" s="2" t="s">
        <v>1897</v>
      </c>
      <c r="O439">
        <f>TBL_Employees4[[#This Row],[Annual Salary]]*TBL_Employees4[[#This Row],[Bonus %]]</f>
        <v>36736.520000000004</v>
      </c>
      <c r="P439" t="str">
        <f>IF(TBL_Employees4[[#This Row],[Age]]&lt;30, "Young", IF(TBL_Employees4[[#This Row],[Age]]&lt;=50, "Adult", "Senior"))</f>
        <v>Senior</v>
      </c>
      <c r="Q439" t="str">
        <f>IF(TBL_Employees4[[#This Row],[Exit Date]]="","Active","Exited")</f>
        <v>Active</v>
      </c>
    </row>
    <row r="440" spans="1:17" x14ac:dyDescent="0.25">
      <c r="A440" t="s">
        <v>1170</v>
      </c>
      <c r="B440" t="s">
        <v>1171</v>
      </c>
      <c r="C440" t="s">
        <v>1012</v>
      </c>
      <c r="D440" t="s">
        <v>509</v>
      </c>
      <c r="E440" t="s">
        <v>46</v>
      </c>
      <c r="F440" t="s">
        <v>152</v>
      </c>
      <c r="G440" t="s">
        <v>35</v>
      </c>
      <c r="H440">
        <v>57</v>
      </c>
      <c r="I440" s="2">
        <v>42951</v>
      </c>
      <c r="J440" s="8">
        <v>183190</v>
      </c>
      <c r="K440" s="9">
        <v>0.36</v>
      </c>
      <c r="L440" t="s">
        <v>21</v>
      </c>
      <c r="M440" t="s">
        <v>27</v>
      </c>
      <c r="N440" s="2" t="s">
        <v>1897</v>
      </c>
      <c r="O440">
        <f>TBL_Employees4[[#This Row],[Annual Salary]]*TBL_Employees4[[#This Row],[Bonus %]]</f>
        <v>65948.399999999994</v>
      </c>
      <c r="P440" t="str">
        <f>IF(TBL_Employees4[[#This Row],[Age]]&lt;30, "Young", IF(TBL_Employees4[[#This Row],[Age]]&lt;=50, "Adult", "Senior"))</f>
        <v>Senior</v>
      </c>
      <c r="Q440" t="str">
        <f>IF(TBL_Employees4[[#This Row],[Exit Date]]="","Active","Exited")</f>
        <v>Active</v>
      </c>
    </row>
    <row r="441" spans="1:17" x14ac:dyDescent="0.25">
      <c r="A441" t="s">
        <v>244</v>
      </c>
      <c r="B441" t="s">
        <v>245</v>
      </c>
      <c r="C441" t="s">
        <v>242</v>
      </c>
      <c r="D441" t="s">
        <v>243</v>
      </c>
      <c r="E441" t="s">
        <v>26</v>
      </c>
      <c r="F441" t="s">
        <v>19</v>
      </c>
      <c r="G441" t="s">
        <v>20</v>
      </c>
      <c r="H441">
        <v>56</v>
      </c>
      <c r="I441" s="2">
        <v>43824</v>
      </c>
      <c r="J441" s="8">
        <v>54829</v>
      </c>
      <c r="K441" s="9">
        <v>0</v>
      </c>
      <c r="L441" t="s">
        <v>21</v>
      </c>
      <c r="M441" t="s">
        <v>22</v>
      </c>
      <c r="N441" s="2" t="s">
        <v>1897</v>
      </c>
      <c r="O441">
        <f>TBL_Employees4[[#This Row],[Annual Salary]]*TBL_Employees4[[#This Row],[Bonus %]]</f>
        <v>0</v>
      </c>
      <c r="P441" t="str">
        <f>IF(TBL_Employees4[[#This Row],[Age]]&lt;30, "Young", IF(TBL_Employees4[[#This Row],[Age]]&lt;=50, "Adult", "Senior"))</f>
        <v>Senior</v>
      </c>
      <c r="Q441" t="str">
        <f>IF(TBL_Employees4[[#This Row],[Exit Date]]="","Active","Exited")</f>
        <v>Active</v>
      </c>
    </row>
    <row r="442" spans="1:17" x14ac:dyDescent="0.25">
      <c r="A442" t="s">
        <v>675</v>
      </c>
      <c r="B442" t="s">
        <v>676</v>
      </c>
      <c r="C442" t="s">
        <v>281</v>
      </c>
      <c r="D442" t="s">
        <v>278</v>
      </c>
      <c r="E442" t="s">
        <v>46</v>
      </c>
      <c r="F442" t="s">
        <v>152</v>
      </c>
      <c r="G442" t="s">
        <v>40</v>
      </c>
      <c r="H442">
        <v>46</v>
      </c>
      <c r="I442" s="2">
        <v>38464</v>
      </c>
      <c r="J442" s="8">
        <v>96639</v>
      </c>
      <c r="K442" s="9">
        <v>0</v>
      </c>
      <c r="L442" t="s">
        <v>633</v>
      </c>
      <c r="M442" t="s">
        <v>637</v>
      </c>
      <c r="N442" s="2" t="s">
        <v>1897</v>
      </c>
      <c r="O442">
        <f>TBL_Employees4[[#This Row],[Annual Salary]]*TBL_Employees4[[#This Row],[Bonus %]]</f>
        <v>0</v>
      </c>
      <c r="P442" t="str">
        <f>IF(TBL_Employees4[[#This Row],[Age]]&lt;30, "Young", IF(TBL_Employees4[[#This Row],[Age]]&lt;=50, "Adult", "Senior"))</f>
        <v>Adult</v>
      </c>
      <c r="Q442" t="str">
        <f>IF(TBL_Employees4[[#This Row],[Exit Date]]="","Active","Exited")</f>
        <v>Active</v>
      </c>
    </row>
    <row r="443" spans="1:17" x14ac:dyDescent="0.25">
      <c r="A443" t="s">
        <v>1662</v>
      </c>
      <c r="B443" t="s">
        <v>1663</v>
      </c>
      <c r="C443" t="s">
        <v>1398</v>
      </c>
      <c r="D443" t="s">
        <v>509</v>
      </c>
      <c r="E443" t="s">
        <v>26</v>
      </c>
      <c r="F443" t="s">
        <v>19</v>
      </c>
      <c r="G443" t="s">
        <v>35</v>
      </c>
      <c r="H443">
        <v>43</v>
      </c>
      <c r="I443" s="2">
        <v>38879</v>
      </c>
      <c r="J443" s="8">
        <v>117278</v>
      </c>
      <c r="K443" s="9">
        <v>0.09</v>
      </c>
      <c r="L443" t="s">
        <v>21</v>
      </c>
      <c r="M443" t="s">
        <v>36</v>
      </c>
      <c r="N443" s="2" t="s">
        <v>1897</v>
      </c>
      <c r="O443">
        <f>TBL_Employees4[[#This Row],[Annual Salary]]*TBL_Employees4[[#This Row],[Bonus %]]</f>
        <v>10555.02</v>
      </c>
      <c r="P443" t="str">
        <f>IF(TBL_Employees4[[#This Row],[Age]]&lt;30, "Young", IF(TBL_Employees4[[#This Row],[Age]]&lt;=50, "Adult", "Senior"))</f>
        <v>Adult</v>
      </c>
      <c r="Q443" t="str">
        <f>IF(TBL_Employees4[[#This Row],[Exit Date]]="","Active","Exited")</f>
        <v>Active</v>
      </c>
    </row>
    <row r="444" spans="1:17" x14ac:dyDescent="0.25">
      <c r="A444" t="s">
        <v>994</v>
      </c>
      <c r="B444" t="s">
        <v>995</v>
      </c>
      <c r="C444" t="s">
        <v>981</v>
      </c>
      <c r="D444" t="s">
        <v>17</v>
      </c>
      <c r="E444" t="s">
        <v>26</v>
      </c>
      <c r="F444" t="s">
        <v>152</v>
      </c>
      <c r="G444" t="s">
        <v>35</v>
      </c>
      <c r="H444">
        <v>53</v>
      </c>
      <c r="I444" s="2">
        <v>39487</v>
      </c>
      <c r="J444" s="8">
        <v>84193</v>
      </c>
      <c r="K444" s="9">
        <v>0.09</v>
      </c>
      <c r="L444" t="s">
        <v>767</v>
      </c>
      <c r="M444" t="s">
        <v>785</v>
      </c>
      <c r="N444" s="2" t="s">
        <v>1897</v>
      </c>
      <c r="O444">
        <f>TBL_Employees4[[#This Row],[Annual Salary]]*TBL_Employees4[[#This Row],[Bonus %]]</f>
        <v>7577.37</v>
      </c>
      <c r="P444" t="str">
        <f>IF(TBL_Employees4[[#This Row],[Age]]&lt;30, "Young", IF(TBL_Employees4[[#This Row],[Age]]&lt;=50, "Adult", "Senior"))</f>
        <v>Senior</v>
      </c>
      <c r="Q444" t="str">
        <f>IF(TBL_Employees4[[#This Row],[Exit Date]]="","Active","Exited")</f>
        <v>Active</v>
      </c>
    </row>
    <row r="445" spans="1:17" x14ac:dyDescent="0.25">
      <c r="A445" t="s">
        <v>136</v>
      </c>
      <c r="B445" t="s">
        <v>137</v>
      </c>
      <c r="C445" t="s">
        <v>16</v>
      </c>
      <c r="D445" t="s">
        <v>17</v>
      </c>
      <c r="E445" t="s">
        <v>18</v>
      </c>
      <c r="F445" t="s">
        <v>19</v>
      </c>
      <c r="G445" t="s">
        <v>20</v>
      </c>
      <c r="H445">
        <v>47</v>
      </c>
      <c r="I445" s="2">
        <v>43309</v>
      </c>
      <c r="J445" s="8">
        <v>87806</v>
      </c>
      <c r="K445" s="9">
        <v>0</v>
      </c>
      <c r="L445" t="s">
        <v>21</v>
      </c>
      <c r="M445" t="s">
        <v>53</v>
      </c>
      <c r="N445" s="2" t="s">
        <v>1897</v>
      </c>
      <c r="O445">
        <f>TBL_Employees4[[#This Row],[Annual Salary]]*TBL_Employees4[[#This Row],[Bonus %]]</f>
        <v>0</v>
      </c>
      <c r="P445" t="str">
        <f>IF(TBL_Employees4[[#This Row],[Age]]&lt;30, "Young", IF(TBL_Employees4[[#This Row],[Age]]&lt;=50, "Adult", "Senior"))</f>
        <v>Adult</v>
      </c>
      <c r="Q445" t="str">
        <f>IF(TBL_Employees4[[#This Row],[Exit Date]]="","Active","Exited")</f>
        <v>Active</v>
      </c>
    </row>
    <row r="446" spans="1:17" x14ac:dyDescent="0.25">
      <c r="A446" t="s">
        <v>368</v>
      </c>
      <c r="B446" t="s">
        <v>369</v>
      </c>
      <c r="C446" t="s">
        <v>277</v>
      </c>
      <c r="D446" t="s">
        <v>278</v>
      </c>
      <c r="E446" t="s">
        <v>31</v>
      </c>
      <c r="F446" t="s">
        <v>152</v>
      </c>
      <c r="G446" t="s">
        <v>20</v>
      </c>
      <c r="H446">
        <v>62</v>
      </c>
      <c r="I446" s="2">
        <v>40820</v>
      </c>
      <c r="J446" s="8">
        <v>63959</v>
      </c>
      <c r="K446" s="9">
        <v>0</v>
      </c>
      <c r="L446" t="s">
        <v>21</v>
      </c>
      <c r="M446" t="s">
        <v>53</v>
      </c>
      <c r="N446" s="2" t="s">
        <v>1897</v>
      </c>
      <c r="O446">
        <f>TBL_Employees4[[#This Row],[Annual Salary]]*TBL_Employees4[[#This Row],[Bonus %]]</f>
        <v>0</v>
      </c>
      <c r="P446" t="str">
        <f>IF(TBL_Employees4[[#This Row],[Age]]&lt;30, "Young", IF(TBL_Employees4[[#This Row],[Age]]&lt;=50, "Adult", "Senior"))</f>
        <v>Senior</v>
      </c>
      <c r="Q446" t="str">
        <f>IF(TBL_Employees4[[#This Row],[Exit Date]]="","Active","Exited")</f>
        <v>Active</v>
      </c>
    </row>
    <row r="447" spans="1:17" x14ac:dyDescent="0.25">
      <c r="A447" t="s">
        <v>1114</v>
      </c>
      <c r="B447" t="s">
        <v>1115</v>
      </c>
      <c r="C447" t="s">
        <v>1012</v>
      </c>
      <c r="D447" t="s">
        <v>17</v>
      </c>
      <c r="E447" t="s">
        <v>31</v>
      </c>
      <c r="F447" t="s">
        <v>152</v>
      </c>
      <c r="G447" t="s">
        <v>35</v>
      </c>
      <c r="H447">
        <v>35</v>
      </c>
      <c r="I447" s="2">
        <v>42166</v>
      </c>
      <c r="J447" s="8">
        <v>234723</v>
      </c>
      <c r="K447" s="9">
        <v>0.36</v>
      </c>
      <c r="L447" t="s">
        <v>767</v>
      </c>
      <c r="M447" t="s">
        <v>785</v>
      </c>
      <c r="N447" s="2" t="s">
        <v>1897</v>
      </c>
      <c r="O447">
        <f>TBL_Employees4[[#This Row],[Annual Salary]]*TBL_Employees4[[#This Row],[Bonus %]]</f>
        <v>84500.28</v>
      </c>
      <c r="P447" t="str">
        <f>IF(TBL_Employees4[[#This Row],[Age]]&lt;30, "Young", IF(TBL_Employees4[[#This Row],[Age]]&lt;=50, "Adult", "Senior"))</f>
        <v>Adult</v>
      </c>
      <c r="Q447" t="str">
        <f>IF(TBL_Employees4[[#This Row],[Exit Date]]="","Active","Exited")</f>
        <v>Active</v>
      </c>
    </row>
    <row r="448" spans="1:17" x14ac:dyDescent="0.25">
      <c r="A448" t="s">
        <v>772</v>
      </c>
      <c r="B448" t="s">
        <v>773</v>
      </c>
      <c r="C448" t="s">
        <v>242</v>
      </c>
      <c r="D448" t="s">
        <v>243</v>
      </c>
      <c r="E448" t="s">
        <v>46</v>
      </c>
      <c r="F448" t="s">
        <v>19</v>
      </c>
      <c r="G448" t="s">
        <v>35</v>
      </c>
      <c r="H448">
        <v>27</v>
      </c>
      <c r="I448" s="2">
        <v>43701</v>
      </c>
      <c r="J448" s="8">
        <v>50809</v>
      </c>
      <c r="K448" s="9">
        <v>0</v>
      </c>
      <c r="L448" t="s">
        <v>767</v>
      </c>
      <c r="M448" t="s">
        <v>768</v>
      </c>
      <c r="N448" s="2" t="s">
        <v>1897</v>
      </c>
      <c r="O448">
        <f>TBL_Employees4[[#This Row],[Annual Salary]]*TBL_Employees4[[#This Row],[Bonus %]]</f>
        <v>0</v>
      </c>
      <c r="P448" t="str">
        <f>IF(TBL_Employees4[[#This Row],[Age]]&lt;30, "Young", IF(TBL_Employees4[[#This Row],[Age]]&lt;=50, "Adult", "Senior"))</f>
        <v>Young</v>
      </c>
      <c r="Q448" t="str">
        <f>IF(TBL_Employees4[[#This Row],[Exit Date]]="","Active","Exited")</f>
        <v>Active</v>
      </c>
    </row>
    <row r="449" spans="1:17" x14ac:dyDescent="0.25">
      <c r="A449" t="s">
        <v>437</v>
      </c>
      <c r="B449" t="s">
        <v>438</v>
      </c>
      <c r="C449" t="s">
        <v>250</v>
      </c>
      <c r="D449" t="s">
        <v>402</v>
      </c>
      <c r="E449" t="s">
        <v>18</v>
      </c>
      <c r="F449" t="s">
        <v>152</v>
      </c>
      <c r="G449" t="s">
        <v>20</v>
      </c>
      <c r="H449">
        <v>55</v>
      </c>
      <c r="I449" s="2">
        <v>37456</v>
      </c>
      <c r="J449" s="8">
        <v>77396</v>
      </c>
      <c r="K449" s="9">
        <v>0</v>
      </c>
      <c r="L449" t="s">
        <v>21</v>
      </c>
      <c r="M449" t="s">
        <v>36</v>
      </c>
      <c r="N449" s="2" t="s">
        <v>1897</v>
      </c>
      <c r="O449">
        <f>TBL_Employees4[[#This Row],[Annual Salary]]*TBL_Employees4[[#This Row],[Bonus %]]</f>
        <v>0</v>
      </c>
      <c r="P449" t="str">
        <f>IF(TBL_Employees4[[#This Row],[Age]]&lt;30, "Young", IF(TBL_Employees4[[#This Row],[Age]]&lt;=50, "Adult", "Senior"))</f>
        <v>Senior</v>
      </c>
      <c r="Q449" t="str">
        <f>IF(TBL_Employees4[[#This Row],[Exit Date]]="","Active","Exited")</f>
        <v>Active</v>
      </c>
    </row>
    <row r="450" spans="1:17" x14ac:dyDescent="0.25">
      <c r="A450" t="s">
        <v>429</v>
      </c>
      <c r="B450" t="s">
        <v>430</v>
      </c>
      <c r="C450" t="s">
        <v>250</v>
      </c>
      <c r="D450" t="s">
        <v>402</v>
      </c>
      <c r="E450" t="s">
        <v>26</v>
      </c>
      <c r="F450" t="s">
        <v>19</v>
      </c>
      <c r="G450" t="s">
        <v>35</v>
      </c>
      <c r="H450">
        <v>63</v>
      </c>
      <c r="I450" s="2">
        <v>36525</v>
      </c>
      <c r="J450" s="8">
        <v>89523</v>
      </c>
      <c r="K450" s="9">
        <v>0</v>
      </c>
      <c r="L450" t="s">
        <v>21</v>
      </c>
      <c r="M450" t="s">
        <v>22</v>
      </c>
      <c r="N450" s="2" t="s">
        <v>1897</v>
      </c>
      <c r="O450">
        <f>TBL_Employees4[[#This Row],[Annual Salary]]*TBL_Employees4[[#This Row],[Bonus %]]</f>
        <v>0</v>
      </c>
      <c r="P450" t="str">
        <f>IF(TBL_Employees4[[#This Row],[Age]]&lt;30, "Young", IF(TBL_Employees4[[#This Row],[Age]]&lt;=50, "Adult", "Senior"))</f>
        <v>Senior</v>
      </c>
      <c r="Q450" t="str">
        <f>IF(TBL_Employees4[[#This Row],[Exit Date]]="","Active","Exited")</f>
        <v>Active</v>
      </c>
    </row>
    <row r="451" spans="1:17" x14ac:dyDescent="0.25">
      <c r="A451" t="s">
        <v>852</v>
      </c>
      <c r="B451" t="s">
        <v>853</v>
      </c>
      <c r="C451" t="s">
        <v>63</v>
      </c>
      <c r="D451" t="s">
        <v>17</v>
      </c>
      <c r="E451" t="s">
        <v>46</v>
      </c>
      <c r="F451" t="s">
        <v>19</v>
      </c>
      <c r="G451" t="s">
        <v>35</v>
      </c>
      <c r="H451">
        <v>53</v>
      </c>
      <c r="I451" s="2">
        <v>40744</v>
      </c>
      <c r="J451" s="8">
        <v>86173</v>
      </c>
      <c r="K451" s="9">
        <v>0</v>
      </c>
      <c r="L451" t="s">
        <v>767</v>
      </c>
      <c r="M451" t="s">
        <v>768</v>
      </c>
      <c r="N451" s="2" t="s">
        <v>1897</v>
      </c>
      <c r="O451">
        <f>TBL_Employees4[[#This Row],[Annual Salary]]*TBL_Employees4[[#This Row],[Bonus %]]</f>
        <v>0</v>
      </c>
      <c r="P451" t="str">
        <f>IF(TBL_Employees4[[#This Row],[Age]]&lt;30, "Young", IF(TBL_Employees4[[#This Row],[Age]]&lt;=50, "Adult", "Senior"))</f>
        <v>Senior</v>
      </c>
      <c r="Q451" t="str">
        <f>IF(TBL_Employees4[[#This Row],[Exit Date]]="","Active","Exited")</f>
        <v>Active</v>
      </c>
    </row>
    <row r="452" spans="1:17" x14ac:dyDescent="0.25">
      <c r="A452" t="s">
        <v>1186</v>
      </c>
      <c r="B452" t="s">
        <v>1187</v>
      </c>
      <c r="C452" t="s">
        <v>1012</v>
      </c>
      <c r="D452" t="s">
        <v>555</v>
      </c>
      <c r="E452" t="s">
        <v>18</v>
      </c>
      <c r="F452" t="s">
        <v>19</v>
      </c>
      <c r="G452" t="s">
        <v>64</v>
      </c>
      <c r="H452">
        <v>54</v>
      </c>
      <c r="I452" s="2">
        <v>36757</v>
      </c>
      <c r="J452" s="8">
        <v>222224</v>
      </c>
      <c r="K452" s="9">
        <v>0.38</v>
      </c>
      <c r="L452" t="s">
        <v>21</v>
      </c>
      <c r="M452" t="s">
        <v>69</v>
      </c>
      <c r="N452" s="2" t="s">
        <v>1897</v>
      </c>
      <c r="O452">
        <f>TBL_Employees4[[#This Row],[Annual Salary]]*TBL_Employees4[[#This Row],[Bonus %]]</f>
        <v>84445.119999999995</v>
      </c>
      <c r="P452" t="str">
        <f>IF(TBL_Employees4[[#This Row],[Age]]&lt;30, "Young", IF(TBL_Employees4[[#This Row],[Age]]&lt;=50, "Adult", "Senior"))</f>
        <v>Senior</v>
      </c>
      <c r="Q452" t="str">
        <f>IF(TBL_Employees4[[#This Row],[Exit Date]]="","Active","Exited")</f>
        <v>Active</v>
      </c>
    </row>
    <row r="453" spans="1:17" x14ac:dyDescent="0.25">
      <c r="A453" t="s">
        <v>1572</v>
      </c>
      <c r="B453" t="s">
        <v>1573</v>
      </c>
      <c r="C453" t="s">
        <v>1896</v>
      </c>
      <c r="D453" t="s">
        <v>402</v>
      </c>
      <c r="E453" t="s">
        <v>31</v>
      </c>
      <c r="F453" t="s">
        <v>152</v>
      </c>
      <c r="G453" t="s">
        <v>35</v>
      </c>
      <c r="H453">
        <v>43</v>
      </c>
      <c r="I453" s="2">
        <v>44303</v>
      </c>
      <c r="J453" s="8">
        <v>146140</v>
      </c>
      <c r="K453" s="9">
        <v>0.15</v>
      </c>
      <c r="L453" t="s">
        <v>21</v>
      </c>
      <c r="M453" t="s">
        <v>53</v>
      </c>
      <c r="N453" s="2" t="s">
        <v>1897</v>
      </c>
      <c r="O453">
        <f>TBL_Employees4[[#This Row],[Annual Salary]]*TBL_Employees4[[#This Row],[Bonus %]]</f>
        <v>21921</v>
      </c>
      <c r="P453" t="str">
        <f>IF(TBL_Employees4[[#This Row],[Age]]&lt;30, "Young", IF(TBL_Employees4[[#This Row],[Age]]&lt;=50, "Adult", "Senior"))</f>
        <v>Adult</v>
      </c>
      <c r="Q453" t="str">
        <f>IF(TBL_Employees4[[#This Row],[Exit Date]]="","Active","Exited")</f>
        <v>Active</v>
      </c>
    </row>
    <row r="454" spans="1:17" x14ac:dyDescent="0.25">
      <c r="A454" t="s">
        <v>961</v>
      </c>
      <c r="B454" t="s">
        <v>962</v>
      </c>
      <c r="C454" t="s">
        <v>948</v>
      </c>
      <c r="D454" t="s">
        <v>278</v>
      </c>
      <c r="E454" t="s">
        <v>26</v>
      </c>
      <c r="F454" t="s">
        <v>19</v>
      </c>
      <c r="G454" t="s">
        <v>20</v>
      </c>
      <c r="H454">
        <v>64</v>
      </c>
      <c r="I454" s="2">
        <v>34505</v>
      </c>
      <c r="J454" s="8">
        <v>109456</v>
      </c>
      <c r="K454" s="9">
        <v>0.1</v>
      </c>
      <c r="L454" t="s">
        <v>21</v>
      </c>
      <c r="M454" t="s">
        <v>27</v>
      </c>
      <c r="N454" s="2" t="s">
        <v>1897</v>
      </c>
      <c r="O454">
        <f>TBL_Employees4[[#This Row],[Annual Salary]]*TBL_Employees4[[#This Row],[Bonus %]]</f>
        <v>10945.6</v>
      </c>
      <c r="P454" t="str">
        <f>IF(TBL_Employees4[[#This Row],[Age]]&lt;30, "Young", IF(TBL_Employees4[[#This Row],[Age]]&lt;=50, "Adult", "Senior"))</f>
        <v>Senior</v>
      </c>
      <c r="Q454" t="str">
        <f>IF(TBL_Employees4[[#This Row],[Exit Date]]="","Active","Exited")</f>
        <v>Active</v>
      </c>
    </row>
    <row r="455" spans="1:17" x14ac:dyDescent="0.25">
      <c r="A455" t="s">
        <v>1258</v>
      </c>
      <c r="B455" t="s">
        <v>1259</v>
      </c>
      <c r="C455" t="s">
        <v>1198</v>
      </c>
      <c r="D455" t="s">
        <v>402</v>
      </c>
      <c r="E455" t="s">
        <v>31</v>
      </c>
      <c r="F455" t="s">
        <v>19</v>
      </c>
      <c r="G455" t="s">
        <v>40</v>
      </c>
      <c r="H455">
        <v>65</v>
      </c>
      <c r="I455" s="2">
        <v>39728</v>
      </c>
      <c r="J455" s="8">
        <v>170221</v>
      </c>
      <c r="K455" s="9">
        <v>0.15</v>
      </c>
      <c r="L455" t="s">
        <v>633</v>
      </c>
      <c r="M455" t="s">
        <v>634</v>
      </c>
      <c r="N455" s="2" t="s">
        <v>1897</v>
      </c>
      <c r="O455">
        <f>TBL_Employees4[[#This Row],[Annual Salary]]*TBL_Employees4[[#This Row],[Bonus %]]</f>
        <v>25533.149999999998</v>
      </c>
      <c r="P455" t="str">
        <f>IF(TBL_Employees4[[#This Row],[Age]]&lt;30, "Young", IF(TBL_Employees4[[#This Row],[Age]]&lt;=50, "Adult", "Senior"))</f>
        <v>Senior</v>
      </c>
      <c r="Q455" t="str">
        <f>IF(TBL_Employees4[[#This Row],[Exit Date]]="","Active","Exited")</f>
        <v>Active</v>
      </c>
    </row>
    <row r="456" spans="1:17" x14ac:dyDescent="0.25">
      <c r="A456" t="s">
        <v>617</v>
      </c>
      <c r="B456" t="s">
        <v>1912</v>
      </c>
      <c r="C456" t="s">
        <v>981</v>
      </c>
      <c r="D456" t="s">
        <v>17</v>
      </c>
      <c r="E456" t="s">
        <v>31</v>
      </c>
      <c r="F456" t="s">
        <v>19</v>
      </c>
      <c r="G456" t="s">
        <v>20</v>
      </c>
      <c r="H456">
        <v>42</v>
      </c>
      <c r="I456" s="2">
        <v>38777</v>
      </c>
      <c r="J456" s="8">
        <v>97433</v>
      </c>
      <c r="K456" s="9">
        <v>0.05</v>
      </c>
      <c r="L456" t="s">
        <v>21</v>
      </c>
      <c r="M456" t="s">
        <v>53</v>
      </c>
      <c r="N456" s="2">
        <v>42224</v>
      </c>
      <c r="O456">
        <f>TBL_Employees4[[#This Row],[Annual Salary]]*TBL_Employees4[[#This Row],[Bonus %]]</f>
        <v>4871.6500000000005</v>
      </c>
      <c r="P456" t="str">
        <f>IF(TBL_Employees4[[#This Row],[Age]]&lt;30, "Young", IF(TBL_Employees4[[#This Row],[Age]]&lt;=50, "Adult", "Senior"))</f>
        <v>Adult</v>
      </c>
      <c r="Q456" t="str">
        <f>IF(TBL_Employees4[[#This Row],[Exit Date]]="","Active","Exited")</f>
        <v>Exited</v>
      </c>
    </row>
    <row r="457" spans="1:17" x14ac:dyDescent="0.25">
      <c r="A457" t="s">
        <v>938</v>
      </c>
      <c r="B457" t="s">
        <v>939</v>
      </c>
      <c r="C457" t="s">
        <v>554</v>
      </c>
      <c r="D457" t="s">
        <v>555</v>
      </c>
      <c r="E457" t="s">
        <v>18</v>
      </c>
      <c r="F457" t="s">
        <v>152</v>
      </c>
      <c r="G457" t="s">
        <v>35</v>
      </c>
      <c r="H457">
        <v>35</v>
      </c>
      <c r="I457" s="2">
        <v>41516</v>
      </c>
      <c r="J457" s="8">
        <v>59646</v>
      </c>
      <c r="K457" s="9">
        <v>0</v>
      </c>
      <c r="L457" t="s">
        <v>767</v>
      </c>
      <c r="M457" t="s">
        <v>785</v>
      </c>
      <c r="N457" s="2" t="s">
        <v>1897</v>
      </c>
      <c r="O457">
        <f>TBL_Employees4[[#This Row],[Annual Salary]]*TBL_Employees4[[#This Row],[Bonus %]]</f>
        <v>0</v>
      </c>
      <c r="P457" t="str">
        <f>IF(TBL_Employees4[[#This Row],[Age]]&lt;30, "Young", IF(TBL_Employees4[[#This Row],[Age]]&lt;=50, "Adult", "Senior"))</f>
        <v>Adult</v>
      </c>
      <c r="Q457" t="str">
        <f>IF(TBL_Employees4[[#This Row],[Exit Date]]="","Active","Exited")</f>
        <v>Active</v>
      </c>
    </row>
    <row r="458" spans="1:17" x14ac:dyDescent="0.25">
      <c r="A458" t="s">
        <v>1240</v>
      </c>
      <c r="B458" t="s">
        <v>1241</v>
      </c>
      <c r="C458" t="s">
        <v>1198</v>
      </c>
      <c r="D458" t="s">
        <v>278</v>
      </c>
      <c r="E458" t="s">
        <v>26</v>
      </c>
      <c r="F458" t="s">
        <v>152</v>
      </c>
      <c r="G458" t="s">
        <v>35</v>
      </c>
      <c r="H458">
        <v>64</v>
      </c>
      <c r="I458" s="2">
        <v>34940</v>
      </c>
      <c r="J458" s="8">
        <v>158787</v>
      </c>
      <c r="K458" s="9">
        <v>0.18</v>
      </c>
      <c r="L458" t="s">
        <v>767</v>
      </c>
      <c r="M458" t="s">
        <v>771</v>
      </c>
      <c r="N458" s="2" t="s">
        <v>1897</v>
      </c>
      <c r="O458">
        <f>TBL_Employees4[[#This Row],[Annual Salary]]*TBL_Employees4[[#This Row],[Bonus %]]</f>
        <v>28581.66</v>
      </c>
      <c r="P458" t="str">
        <f>IF(TBL_Employees4[[#This Row],[Age]]&lt;30, "Young", IF(TBL_Employees4[[#This Row],[Age]]&lt;=50, "Adult", "Senior"))</f>
        <v>Senior</v>
      </c>
      <c r="Q458" t="str">
        <f>IF(TBL_Employees4[[#This Row],[Exit Date]]="","Active","Exited")</f>
        <v>Active</v>
      </c>
    </row>
    <row r="459" spans="1:17" x14ac:dyDescent="0.25">
      <c r="A459" t="s">
        <v>820</v>
      </c>
      <c r="B459" t="s">
        <v>821</v>
      </c>
      <c r="C459" t="s">
        <v>296</v>
      </c>
      <c r="D459" t="s">
        <v>278</v>
      </c>
      <c r="E459" t="s">
        <v>31</v>
      </c>
      <c r="F459" t="s">
        <v>152</v>
      </c>
      <c r="G459" t="s">
        <v>35</v>
      </c>
      <c r="H459">
        <v>55</v>
      </c>
      <c r="I459" s="2">
        <v>43219</v>
      </c>
      <c r="J459" s="8">
        <v>83378</v>
      </c>
      <c r="K459" s="9">
        <v>0</v>
      </c>
      <c r="L459" t="s">
        <v>767</v>
      </c>
      <c r="M459" t="s">
        <v>776</v>
      </c>
      <c r="N459" s="2" t="s">
        <v>1897</v>
      </c>
      <c r="O459">
        <f>TBL_Employees4[[#This Row],[Annual Salary]]*TBL_Employees4[[#This Row],[Bonus %]]</f>
        <v>0</v>
      </c>
      <c r="P459" t="str">
        <f>IF(TBL_Employees4[[#This Row],[Age]]&lt;30, "Young", IF(TBL_Employees4[[#This Row],[Age]]&lt;=50, "Adult", "Senior"))</f>
        <v>Senior</v>
      </c>
      <c r="Q459" t="str">
        <f>IF(TBL_Employees4[[#This Row],[Exit Date]]="","Active","Exited")</f>
        <v>Active</v>
      </c>
    </row>
    <row r="460" spans="1:17" x14ac:dyDescent="0.25">
      <c r="A460" t="s">
        <v>514</v>
      </c>
      <c r="B460" t="s">
        <v>515</v>
      </c>
      <c r="C460" t="s">
        <v>250</v>
      </c>
      <c r="D460" t="s">
        <v>509</v>
      </c>
      <c r="E460" t="s">
        <v>46</v>
      </c>
      <c r="F460" t="s">
        <v>19</v>
      </c>
      <c r="G460" t="s">
        <v>40</v>
      </c>
      <c r="H460">
        <v>32</v>
      </c>
      <c r="I460" s="2">
        <v>41590</v>
      </c>
      <c r="J460" s="8">
        <v>88895</v>
      </c>
      <c r="K460" s="9">
        <v>0</v>
      </c>
      <c r="L460" t="s">
        <v>21</v>
      </c>
      <c r="M460" t="s">
        <v>27</v>
      </c>
      <c r="N460" s="2" t="s">
        <v>1897</v>
      </c>
      <c r="O460">
        <f>TBL_Employees4[[#This Row],[Annual Salary]]*TBL_Employees4[[#This Row],[Bonus %]]</f>
        <v>0</v>
      </c>
      <c r="P460" t="str">
        <f>IF(TBL_Employees4[[#This Row],[Age]]&lt;30, "Young", IF(TBL_Employees4[[#This Row],[Age]]&lt;=50, "Adult", "Senior"))</f>
        <v>Adult</v>
      </c>
      <c r="Q460" t="str">
        <f>IF(TBL_Employees4[[#This Row],[Exit Date]]="","Active","Exited")</f>
        <v>Active</v>
      </c>
    </row>
    <row r="461" spans="1:17" x14ac:dyDescent="0.25">
      <c r="A461" t="s">
        <v>1344</v>
      </c>
      <c r="B461" t="s">
        <v>1345</v>
      </c>
      <c r="C461" t="s">
        <v>1198</v>
      </c>
      <c r="D461" t="s">
        <v>509</v>
      </c>
      <c r="E461" t="s">
        <v>46</v>
      </c>
      <c r="F461" t="s">
        <v>152</v>
      </c>
      <c r="G461" t="s">
        <v>35</v>
      </c>
      <c r="H461">
        <v>45</v>
      </c>
      <c r="I461" s="2">
        <v>38332</v>
      </c>
      <c r="J461" s="8">
        <v>168846</v>
      </c>
      <c r="K461" s="9">
        <v>0.24</v>
      </c>
      <c r="L461" t="s">
        <v>767</v>
      </c>
      <c r="M461" t="s">
        <v>768</v>
      </c>
      <c r="N461" s="2" t="s">
        <v>1897</v>
      </c>
      <c r="O461">
        <f>TBL_Employees4[[#This Row],[Annual Salary]]*TBL_Employees4[[#This Row],[Bonus %]]</f>
        <v>40523.040000000001</v>
      </c>
      <c r="P461" t="str">
        <f>IF(TBL_Employees4[[#This Row],[Age]]&lt;30, "Young", IF(TBL_Employees4[[#This Row],[Age]]&lt;=50, "Adult", "Senior"))</f>
        <v>Adult</v>
      </c>
      <c r="Q461" t="str">
        <f>IF(TBL_Employees4[[#This Row],[Exit Date]]="","Active","Exited")</f>
        <v>Active</v>
      </c>
    </row>
    <row r="462" spans="1:17" x14ac:dyDescent="0.25">
      <c r="A462" t="s">
        <v>1813</v>
      </c>
      <c r="B462" t="s">
        <v>1814</v>
      </c>
      <c r="C462" t="s">
        <v>461</v>
      </c>
      <c r="D462" t="s">
        <v>456</v>
      </c>
      <c r="E462" t="s">
        <v>31</v>
      </c>
      <c r="F462" t="s">
        <v>152</v>
      </c>
      <c r="G462" t="s">
        <v>35</v>
      </c>
      <c r="H462">
        <v>35</v>
      </c>
      <c r="I462" s="2">
        <v>40596</v>
      </c>
      <c r="J462" s="8">
        <v>43336</v>
      </c>
      <c r="K462" s="9">
        <v>0</v>
      </c>
      <c r="L462" t="s">
        <v>21</v>
      </c>
      <c r="M462" t="s">
        <v>50</v>
      </c>
      <c r="N462" s="2">
        <v>44024</v>
      </c>
      <c r="O462">
        <f>TBL_Employees4[[#This Row],[Annual Salary]]*TBL_Employees4[[#This Row],[Bonus %]]</f>
        <v>0</v>
      </c>
      <c r="P462" t="str">
        <f>IF(TBL_Employees4[[#This Row],[Age]]&lt;30, "Young", IF(TBL_Employees4[[#This Row],[Age]]&lt;=50, "Adult", "Senior"))</f>
        <v>Adult</v>
      </c>
      <c r="Q462" t="str">
        <f>IF(TBL_Employees4[[#This Row],[Exit Date]]="","Active","Exited")</f>
        <v>Exited</v>
      </c>
    </row>
    <row r="463" spans="1:17" x14ac:dyDescent="0.25">
      <c r="A463" t="s">
        <v>1626</v>
      </c>
      <c r="B463" t="s">
        <v>1627</v>
      </c>
      <c r="C463" t="s">
        <v>1896</v>
      </c>
      <c r="D463" t="s">
        <v>456</v>
      </c>
      <c r="E463" t="s">
        <v>46</v>
      </c>
      <c r="F463" t="s">
        <v>152</v>
      </c>
      <c r="G463" t="s">
        <v>40</v>
      </c>
      <c r="H463">
        <v>38</v>
      </c>
      <c r="I463" s="2">
        <v>40083</v>
      </c>
      <c r="J463" s="8">
        <v>127801</v>
      </c>
      <c r="K463" s="9">
        <v>0.15</v>
      </c>
      <c r="L463" t="s">
        <v>21</v>
      </c>
      <c r="M463" t="s">
        <v>22</v>
      </c>
      <c r="N463" s="2" t="s">
        <v>1897</v>
      </c>
      <c r="O463">
        <f>TBL_Employees4[[#This Row],[Annual Salary]]*TBL_Employees4[[#This Row],[Bonus %]]</f>
        <v>19170.149999999998</v>
      </c>
      <c r="P463" t="str">
        <f>IF(TBL_Employees4[[#This Row],[Age]]&lt;30, "Young", IF(TBL_Employees4[[#This Row],[Age]]&lt;=50, "Adult", "Senior"))</f>
        <v>Adult</v>
      </c>
      <c r="Q463" t="str">
        <f>IF(TBL_Employees4[[#This Row],[Exit Date]]="","Active","Exited")</f>
        <v>Active</v>
      </c>
    </row>
    <row r="464" spans="1:17" x14ac:dyDescent="0.25">
      <c r="A464" t="s">
        <v>228</v>
      </c>
      <c r="B464" t="s">
        <v>229</v>
      </c>
      <c r="C464" t="s">
        <v>16</v>
      </c>
      <c r="D464" t="s">
        <v>17</v>
      </c>
      <c r="E464" t="s">
        <v>46</v>
      </c>
      <c r="F464" t="s">
        <v>152</v>
      </c>
      <c r="G464" t="s">
        <v>64</v>
      </c>
      <c r="H464">
        <v>54</v>
      </c>
      <c r="I464" s="2">
        <v>36617</v>
      </c>
      <c r="J464" s="8">
        <v>76352</v>
      </c>
      <c r="K464" s="9">
        <v>0</v>
      </c>
      <c r="L464" t="s">
        <v>21</v>
      </c>
      <c r="M464" t="s">
        <v>50</v>
      </c>
      <c r="N464" s="2" t="s">
        <v>1897</v>
      </c>
      <c r="O464">
        <f>TBL_Employees4[[#This Row],[Annual Salary]]*TBL_Employees4[[#This Row],[Bonus %]]</f>
        <v>0</v>
      </c>
      <c r="P464" t="str">
        <f>IF(TBL_Employees4[[#This Row],[Age]]&lt;30, "Young", IF(TBL_Employees4[[#This Row],[Age]]&lt;=50, "Adult", "Senior"))</f>
        <v>Senior</v>
      </c>
      <c r="Q464" t="str">
        <f>IF(TBL_Employees4[[#This Row],[Exit Date]]="","Active","Exited")</f>
        <v>Active</v>
      </c>
    </row>
    <row r="465" spans="1:17" x14ac:dyDescent="0.25">
      <c r="A465" t="s">
        <v>1076</v>
      </c>
      <c r="B465" t="s">
        <v>1077</v>
      </c>
      <c r="C465" t="s">
        <v>1012</v>
      </c>
      <c r="D465" t="s">
        <v>402</v>
      </c>
      <c r="E465" t="s">
        <v>46</v>
      </c>
      <c r="F465" t="s">
        <v>152</v>
      </c>
      <c r="G465" t="s">
        <v>20</v>
      </c>
      <c r="H465">
        <v>28</v>
      </c>
      <c r="I465" s="2">
        <v>43638</v>
      </c>
      <c r="J465" s="8">
        <v>250767</v>
      </c>
      <c r="K465" s="9">
        <v>0.38</v>
      </c>
      <c r="L465" t="s">
        <v>21</v>
      </c>
      <c r="M465" t="s">
        <v>53</v>
      </c>
      <c r="N465" s="2" t="s">
        <v>1897</v>
      </c>
      <c r="O465">
        <f>TBL_Employees4[[#This Row],[Annual Salary]]*TBL_Employees4[[#This Row],[Bonus %]]</f>
        <v>95291.46</v>
      </c>
      <c r="P465" t="str">
        <f>IF(TBL_Employees4[[#This Row],[Age]]&lt;30, "Young", IF(TBL_Employees4[[#This Row],[Age]]&lt;=50, "Adult", "Senior"))</f>
        <v>Young</v>
      </c>
      <c r="Q465" t="str">
        <f>IF(TBL_Employees4[[#This Row],[Exit Date]]="","Active","Exited")</f>
        <v>Active</v>
      </c>
    </row>
    <row r="466" spans="1:17" x14ac:dyDescent="0.25">
      <c r="A466" t="s">
        <v>1166</v>
      </c>
      <c r="B466" t="s">
        <v>1167</v>
      </c>
      <c r="C466" t="s">
        <v>1012</v>
      </c>
      <c r="D466" t="s">
        <v>509</v>
      </c>
      <c r="E466" t="s">
        <v>46</v>
      </c>
      <c r="F466" t="s">
        <v>152</v>
      </c>
      <c r="G466" t="s">
        <v>20</v>
      </c>
      <c r="H466">
        <v>26</v>
      </c>
      <c r="I466" s="2">
        <v>44101</v>
      </c>
      <c r="J466" s="8">
        <v>223055</v>
      </c>
      <c r="K466" s="9">
        <v>0.3</v>
      </c>
      <c r="L466" t="s">
        <v>21</v>
      </c>
      <c r="M466" t="s">
        <v>69</v>
      </c>
      <c r="N466" s="2" t="s">
        <v>1897</v>
      </c>
      <c r="O466">
        <f>TBL_Employees4[[#This Row],[Annual Salary]]*TBL_Employees4[[#This Row],[Bonus %]]</f>
        <v>66916.5</v>
      </c>
      <c r="P466" t="str">
        <f>IF(TBL_Employees4[[#This Row],[Age]]&lt;30, "Young", IF(TBL_Employees4[[#This Row],[Age]]&lt;=50, "Adult", "Senior"))</f>
        <v>Young</v>
      </c>
      <c r="Q466" t="str">
        <f>IF(TBL_Employees4[[#This Row],[Exit Date]]="","Active","Exited")</f>
        <v>Active</v>
      </c>
    </row>
    <row r="467" spans="1:17" x14ac:dyDescent="0.25">
      <c r="A467" t="s">
        <v>1234</v>
      </c>
      <c r="B467" t="s">
        <v>1235</v>
      </c>
      <c r="C467" t="s">
        <v>1198</v>
      </c>
      <c r="D467" t="s">
        <v>278</v>
      </c>
      <c r="E467" t="s">
        <v>46</v>
      </c>
      <c r="F467" t="s">
        <v>152</v>
      </c>
      <c r="G467" t="s">
        <v>40</v>
      </c>
      <c r="H467">
        <v>45</v>
      </c>
      <c r="I467" s="2">
        <v>39185</v>
      </c>
      <c r="J467" s="8">
        <v>189680</v>
      </c>
      <c r="K467" s="9">
        <v>0.23</v>
      </c>
      <c r="L467" t="s">
        <v>633</v>
      </c>
      <c r="M467" t="s">
        <v>640</v>
      </c>
      <c r="N467" s="2" t="s">
        <v>1897</v>
      </c>
      <c r="O467">
        <f>TBL_Employees4[[#This Row],[Annual Salary]]*TBL_Employees4[[#This Row],[Bonus %]]</f>
        <v>43626.400000000001</v>
      </c>
      <c r="P467" t="str">
        <f>IF(TBL_Employees4[[#This Row],[Age]]&lt;30, "Young", IF(TBL_Employees4[[#This Row],[Age]]&lt;=50, "Adult", "Senior"))</f>
        <v>Adult</v>
      </c>
      <c r="Q467" t="str">
        <f>IF(TBL_Employees4[[#This Row],[Exit Date]]="","Active","Exited")</f>
        <v>Active</v>
      </c>
    </row>
    <row r="468" spans="1:17" x14ac:dyDescent="0.25">
      <c r="A468" t="s">
        <v>372</v>
      </c>
      <c r="B468" t="s">
        <v>373</v>
      </c>
      <c r="C468" t="s">
        <v>277</v>
      </c>
      <c r="D468" t="s">
        <v>278</v>
      </c>
      <c r="E468" t="s">
        <v>18</v>
      </c>
      <c r="F468" t="s">
        <v>152</v>
      </c>
      <c r="G468" t="s">
        <v>20</v>
      </c>
      <c r="H468">
        <v>57</v>
      </c>
      <c r="I468" s="2">
        <v>43299</v>
      </c>
      <c r="J468" s="8">
        <v>71167</v>
      </c>
      <c r="K468" s="9">
        <v>0</v>
      </c>
      <c r="L468" t="s">
        <v>21</v>
      </c>
      <c r="M468" t="s">
        <v>69</v>
      </c>
      <c r="N468" s="2" t="s">
        <v>1897</v>
      </c>
      <c r="O468">
        <f>TBL_Employees4[[#This Row],[Annual Salary]]*TBL_Employees4[[#This Row],[Bonus %]]</f>
        <v>0</v>
      </c>
      <c r="P468" t="str">
        <f>IF(TBL_Employees4[[#This Row],[Age]]&lt;30, "Young", IF(TBL_Employees4[[#This Row],[Age]]&lt;=50, "Adult", "Senior"))</f>
        <v>Senior</v>
      </c>
      <c r="Q468" t="str">
        <f>IF(TBL_Employees4[[#This Row],[Exit Date]]="","Active","Exited")</f>
        <v>Active</v>
      </c>
    </row>
    <row r="469" spans="1:17" x14ac:dyDescent="0.25">
      <c r="A469" t="s">
        <v>97</v>
      </c>
      <c r="B469" t="s">
        <v>98</v>
      </c>
      <c r="C469" t="s">
        <v>45</v>
      </c>
      <c r="D469" t="s">
        <v>17</v>
      </c>
      <c r="E469" t="s">
        <v>26</v>
      </c>
      <c r="F469" t="s">
        <v>19</v>
      </c>
      <c r="G469" t="s">
        <v>20</v>
      </c>
      <c r="H469">
        <v>59</v>
      </c>
      <c r="I469" s="2">
        <v>40272</v>
      </c>
      <c r="J469" s="8">
        <v>76027</v>
      </c>
      <c r="K469" s="9">
        <v>0</v>
      </c>
      <c r="L469" t="s">
        <v>21</v>
      </c>
      <c r="M469" t="s">
        <v>53</v>
      </c>
      <c r="N469" s="2" t="s">
        <v>1897</v>
      </c>
      <c r="O469">
        <f>TBL_Employees4[[#This Row],[Annual Salary]]*TBL_Employees4[[#This Row],[Bonus %]]</f>
        <v>0</v>
      </c>
      <c r="P469" t="str">
        <f>IF(TBL_Employees4[[#This Row],[Age]]&lt;30, "Young", IF(TBL_Employees4[[#This Row],[Age]]&lt;=50, "Adult", "Senior"))</f>
        <v>Senior</v>
      </c>
      <c r="Q469" t="str">
        <f>IF(TBL_Employees4[[#This Row],[Exit Date]]="","Active","Exited")</f>
        <v>Active</v>
      </c>
    </row>
    <row r="470" spans="1:17" x14ac:dyDescent="0.25">
      <c r="A470" t="s">
        <v>1230</v>
      </c>
      <c r="B470" t="s">
        <v>1231</v>
      </c>
      <c r="C470" t="s">
        <v>1198</v>
      </c>
      <c r="D470" t="s">
        <v>278</v>
      </c>
      <c r="E470" t="s">
        <v>46</v>
      </c>
      <c r="F470" t="s">
        <v>152</v>
      </c>
      <c r="G470" t="s">
        <v>40</v>
      </c>
      <c r="H470">
        <v>48</v>
      </c>
      <c r="I470" s="2">
        <v>43809</v>
      </c>
      <c r="J470" s="8">
        <v>183113</v>
      </c>
      <c r="K470" s="9">
        <v>0.24</v>
      </c>
      <c r="L470" t="s">
        <v>633</v>
      </c>
      <c r="M470" t="s">
        <v>637</v>
      </c>
      <c r="N470" s="2" t="s">
        <v>1897</v>
      </c>
      <c r="O470">
        <f>TBL_Employees4[[#This Row],[Annual Salary]]*TBL_Employees4[[#This Row],[Bonus %]]</f>
        <v>43947.119999999995</v>
      </c>
      <c r="P470" t="str">
        <f>IF(TBL_Employees4[[#This Row],[Age]]&lt;30, "Young", IF(TBL_Employees4[[#This Row],[Age]]&lt;=50, "Adult", "Senior"))</f>
        <v>Adult</v>
      </c>
      <c r="Q470" t="str">
        <f>IF(TBL_Employees4[[#This Row],[Exit Date]]="","Active","Exited")</f>
        <v>Active</v>
      </c>
    </row>
    <row r="471" spans="1:17" x14ac:dyDescent="0.25">
      <c r="A471" t="s">
        <v>272</v>
      </c>
      <c r="B471" t="s">
        <v>273</v>
      </c>
      <c r="C471" t="s">
        <v>259</v>
      </c>
      <c r="D471" t="s">
        <v>243</v>
      </c>
      <c r="E471" t="s">
        <v>18</v>
      </c>
      <c r="F471" t="s">
        <v>152</v>
      </c>
      <c r="G471" t="s">
        <v>64</v>
      </c>
      <c r="H471">
        <v>30</v>
      </c>
      <c r="I471" s="2">
        <v>44124</v>
      </c>
      <c r="J471" s="8">
        <v>67753</v>
      </c>
      <c r="K471" s="9">
        <v>0</v>
      </c>
      <c r="L471" t="s">
        <v>21</v>
      </c>
      <c r="M471" t="s">
        <v>22</v>
      </c>
      <c r="N471" s="2" t="s">
        <v>1897</v>
      </c>
      <c r="O471">
        <f>TBL_Employees4[[#This Row],[Annual Salary]]*TBL_Employees4[[#This Row],[Bonus %]]</f>
        <v>0</v>
      </c>
      <c r="P471" t="str">
        <f>IF(TBL_Employees4[[#This Row],[Age]]&lt;30, "Young", IF(TBL_Employees4[[#This Row],[Age]]&lt;=50, "Adult", "Senior"))</f>
        <v>Adult</v>
      </c>
      <c r="Q471" t="str">
        <f>IF(TBL_Employees4[[#This Row],[Exit Date]]="","Active","Exited")</f>
        <v>Active</v>
      </c>
    </row>
    <row r="472" spans="1:17" x14ac:dyDescent="0.25">
      <c r="A472" t="s">
        <v>1006</v>
      </c>
      <c r="B472" t="s">
        <v>1007</v>
      </c>
      <c r="C472" t="s">
        <v>981</v>
      </c>
      <c r="D472" t="s">
        <v>17</v>
      </c>
      <c r="E472" t="s">
        <v>46</v>
      </c>
      <c r="F472" t="s">
        <v>152</v>
      </c>
      <c r="G472" t="s">
        <v>64</v>
      </c>
      <c r="H472">
        <v>31</v>
      </c>
      <c r="I472" s="2">
        <v>42656</v>
      </c>
      <c r="J472" s="8">
        <v>63744</v>
      </c>
      <c r="K472" s="9">
        <v>0.08</v>
      </c>
      <c r="L472" t="s">
        <v>21</v>
      </c>
      <c r="M472" t="s">
        <v>50</v>
      </c>
      <c r="N472" s="2" t="s">
        <v>1897</v>
      </c>
      <c r="O472">
        <f>TBL_Employees4[[#This Row],[Annual Salary]]*TBL_Employees4[[#This Row],[Bonus %]]</f>
        <v>5099.5200000000004</v>
      </c>
      <c r="P472" t="str">
        <f>IF(TBL_Employees4[[#This Row],[Age]]&lt;30, "Young", IF(TBL_Employees4[[#This Row],[Age]]&lt;=50, "Adult", "Senior"))</f>
        <v>Adult</v>
      </c>
      <c r="Q472" t="str">
        <f>IF(TBL_Employees4[[#This Row],[Exit Date]]="","Active","Exited")</f>
        <v>Active</v>
      </c>
    </row>
    <row r="473" spans="1:17" x14ac:dyDescent="0.25">
      <c r="A473" t="s">
        <v>922</v>
      </c>
      <c r="B473" t="s">
        <v>1913</v>
      </c>
      <c r="C473" t="s">
        <v>281</v>
      </c>
      <c r="D473" t="s">
        <v>278</v>
      </c>
      <c r="E473" t="s">
        <v>18</v>
      </c>
      <c r="F473" t="s">
        <v>19</v>
      </c>
      <c r="G473" t="s">
        <v>35</v>
      </c>
      <c r="H473">
        <v>50</v>
      </c>
      <c r="I473" s="2">
        <v>37446</v>
      </c>
      <c r="J473" s="8">
        <v>92209</v>
      </c>
      <c r="K473" s="9">
        <v>0</v>
      </c>
      <c r="L473" t="s">
        <v>767</v>
      </c>
      <c r="M473" t="s">
        <v>785</v>
      </c>
      <c r="N473" s="2" t="s">
        <v>1897</v>
      </c>
      <c r="O473">
        <f>TBL_Employees4[[#This Row],[Annual Salary]]*TBL_Employees4[[#This Row],[Bonus %]]</f>
        <v>0</v>
      </c>
      <c r="P473" t="str">
        <f>IF(TBL_Employees4[[#This Row],[Age]]&lt;30, "Young", IF(TBL_Employees4[[#This Row],[Age]]&lt;=50, "Adult", "Senior"))</f>
        <v>Adult</v>
      </c>
      <c r="Q473" t="str">
        <f>IF(TBL_Employees4[[#This Row],[Exit Date]]="","Active","Exited")</f>
        <v>Active</v>
      </c>
    </row>
    <row r="474" spans="1:17" x14ac:dyDescent="0.25">
      <c r="A474" t="s">
        <v>1728</v>
      </c>
      <c r="B474" t="s">
        <v>1729</v>
      </c>
      <c r="C474" t="s">
        <v>1896</v>
      </c>
      <c r="D474" t="s">
        <v>555</v>
      </c>
      <c r="E474" t="s">
        <v>46</v>
      </c>
      <c r="F474" t="s">
        <v>152</v>
      </c>
      <c r="G474" t="s">
        <v>64</v>
      </c>
      <c r="H474">
        <v>51</v>
      </c>
      <c r="I474" s="2">
        <v>36770</v>
      </c>
      <c r="J474" s="8">
        <v>157487</v>
      </c>
      <c r="K474" s="9">
        <v>0.12</v>
      </c>
      <c r="L474" t="s">
        <v>21</v>
      </c>
      <c r="M474" t="s">
        <v>22</v>
      </c>
      <c r="N474" s="2" t="s">
        <v>1897</v>
      </c>
      <c r="O474">
        <f>TBL_Employees4[[#This Row],[Annual Salary]]*TBL_Employees4[[#This Row],[Bonus %]]</f>
        <v>18898.439999999999</v>
      </c>
      <c r="P474" t="str">
        <f>IF(TBL_Employees4[[#This Row],[Age]]&lt;30, "Young", IF(TBL_Employees4[[#This Row],[Age]]&lt;=50, "Adult", "Senior"))</f>
        <v>Senior</v>
      </c>
      <c r="Q474" t="str">
        <f>IF(TBL_Employees4[[#This Row],[Exit Date]]="","Active","Exited")</f>
        <v>Active</v>
      </c>
    </row>
    <row r="475" spans="1:17" x14ac:dyDescent="0.25">
      <c r="A475" t="s">
        <v>737</v>
      </c>
      <c r="B475" t="s">
        <v>738</v>
      </c>
      <c r="C475" t="s">
        <v>250</v>
      </c>
      <c r="D475" t="s">
        <v>509</v>
      </c>
      <c r="E475" t="s">
        <v>31</v>
      </c>
      <c r="F475" t="s">
        <v>152</v>
      </c>
      <c r="G475" t="s">
        <v>40</v>
      </c>
      <c r="H475">
        <v>42</v>
      </c>
      <c r="I475" s="2">
        <v>42101</v>
      </c>
      <c r="J475" s="8">
        <v>99697</v>
      </c>
      <c r="K475" s="9">
        <v>0</v>
      </c>
      <c r="L475" t="s">
        <v>633</v>
      </c>
      <c r="M475" t="s">
        <v>637</v>
      </c>
      <c r="N475" s="2" t="s">
        <v>1897</v>
      </c>
      <c r="O475">
        <f>TBL_Employees4[[#This Row],[Annual Salary]]*TBL_Employees4[[#This Row],[Bonus %]]</f>
        <v>0</v>
      </c>
      <c r="P475" t="str">
        <f>IF(TBL_Employees4[[#This Row],[Age]]&lt;30, "Young", IF(TBL_Employees4[[#This Row],[Age]]&lt;=50, "Adult", "Senior"))</f>
        <v>Adult</v>
      </c>
      <c r="Q475" t="str">
        <f>IF(TBL_Employees4[[#This Row],[Exit Date]]="","Active","Exited")</f>
        <v>Active</v>
      </c>
    </row>
    <row r="476" spans="1:17" x14ac:dyDescent="0.25">
      <c r="A476" t="s">
        <v>220</v>
      </c>
      <c r="B476" t="s">
        <v>221</v>
      </c>
      <c r="C476" t="s">
        <v>16</v>
      </c>
      <c r="D476" t="s">
        <v>17</v>
      </c>
      <c r="E476" t="s">
        <v>31</v>
      </c>
      <c r="F476" t="s">
        <v>152</v>
      </c>
      <c r="G476" t="s">
        <v>35</v>
      </c>
      <c r="H476">
        <v>45</v>
      </c>
      <c r="I476" s="2">
        <v>40235</v>
      </c>
      <c r="J476" s="8">
        <v>90770</v>
      </c>
      <c r="K476" s="9">
        <v>0</v>
      </c>
      <c r="L476" t="s">
        <v>21</v>
      </c>
      <c r="M476" t="s">
        <v>69</v>
      </c>
      <c r="N476" s="2" t="s">
        <v>1897</v>
      </c>
      <c r="O476">
        <f>TBL_Employees4[[#This Row],[Annual Salary]]*TBL_Employees4[[#This Row],[Bonus %]]</f>
        <v>0</v>
      </c>
      <c r="P476" t="str">
        <f>IF(TBL_Employees4[[#This Row],[Age]]&lt;30, "Young", IF(TBL_Employees4[[#This Row],[Age]]&lt;=50, "Adult", "Senior"))</f>
        <v>Adult</v>
      </c>
      <c r="Q476" t="str">
        <f>IF(TBL_Employees4[[#This Row],[Exit Date]]="","Active","Exited")</f>
        <v>Active</v>
      </c>
    </row>
    <row r="477" spans="1:17" x14ac:dyDescent="0.25">
      <c r="A477" t="s">
        <v>591</v>
      </c>
      <c r="B477" t="s">
        <v>592</v>
      </c>
      <c r="C477" t="s">
        <v>242</v>
      </c>
      <c r="D477" t="s">
        <v>555</v>
      </c>
      <c r="E477" t="s">
        <v>26</v>
      </c>
      <c r="F477" t="s">
        <v>19</v>
      </c>
      <c r="G477" t="s">
        <v>35</v>
      </c>
      <c r="H477">
        <v>64</v>
      </c>
      <c r="I477" s="2">
        <v>38380</v>
      </c>
      <c r="J477" s="8">
        <v>55369</v>
      </c>
      <c r="K477" s="9">
        <v>0</v>
      </c>
      <c r="L477" t="s">
        <v>21</v>
      </c>
      <c r="M477" t="s">
        <v>22</v>
      </c>
      <c r="N477" s="2" t="s">
        <v>1897</v>
      </c>
      <c r="O477">
        <f>TBL_Employees4[[#This Row],[Annual Salary]]*TBL_Employees4[[#This Row],[Bonus %]]</f>
        <v>0</v>
      </c>
      <c r="P477" t="str">
        <f>IF(TBL_Employees4[[#This Row],[Age]]&lt;30, "Young", IF(TBL_Employees4[[#This Row],[Age]]&lt;=50, "Adult", "Senior"))</f>
        <v>Senior</v>
      </c>
      <c r="Q477" t="str">
        <f>IF(TBL_Employees4[[#This Row],[Exit Date]]="","Active","Exited")</f>
        <v>Active</v>
      </c>
    </row>
    <row r="478" spans="1:17" x14ac:dyDescent="0.25">
      <c r="A478" t="s">
        <v>653</v>
      </c>
      <c r="B478" t="s">
        <v>654</v>
      </c>
      <c r="C478" t="s">
        <v>291</v>
      </c>
      <c r="D478" t="s">
        <v>278</v>
      </c>
      <c r="E478" t="s">
        <v>26</v>
      </c>
      <c r="F478" t="s">
        <v>19</v>
      </c>
      <c r="G478" t="s">
        <v>40</v>
      </c>
      <c r="H478">
        <v>59</v>
      </c>
      <c r="I478" s="2">
        <v>41898</v>
      </c>
      <c r="J478" s="8">
        <v>69578</v>
      </c>
      <c r="K478" s="9">
        <v>0</v>
      </c>
      <c r="L478" t="s">
        <v>633</v>
      </c>
      <c r="M478" t="s">
        <v>637</v>
      </c>
      <c r="N478" s="2" t="s">
        <v>1897</v>
      </c>
      <c r="O478">
        <f>TBL_Employees4[[#This Row],[Annual Salary]]*TBL_Employees4[[#This Row],[Bonus %]]</f>
        <v>0</v>
      </c>
      <c r="P478" t="str">
        <f>IF(TBL_Employees4[[#This Row],[Age]]&lt;30, "Young", IF(TBL_Employees4[[#This Row],[Age]]&lt;=50, "Adult", "Senior"))</f>
        <v>Senior</v>
      </c>
      <c r="Q478" t="str">
        <f>IF(TBL_Employees4[[#This Row],[Exit Date]]="","Active","Exited")</f>
        <v>Active</v>
      </c>
    </row>
    <row r="479" spans="1:17" x14ac:dyDescent="0.25">
      <c r="A479" t="s">
        <v>1222</v>
      </c>
      <c r="B479" t="s">
        <v>1223</v>
      </c>
      <c r="C479" t="s">
        <v>1198</v>
      </c>
      <c r="D479" t="s">
        <v>243</v>
      </c>
      <c r="E479" t="s">
        <v>26</v>
      </c>
      <c r="F479" t="s">
        <v>152</v>
      </c>
      <c r="G479" t="s">
        <v>20</v>
      </c>
      <c r="H479">
        <v>41</v>
      </c>
      <c r="I479" s="2">
        <v>41429</v>
      </c>
      <c r="J479" s="8">
        <v>167526</v>
      </c>
      <c r="K479" s="9">
        <v>0.26</v>
      </c>
      <c r="L479" t="s">
        <v>21</v>
      </c>
      <c r="M479" t="s">
        <v>36</v>
      </c>
      <c r="N479" s="2" t="s">
        <v>1897</v>
      </c>
      <c r="O479">
        <f>TBL_Employees4[[#This Row],[Annual Salary]]*TBL_Employees4[[#This Row],[Bonus %]]</f>
        <v>43556.76</v>
      </c>
      <c r="P479" t="str">
        <f>IF(TBL_Employees4[[#This Row],[Age]]&lt;30, "Young", IF(TBL_Employees4[[#This Row],[Age]]&lt;=50, "Adult", "Senior"))</f>
        <v>Adult</v>
      </c>
      <c r="Q479" t="str">
        <f>IF(TBL_Employees4[[#This Row],[Exit Date]]="","Active","Exited")</f>
        <v>Active</v>
      </c>
    </row>
    <row r="480" spans="1:17" x14ac:dyDescent="0.25">
      <c r="A480" t="s">
        <v>657</v>
      </c>
      <c r="B480" t="s">
        <v>658</v>
      </c>
      <c r="C480" t="s">
        <v>291</v>
      </c>
      <c r="D480" t="s">
        <v>278</v>
      </c>
      <c r="E480" t="s">
        <v>26</v>
      </c>
      <c r="F480" t="s">
        <v>19</v>
      </c>
      <c r="G480" t="s">
        <v>40</v>
      </c>
      <c r="H480">
        <v>42</v>
      </c>
      <c r="I480" s="2">
        <v>44232</v>
      </c>
      <c r="J480" s="8">
        <v>65507</v>
      </c>
      <c r="K480" s="9">
        <v>0</v>
      </c>
      <c r="L480" t="s">
        <v>633</v>
      </c>
      <c r="M480" t="s">
        <v>634</v>
      </c>
      <c r="N480" s="2" t="s">
        <v>1897</v>
      </c>
      <c r="O480">
        <f>TBL_Employees4[[#This Row],[Annual Salary]]*TBL_Employees4[[#This Row],[Bonus %]]</f>
        <v>0</v>
      </c>
      <c r="P480" t="str">
        <f>IF(TBL_Employees4[[#This Row],[Age]]&lt;30, "Young", IF(TBL_Employees4[[#This Row],[Age]]&lt;=50, "Adult", "Senior"))</f>
        <v>Adult</v>
      </c>
      <c r="Q480" t="str">
        <f>IF(TBL_Employees4[[#This Row],[Exit Date]]="","Active","Exited")</f>
        <v>Active</v>
      </c>
    </row>
    <row r="481" spans="1:17" x14ac:dyDescent="0.25">
      <c r="A481" t="s">
        <v>1788</v>
      </c>
      <c r="B481" t="s">
        <v>1789</v>
      </c>
      <c r="C481" t="s">
        <v>1398</v>
      </c>
      <c r="D481" t="s">
        <v>402</v>
      </c>
      <c r="E481" t="s">
        <v>31</v>
      </c>
      <c r="F481" t="s">
        <v>152</v>
      </c>
      <c r="G481" t="s">
        <v>40</v>
      </c>
      <c r="H481">
        <v>54</v>
      </c>
      <c r="I481" s="2">
        <v>35913</v>
      </c>
      <c r="J481" s="8">
        <v>108268</v>
      </c>
      <c r="K481" s="9">
        <v>0.09</v>
      </c>
      <c r="L481" t="s">
        <v>633</v>
      </c>
      <c r="M481" t="s">
        <v>640</v>
      </c>
      <c r="N481" s="2">
        <v>38122</v>
      </c>
      <c r="O481">
        <f>TBL_Employees4[[#This Row],[Annual Salary]]*TBL_Employees4[[#This Row],[Bonus %]]</f>
        <v>9744.119999999999</v>
      </c>
      <c r="P481" t="str">
        <f>IF(TBL_Employees4[[#This Row],[Age]]&lt;30, "Young", IF(TBL_Employees4[[#This Row],[Age]]&lt;=50, "Adult", "Senior"))</f>
        <v>Senior</v>
      </c>
      <c r="Q481" t="str">
        <f>IF(TBL_Employees4[[#This Row],[Exit Date]]="","Active","Exited")</f>
        <v>Exited</v>
      </c>
    </row>
    <row r="482" spans="1:17" x14ac:dyDescent="0.25">
      <c r="A482" t="s">
        <v>878</v>
      </c>
      <c r="B482" t="s">
        <v>879</v>
      </c>
      <c r="C482" t="s">
        <v>45</v>
      </c>
      <c r="D482" t="s">
        <v>17</v>
      </c>
      <c r="E482" t="s">
        <v>31</v>
      </c>
      <c r="F482" t="s">
        <v>152</v>
      </c>
      <c r="G482" t="s">
        <v>35</v>
      </c>
      <c r="H482">
        <v>37</v>
      </c>
      <c r="I482" s="2">
        <v>42405</v>
      </c>
      <c r="J482" s="8">
        <v>80055</v>
      </c>
      <c r="K482" s="9">
        <v>0</v>
      </c>
      <c r="L482" t="s">
        <v>767</v>
      </c>
      <c r="M482" t="s">
        <v>776</v>
      </c>
      <c r="N482" s="2" t="s">
        <v>1897</v>
      </c>
      <c r="O482">
        <f>TBL_Employees4[[#This Row],[Annual Salary]]*TBL_Employees4[[#This Row],[Bonus %]]</f>
        <v>0</v>
      </c>
      <c r="P482" t="str">
        <f>IF(TBL_Employees4[[#This Row],[Age]]&lt;30, "Young", IF(TBL_Employees4[[#This Row],[Age]]&lt;=50, "Adult", "Senior"))</f>
        <v>Adult</v>
      </c>
      <c r="Q482" t="str">
        <f>IF(TBL_Employees4[[#This Row],[Exit Date]]="","Active","Exited")</f>
        <v>Active</v>
      </c>
    </row>
    <row r="483" spans="1:17" x14ac:dyDescent="0.25">
      <c r="A483" t="s">
        <v>763</v>
      </c>
      <c r="B483" t="s">
        <v>764</v>
      </c>
      <c r="C483" t="s">
        <v>250</v>
      </c>
      <c r="D483" t="s">
        <v>555</v>
      </c>
      <c r="E483" t="s">
        <v>31</v>
      </c>
      <c r="F483" t="s">
        <v>152</v>
      </c>
      <c r="G483" t="s">
        <v>40</v>
      </c>
      <c r="H483">
        <v>58</v>
      </c>
      <c r="I483" s="2">
        <v>39930</v>
      </c>
      <c r="J483" s="8">
        <v>76802</v>
      </c>
      <c r="K483" s="9">
        <v>0</v>
      </c>
      <c r="L483" t="s">
        <v>633</v>
      </c>
      <c r="M483" t="s">
        <v>634</v>
      </c>
      <c r="N483" s="2" t="s">
        <v>1897</v>
      </c>
      <c r="O483">
        <f>TBL_Employees4[[#This Row],[Annual Salary]]*TBL_Employees4[[#This Row],[Bonus %]]</f>
        <v>0</v>
      </c>
      <c r="P483" t="str">
        <f>IF(TBL_Employees4[[#This Row],[Age]]&lt;30, "Young", IF(TBL_Employees4[[#This Row],[Age]]&lt;=50, "Adult", "Senior"))</f>
        <v>Senior</v>
      </c>
      <c r="Q483" t="str">
        <f>IF(TBL_Employees4[[#This Row],[Exit Date]]="","Active","Exited")</f>
        <v>Active</v>
      </c>
    </row>
    <row r="484" spans="1:17" x14ac:dyDescent="0.25">
      <c r="A484" t="s">
        <v>1192</v>
      </c>
      <c r="B484" t="s">
        <v>1193</v>
      </c>
      <c r="C484" t="s">
        <v>1012</v>
      </c>
      <c r="D484" t="s">
        <v>555</v>
      </c>
      <c r="E484" t="s">
        <v>26</v>
      </c>
      <c r="F484" t="s">
        <v>152</v>
      </c>
      <c r="G484" t="s">
        <v>35</v>
      </c>
      <c r="H484">
        <v>47</v>
      </c>
      <c r="I484" s="2">
        <v>42696</v>
      </c>
      <c r="J484" s="8">
        <v>253249</v>
      </c>
      <c r="K484" s="9">
        <v>0.31</v>
      </c>
      <c r="L484" t="s">
        <v>21</v>
      </c>
      <c r="M484" t="s">
        <v>50</v>
      </c>
      <c r="N484" s="2" t="s">
        <v>1897</v>
      </c>
      <c r="O484">
        <f>TBL_Employees4[[#This Row],[Annual Salary]]*TBL_Employees4[[#This Row],[Bonus %]]</f>
        <v>78507.19</v>
      </c>
      <c r="P484" t="str">
        <f>IF(TBL_Employees4[[#This Row],[Age]]&lt;30, "Young", IF(TBL_Employees4[[#This Row],[Age]]&lt;=50, "Adult", "Senior"))</f>
        <v>Adult</v>
      </c>
      <c r="Q484" t="str">
        <f>IF(TBL_Employees4[[#This Row],[Exit Date]]="","Active","Exited")</f>
        <v>Active</v>
      </c>
    </row>
    <row r="485" spans="1:17" x14ac:dyDescent="0.25">
      <c r="A485" t="s">
        <v>1004</v>
      </c>
      <c r="B485" t="s">
        <v>1914</v>
      </c>
      <c r="C485" t="s">
        <v>455</v>
      </c>
      <c r="D485" t="s">
        <v>456</v>
      </c>
      <c r="E485" t="s">
        <v>31</v>
      </c>
      <c r="F485" t="s">
        <v>19</v>
      </c>
      <c r="G485" t="s">
        <v>35</v>
      </c>
      <c r="H485">
        <v>60</v>
      </c>
      <c r="I485" s="2">
        <v>38667</v>
      </c>
      <c r="J485" s="8">
        <v>78388</v>
      </c>
      <c r="K485" s="9">
        <v>0</v>
      </c>
      <c r="L485" t="s">
        <v>767</v>
      </c>
      <c r="M485" t="s">
        <v>768</v>
      </c>
      <c r="N485" s="2" t="s">
        <v>1897</v>
      </c>
      <c r="O485">
        <f>TBL_Employees4[[#This Row],[Annual Salary]]*TBL_Employees4[[#This Row],[Bonus %]]</f>
        <v>0</v>
      </c>
      <c r="P485" t="str">
        <f>IF(TBL_Employees4[[#This Row],[Age]]&lt;30, "Young", IF(TBL_Employees4[[#This Row],[Age]]&lt;=50, "Adult", "Senior"))</f>
        <v>Senior</v>
      </c>
      <c r="Q485" t="str">
        <f>IF(TBL_Employees4[[#This Row],[Exit Date]]="","Active","Exited")</f>
        <v>Active</v>
      </c>
    </row>
    <row r="486" spans="1:17" x14ac:dyDescent="0.25">
      <c r="A486" t="s">
        <v>1580</v>
      </c>
      <c r="B486" t="s">
        <v>1915</v>
      </c>
      <c r="C486" t="s">
        <v>1012</v>
      </c>
      <c r="D486" t="s">
        <v>17</v>
      </c>
      <c r="E486" t="s">
        <v>46</v>
      </c>
      <c r="F486" t="s">
        <v>152</v>
      </c>
      <c r="G486" t="s">
        <v>20</v>
      </c>
      <c r="H486">
        <v>38</v>
      </c>
      <c r="I486" s="2">
        <v>42543</v>
      </c>
      <c r="J486" s="8">
        <v>249870</v>
      </c>
      <c r="K486" s="9">
        <v>0.34</v>
      </c>
      <c r="L486" t="s">
        <v>21</v>
      </c>
      <c r="M486" t="s">
        <v>27</v>
      </c>
      <c r="N486" s="2" t="s">
        <v>1897</v>
      </c>
      <c r="O486">
        <f>TBL_Employees4[[#This Row],[Annual Salary]]*TBL_Employees4[[#This Row],[Bonus %]]</f>
        <v>84955.8</v>
      </c>
      <c r="P486" t="str">
        <f>IF(TBL_Employees4[[#This Row],[Age]]&lt;30, "Young", IF(TBL_Employees4[[#This Row],[Age]]&lt;=50, "Adult", "Senior"))</f>
        <v>Adult</v>
      </c>
      <c r="Q486" t="str">
        <f>IF(TBL_Employees4[[#This Row],[Exit Date]]="","Active","Exited")</f>
        <v>Active</v>
      </c>
    </row>
    <row r="487" spans="1:17" x14ac:dyDescent="0.25">
      <c r="A487" t="s">
        <v>996</v>
      </c>
      <c r="B487" t="s">
        <v>1916</v>
      </c>
      <c r="C487" t="s">
        <v>1896</v>
      </c>
      <c r="D487" t="s">
        <v>509</v>
      </c>
      <c r="E487" t="s">
        <v>18</v>
      </c>
      <c r="F487" t="s">
        <v>152</v>
      </c>
      <c r="G487" t="s">
        <v>35</v>
      </c>
      <c r="H487">
        <v>63</v>
      </c>
      <c r="I487" s="2">
        <v>42064</v>
      </c>
      <c r="J487" s="8">
        <v>148321</v>
      </c>
      <c r="K487" s="9">
        <v>0.15</v>
      </c>
      <c r="L487" t="s">
        <v>767</v>
      </c>
      <c r="M487" t="s">
        <v>776</v>
      </c>
      <c r="N487" s="2" t="s">
        <v>1897</v>
      </c>
      <c r="O487">
        <f>TBL_Employees4[[#This Row],[Annual Salary]]*TBL_Employees4[[#This Row],[Bonus %]]</f>
        <v>22248.149999999998</v>
      </c>
      <c r="P487" t="str">
        <f>IF(TBL_Employees4[[#This Row],[Age]]&lt;30, "Young", IF(TBL_Employees4[[#This Row],[Age]]&lt;=50, "Adult", "Senior"))</f>
        <v>Senior</v>
      </c>
      <c r="Q487" t="str">
        <f>IF(TBL_Employees4[[#This Row],[Exit Date]]="","Active","Exited")</f>
        <v>Active</v>
      </c>
    </row>
    <row r="488" spans="1:17" x14ac:dyDescent="0.25">
      <c r="A488" t="s">
        <v>856</v>
      </c>
      <c r="B488" t="s">
        <v>857</v>
      </c>
      <c r="C488" t="s">
        <v>101</v>
      </c>
      <c r="D488" t="s">
        <v>17</v>
      </c>
      <c r="E488" t="s">
        <v>46</v>
      </c>
      <c r="F488" t="s">
        <v>19</v>
      </c>
      <c r="G488" t="s">
        <v>35</v>
      </c>
      <c r="H488">
        <v>60</v>
      </c>
      <c r="I488" s="2">
        <v>38027</v>
      </c>
      <c r="J488" s="8">
        <v>90258</v>
      </c>
      <c r="K488" s="9">
        <v>0</v>
      </c>
      <c r="L488" t="s">
        <v>767</v>
      </c>
      <c r="M488" t="s">
        <v>768</v>
      </c>
      <c r="N488" s="2" t="s">
        <v>1897</v>
      </c>
      <c r="O488">
        <f>TBL_Employees4[[#This Row],[Annual Salary]]*TBL_Employees4[[#This Row],[Bonus %]]</f>
        <v>0</v>
      </c>
      <c r="P488" t="str">
        <f>IF(TBL_Employees4[[#This Row],[Age]]&lt;30, "Young", IF(TBL_Employees4[[#This Row],[Age]]&lt;=50, "Adult", "Senior"))</f>
        <v>Senior</v>
      </c>
      <c r="Q488" t="str">
        <f>IF(TBL_Employees4[[#This Row],[Exit Date]]="","Active","Exited")</f>
        <v>Active</v>
      </c>
    </row>
    <row r="489" spans="1:17" x14ac:dyDescent="0.25">
      <c r="A489" t="s">
        <v>93</v>
      </c>
      <c r="B489" t="s">
        <v>94</v>
      </c>
      <c r="C489" t="s">
        <v>49</v>
      </c>
      <c r="D489" t="s">
        <v>17</v>
      </c>
      <c r="E489" t="s">
        <v>18</v>
      </c>
      <c r="F489" t="s">
        <v>19</v>
      </c>
      <c r="G489" t="s">
        <v>64</v>
      </c>
      <c r="H489">
        <v>42</v>
      </c>
      <c r="I489" s="2">
        <v>40593</v>
      </c>
      <c r="J489" s="8">
        <v>72486</v>
      </c>
      <c r="K489" s="9">
        <v>0</v>
      </c>
      <c r="L489" t="s">
        <v>21</v>
      </c>
      <c r="M489" t="s">
        <v>53</v>
      </c>
      <c r="N489" s="2" t="s">
        <v>1897</v>
      </c>
      <c r="O489">
        <f>TBL_Employees4[[#This Row],[Annual Salary]]*TBL_Employees4[[#This Row],[Bonus %]]</f>
        <v>0</v>
      </c>
      <c r="P489" t="str">
        <f>IF(TBL_Employees4[[#This Row],[Age]]&lt;30, "Young", IF(TBL_Employees4[[#This Row],[Age]]&lt;=50, "Adult", "Senior"))</f>
        <v>Adult</v>
      </c>
      <c r="Q489" t="str">
        <f>IF(TBL_Employees4[[#This Row],[Exit Date]]="","Active","Exited")</f>
        <v>Active</v>
      </c>
    </row>
    <row r="490" spans="1:17" x14ac:dyDescent="0.25">
      <c r="A490" t="s">
        <v>1786</v>
      </c>
      <c r="B490" t="s">
        <v>1787</v>
      </c>
      <c r="C490" t="s">
        <v>250</v>
      </c>
      <c r="D490" t="s">
        <v>402</v>
      </c>
      <c r="E490" t="s">
        <v>46</v>
      </c>
      <c r="F490" t="s">
        <v>152</v>
      </c>
      <c r="G490" t="s">
        <v>40</v>
      </c>
      <c r="H490">
        <v>34</v>
      </c>
      <c r="I490" s="2">
        <v>41886</v>
      </c>
      <c r="J490" s="8">
        <v>95499</v>
      </c>
      <c r="K490" s="9">
        <v>0</v>
      </c>
      <c r="L490" t="s">
        <v>633</v>
      </c>
      <c r="M490" t="s">
        <v>640</v>
      </c>
      <c r="N490" s="2">
        <v>42958</v>
      </c>
      <c r="O490">
        <f>TBL_Employees4[[#This Row],[Annual Salary]]*TBL_Employees4[[#This Row],[Bonus %]]</f>
        <v>0</v>
      </c>
      <c r="P490" t="str">
        <f>IF(TBL_Employees4[[#This Row],[Age]]&lt;30, "Young", IF(TBL_Employees4[[#This Row],[Age]]&lt;=50, "Adult", "Senior"))</f>
        <v>Adult</v>
      </c>
      <c r="Q490" t="str">
        <f>IF(TBL_Employees4[[#This Row],[Exit Date]]="","Active","Exited")</f>
        <v>Exited</v>
      </c>
    </row>
    <row r="491" spans="1:17" x14ac:dyDescent="0.25">
      <c r="A491" t="s">
        <v>638</v>
      </c>
      <c r="B491" t="s">
        <v>639</v>
      </c>
      <c r="C491" t="s">
        <v>250</v>
      </c>
      <c r="D491" t="s">
        <v>243</v>
      </c>
      <c r="E491" t="s">
        <v>31</v>
      </c>
      <c r="F491" t="s">
        <v>19</v>
      </c>
      <c r="G491" t="s">
        <v>40</v>
      </c>
      <c r="H491">
        <v>53</v>
      </c>
      <c r="I491" s="2">
        <v>38344</v>
      </c>
      <c r="J491" s="8">
        <v>90212</v>
      </c>
      <c r="K491" s="9">
        <v>0</v>
      </c>
      <c r="L491" t="s">
        <v>633</v>
      </c>
      <c r="M491" t="s">
        <v>640</v>
      </c>
      <c r="N491" s="2" t="s">
        <v>1897</v>
      </c>
      <c r="O491">
        <f>TBL_Employees4[[#This Row],[Annual Salary]]*TBL_Employees4[[#This Row],[Bonus %]]</f>
        <v>0</v>
      </c>
      <c r="P491" t="str">
        <f>IF(TBL_Employees4[[#This Row],[Age]]&lt;30, "Young", IF(TBL_Employees4[[#This Row],[Age]]&lt;=50, "Adult", "Senior"))</f>
        <v>Senior</v>
      </c>
      <c r="Q491" t="str">
        <f>IF(TBL_Employees4[[#This Row],[Exit Date]]="","Active","Exited")</f>
        <v>Active</v>
      </c>
    </row>
    <row r="492" spans="1:17" x14ac:dyDescent="0.25">
      <c r="A492" t="s">
        <v>1152</v>
      </c>
      <c r="B492" t="s">
        <v>1153</v>
      </c>
      <c r="C492" t="s">
        <v>1012</v>
      </c>
      <c r="D492" t="s">
        <v>509</v>
      </c>
      <c r="E492" t="s">
        <v>31</v>
      </c>
      <c r="F492" t="s">
        <v>152</v>
      </c>
      <c r="G492" t="s">
        <v>35</v>
      </c>
      <c r="H492">
        <v>39</v>
      </c>
      <c r="I492" s="2">
        <v>43804</v>
      </c>
      <c r="J492" s="8">
        <v>254057</v>
      </c>
      <c r="K492" s="9">
        <v>0.39</v>
      </c>
      <c r="L492" t="s">
        <v>767</v>
      </c>
      <c r="M492" t="s">
        <v>785</v>
      </c>
      <c r="N492" s="2" t="s">
        <v>1897</v>
      </c>
      <c r="O492">
        <f>TBL_Employees4[[#This Row],[Annual Salary]]*TBL_Employees4[[#This Row],[Bonus %]]</f>
        <v>99082.23000000001</v>
      </c>
      <c r="P492" t="str">
        <f>IF(TBL_Employees4[[#This Row],[Age]]&lt;30, "Young", IF(TBL_Employees4[[#This Row],[Age]]&lt;=50, "Adult", "Senior"))</f>
        <v>Adult</v>
      </c>
      <c r="Q492" t="str">
        <f>IF(TBL_Employees4[[#This Row],[Exit Date]]="","Active","Exited")</f>
        <v>Active</v>
      </c>
    </row>
    <row r="493" spans="1:17" x14ac:dyDescent="0.25">
      <c r="A493" t="s">
        <v>469</v>
      </c>
      <c r="B493" t="s">
        <v>470</v>
      </c>
      <c r="C493" t="s">
        <v>461</v>
      </c>
      <c r="D493" t="s">
        <v>456</v>
      </c>
      <c r="E493" t="s">
        <v>18</v>
      </c>
      <c r="F493" t="s">
        <v>19</v>
      </c>
      <c r="G493" t="s">
        <v>40</v>
      </c>
      <c r="H493">
        <v>58</v>
      </c>
      <c r="I493" s="2">
        <v>40463</v>
      </c>
      <c r="J493" s="8">
        <v>43001</v>
      </c>
      <c r="K493" s="9">
        <v>0</v>
      </c>
      <c r="L493" t="s">
        <v>21</v>
      </c>
      <c r="M493" t="s">
        <v>50</v>
      </c>
      <c r="N493" s="2" t="s">
        <v>1897</v>
      </c>
      <c r="O493">
        <f>TBL_Employees4[[#This Row],[Annual Salary]]*TBL_Employees4[[#This Row],[Bonus %]]</f>
        <v>0</v>
      </c>
      <c r="P493" t="str">
        <f>IF(TBL_Employees4[[#This Row],[Age]]&lt;30, "Young", IF(TBL_Employees4[[#This Row],[Age]]&lt;=50, "Adult", "Senior"))</f>
        <v>Senior</v>
      </c>
      <c r="Q493" t="str">
        <f>IF(TBL_Employees4[[#This Row],[Exit Date]]="","Active","Exited")</f>
        <v>Active</v>
      </c>
    </row>
    <row r="494" spans="1:17" x14ac:dyDescent="0.25">
      <c r="A494" t="s">
        <v>1810</v>
      </c>
      <c r="B494" t="s">
        <v>1917</v>
      </c>
      <c r="C494" t="s">
        <v>981</v>
      </c>
      <c r="D494" t="s">
        <v>17</v>
      </c>
      <c r="E494" t="s">
        <v>18</v>
      </c>
      <c r="F494" t="s">
        <v>152</v>
      </c>
      <c r="G494" t="s">
        <v>40</v>
      </c>
      <c r="H494">
        <v>60</v>
      </c>
      <c r="I494" s="2">
        <v>36010</v>
      </c>
      <c r="J494" s="8">
        <v>85120</v>
      </c>
      <c r="K494" s="9">
        <v>0.09</v>
      </c>
      <c r="L494" t="s">
        <v>21</v>
      </c>
      <c r="M494" t="s">
        <v>53</v>
      </c>
      <c r="N494" s="2" t="s">
        <v>1897</v>
      </c>
      <c r="O494">
        <f>TBL_Employees4[[#This Row],[Annual Salary]]*TBL_Employees4[[#This Row],[Bonus %]]</f>
        <v>7660.7999999999993</v>
      </c>
      <c r="P494" t="str">
        <f>IF(TBL_Employees4[[#This Row],[Age]]&lt;30, "Young", IF(TBL_Employees4[[#This Row],[Age]]&lt;=50, "Adult", "Senior"))</f>
        <v>Senior</v>
      </c>
      <c r="Q494" t="str">
        <f>IF(TBL_Employees4[[#This Row],[Exit Date]]="","Active","Exited")</f>
        <v>Active</v>
      </c>
    </row>
    <row r="495" spans="1:17" x14ac:dyDescent="0.25">
      <c r="A495" t="s">
        <v>485</v>
      </c>
      <c r="B495" t="s">
        <v>486</v>
      </c>
      <c r="C495" t="s">
        <v>461</v>
      </c>
      <c r="D495" t="s">
        <v>456</v>
      </c>
      <c r="E495" t="s">
        <v>18</v>
      </c>
      <c r="F495" t="s">
        <v>152</v>
      </c>
      <c r="G495" t="s">
        <v>40</v>
      </c>
      <c r="H495">
        <v>34</v>
      </c>
      <c r="I495" s="2">
        <v>42219</v>
      </c>
      <c r="J495" s="8">
        <v>52200</v>
      </c>
      <c r="K495" s="9">
        <v>0</v>
      </c>
      <c r="L495" t="s">
        <v>21</v>
      </c>
      <c r="M495" t="s">
        <v>69</v>
      </c>
      <c r="N495" s="2" t="s">
        <v>1897</v>
      </c>
      <c r="O495">
        <f>TBL_Employees4[[#This Row],[Annual Salary]]*TBL_Employees4[[#This Row],[Bonus %]]</f>
        <v>0</v>
      </c>
      <c r="P495" t="str">
        <f>IF(TBL_Employees4[[#This Row],[Age]]&lt;30, "Young", IF(TBL_Employees4[[#This Row],[Age]]&lt;=50, "Adult", "Senior"))</f>
        <v>Adult</v>
      </c>
      <c r="Q495" t="str">
        <f>IF(TBL_Employees4[[#This Row],[Exit Date]]="","Active","Exited")</f>
        <v>Active</v>
      </c>
    </row>
    <row r="496" spans="1:17" x14ac:dyDescent="0.25">
      <c r="A496" t="s">
        <v>1604</v>
      </c>
      <c r="B496" t="s">
        <v>1605</v>
      </c>
      <c r="C496" t="s">
        <v>1896</v>
      </c>
      <c r="D496" t="s">
        <v>456</v>
      </c>
      <c r="E496" t="s">
        <v>46</v>
      </c>
      <c r="F496" t="s">
        <v>19</v>
      </c>
      <c r="G496" t="s">
        <v>20</v>
      </c>
      <c r="H496">
        <v>60</v>
      </c>
      <c r="I496" s="2">
        <v>39739</v>
      </c>
      <c r="J496" s="8">
        <v>150855</v>
      </c>
      <c r="K496" s="9">
        <v>0.11</v>
      </c>
      <c r="L496" t="s">
        <v>21</v>
      </c>
      <c r="M496" t="s">
        <v>22</v>
      </c>
      <c r="N496" s="2" t="s">
        <v>1897</v>
      </c>
      <c r="O496">
        <f>TBL_Employees4[[#This Row],[Annual Salary]]*TBL_Employees4[[#This Row],[Bonus %]]</f>
        <v>16594.05</v>
      </c>
      <c r="P496" t="str">
        <f>IF(TBL_Employees4[[#This Row],[Age]]&lt;30, "Young", IF(TBL_Employees4[[#This Row],[Age]]&lt;=50, "Adult", "Senior"))</f>
        <v>Senior</v>
      </c>
      <c r="Q496" t="str">
        <f>IF(TBL_Employees4[[#This Row],[Exit Date]]="","Active","Exited")</f>
        <v>Active</v>
      </c>
    </row>
    <row r="497" spans="1:17" x14ac:dyDescent="0.25">
      <c r="A497" t="s">
        <v>112</v>
      </c>
      <c r="B497" t="s">
        <v>113</v>
      </c>
      <c r="C497" t="s">
        <v>25</v>
      </c>
      <c r="D497" t="s">
        <v>17</v>
      </c>
      <c r="E497" t="s">
        <v>18</v>
      </c>
      <c r="F497" t="s">
        <v>19</v>
      </c>
      <c r="G497" t="s">
        <v>40</v>
      </c>
      <c r="H497">
        <v>53</v>
      </c>
      <c r="I497" s="2">
        <v>38188</v>
      </c>
      <c r="J497" s="8">
        <v>65702</v>
      </c>
      <c r="K497" s="9">
        <v>0</v>
      </c>
      <c r="L497" t="s">
        <v>21</v>
      </c>
      <c r="M497" t="s">
        <v>69</v>
      </c>
      <c r="N497" s="2" t="s">
        <v>1897</v>
      </c>
      <c r="O497">
        <f>TBL_Employees4[[#This Row],[Annual Salary]]*TBL_Employees4[[#This Row],[Bonus %]]</f>
        <v>0</v>
      </c>
      <c r="P497" t="str">
        <f>IF(TBL_Employees4[[#This Row],[Age]]&lt;30, "Young", IF(TBL_Employees4[[#This Row],[Age]]&lt;=50, "Adult", "Senior"))</f>
        <v>Senior</v>
      </c>
      <c r="Q497" t="str">
        <f>IF(TBL_Employees4[[#This Row],[Exit Date]]="","Active","Exited")</f>
        <v>Active</v>
      </c>
    </row>
    <row r="498" spans="1:17" x14ac:dyDescent="0.25">
      <c r="A498" t="s">
        <v>1266</v>
      </c>
      <c r="B498" t="s">
        <v>1267</v>
      </c>
      <c r="C498" t="s">
        <v>1198</v>
      </c>
      <c r="D498" t="s">
        <v>402</v>
      </c>
      <c r="E498" t="s">
        <v>46</v>
      </c>
      <c r="F498" t="s">
        <v>152</v>
      </c>
      <c r="G498" t="s">
        <v>35</v>
      </c>
      <c r="H498">
        <v>58</v>
      </c>
      <c r="I498" s="2">
        <v>39367</v>
      </c>
      <c r="J498" s="8">
        <v>162038</v>
      </c>
      <c r="K498" s="9">
        <v>0.24</v>
      </c>
      <c r="L498" t="s">
        <v>767</v>
      </c>
      <c r="M498" t="s">
        <v>768</v>
      </c>
      <c r="N498" s="2" t="s">
        <v>1897</v>
      </c>
      <c r="O498">
        <f>TBL_Employees4[[#This Row],[Annual Salary]]*TBL_Employees4[[#This Row],[Bonus %]]</f>
        <v>38889.119999999995</v>
      </c>
      <c r="P498" t="str">
        <f>IF(TBL_Employees4[[#This Row],[Age]]&lt;30, "Young", IF(TBL_Employees4[[#This Row],[Age]]&lt;=50, "Adult", "Senior"))</f>
        <v>Senior</v>
      </c>
      <c r="Q498" t="str">
        <f>IF(TBL_Employees4[[#This Row],[Exit Date]]="","Active","Exited")</f>
        <v>Active</v>
      </c>
    </row>
    <row r="499" spans="1:17" x14ac:dyDescent="0.25">
      <c r="A499" t="s">
        <v>1668</v>
      </c>
      <c r="B499" t="s">
        <v>1669</v>
      </c>
      <c r="C499" t="s">
        <v>1896</v>
      </c>
      <c r="D499" t="s">
        <v>509</v>
      </c>
      <c r="E499" t="s">
        <v>31</v>
      </c>
      <c r="F499" t="s">
        <v>19</v>
      </c>
      <c r="G499" t="s">
        <v>35</v>
      </c>
      <c r="H499">
        <v>25</v>
      </c>
      <c r="I499" s="2">
        <v>43930</v>
      </c>
      <c r="J499" s="8">
        <v>157057</v>
      </c>
      <c r="K499" s="9">
        <v>0.1</v>
      </c>
      <c r="L499" t="s">
        <v>21</v>
      </c>
      <c r="M499" t="s">
        <v>69</v>
      </c>
      <c r="N499" s="2" t="s">
        <v>1897</v>
      </c>
      <c r="O499">
        <f>TBL_Employees4[[#This Row],[Annual Salary]]*TBL_Employees4[[#This Row],[Bonus %]]</f>
        <v>15705.7</v>
      </c>
      <c r="P499" t="str">
        <f>IF(TBL_Employees4[[#This Row],[Age]]&lt;30, "Young", IF(TBL_Employees4[[#This Row],[Age]]&lt;=50, "Adult", "Senior"))</f>
        <v>Young</v>
      </c>
      <c r="Q499" t="str">
        <f>IF(TBL_Employees4[[#This Row],[Exit Date]]="","Active","Exited")</f>
        <v>Active</v>
      </c>
    </row>
    <row r="500" spans="1:17" x14ac:dyDescent="0.25">
      <c r="A500" t="s">
        <v>1652</v>
      </c>
      <c r="B500" t="s">
        <v>1653</v>
      </c>
      <c r="C500" t="s">
        <v>1398</v>
      </c>
      <c r="D500" t="s">
        <v>17</v>
      </c>
      <c r="E500" t="s">
        <v>31</v>
      </c>
      <c r="F500" t="s">
        <v>152</v>
      </c>
      <c r="G500" t="s">
        <v>20</v>
      </c>
      <c r="H500">
        <v>46</v>
      </c>
      <c r="I500" s="2">
        <v>44419</v>
      </c>
      <c r="J500" s="8">
        <v>127559</v>
      </c>
      <c r="K500" s="9">
        <v>0.1</v>
      </c>
      <c r="L500" t="s">
        <v>21</v>
      </c>
      <c r="M500" t="s">
        <v>50</v>
      </c>
      <c r="N500" s="2" t="s">
        <v>1897</v>
      </c>
      <c r="O500">
        <f>TBL_Employees4[[#This Row],[Annual Salary]]*TBL_Employees4[[#This Row],[Bonus %]]</f>
        <v>12755.900000000001</v>
      </c>
      <c r="P500" t="str">
        <f>IF(TBL_Employees4[[#This Row],[Age]]&lt;30, "Young", IF(TBL_Employees4[[#This Row],[Age]]&lt;=50, "Adult", "Senior"))</f>
        <v>Adult</v>
      </c>
      <c r="Q500" t="str">
        <f>IF(TBL_Employees4[[#This Row],[Exit Date]]="","Active","Exited")</f>
        <v>Active</v>
      </c>
    </row>
    <row r="501" spans="1:17" x14ac:dyDescent="0.25">
      <c r="A501" t="s">
        <v>289</v>
      </c>
      <c r="B501" t="s">
        <v>290</v>
      </c>
      <c r="C501" t="s">
        <v>291</v>
      </c>
      <c r="D501" t="s">
        <v>278</v>
      </c>
      <c r="E501" t="s">
        <v>46</v>
      </c>
      <c r="F501" t="s">
        <v>19</v>
      </c>
      <c r="G501" t="s">
        <v>20</v>
      </c>
      <c r="H501">
        <v>39</v>
      </c>
      <c r="I501" s="2">
        <v>43536</v>
      </c>
      <c r="J501" s="8">
        <v>62644</v>
      </c>
      <c r="K501" s="9">
        <v>0</v>
      </c>
      <c r="L501" t="s">
        <v>21</v>
      </c>
      <c r="M501" t="s">
        <v>53</v>
      </c>
      <c r="N501" s="2" t="s">
        <v>1897</v>
      </c>
      <c r="O501">
        <f>TBL_Employees4[[#This Row],[Annual Salary]]*TBL_Employees4[[#This Row],[Bonus %]]</f>
        <v>0</v>
      </c>
      <c r="P501" t="str">
        <f>IF(TBL_Employees4[[#This Row],[Age]]&lt;30, "Young", IF(TBL_Employees4[[#This Row],[Age]]&lt;=50, "Adult", "Senior"))</f>
        <v>Adult</v>
      </c>
      <c r="Q501" t="str">
        <f>IF(TBL_Employees4[[#This Row],[Exit Date]]="","Active","Exited")</f>
        <v>Active</v>
      </c>
    </row>
    <row r="502" spans="1:17" x14ac:dyDescent="0.25">
      <c r="A502" t="s">
        <v>886</v>
      </c>
      <c r="B502" t="s">
        <v>887</v>
      </c>
      <c r="C502" t="s">
        <v>86</v>
      </c>
      <c r="D502" t="s">
        <v>17</v>
      </c>
      <c r="E502" t="s">
        <v>18</v>
      </c>
      <c r="F502" t="s">
        <v>152</v>
      </c>
      <c r="G502" t="s">
        <v>35</v>
      </c>
      <c r="H502">
        <v>50</v>
      </c>
      <c r="I502" s="2">
        <v>36956</v>
      </c>
      <c r="J502" s="8">
        <v>73907</v>
      </c>
      <c r="K502" s="9">
        <v>0</v>
      </c>
      <c r="L502" t="s">
        <v>767</v>
      </c>
      <c r="M502" t="s">
        <v>785</v>
      </c>
      <c r="N502" s="2" t="s">
        <v>1897</v>
      </c>
      <c r="O502">
        <f>TBL_Employees4[[#This Row],[Annual Salary]]*TBL_Employees4[[#This Row],[Bonus %]]</f>
        <v>0</v>
      </c>
      <c r="P502" t="str">
        <f>IF(TBL_Employees4[[#This Row],[Age]]&lt;30, "Young", IF(TBL_Employees4[[#This Row],[Age]]&lt;=50, "Adult", "Senior"))</f>
        <v>Adult</v>
      </c>
      <c r="Q502" t="str">
        <f>IF(TBL_Employees4[[#This Row],[Exit Date]]="","Active","Exited")</f>
        <v>Active</v>
      </c>
    </row>
    <row r="503" spans="1:17" x14ac:dyDescent="0.25">
      <c r="A503" t="s">
        <v>255</v>
      </c>
      <c r="B503" t="s">
        <v>256</v>
      </c>
      <c r="C503" t="s">
        <v>250</v>
      </c>
      <c r="D503" t="s">
        <v>243</v>
      </c>
      <c r="E503" t="s">
        <v>18</v>
      </c>
      <c r="F503" t="s">
        <v>19</v>
      </c>
      <c r="G503" t="s">
        <v>20</v>
      </c>
      <c r="H503">
        <v>56</v>
      </c>
      <c r="I503" s="2">
        <v>43169</v>
      </c>
      <c r="J503" s="8">
        <v>90040</v>
      </c>
      <c r="K503" s="9">
        <v>0</v>
      </c>
      <c r="L503" t="s">
        <v>21</v>
      </c>
      <c r="M503" t="s">
        <v>27</v>
      </c>
      <c r="N503" s="2" t="s">
        <v>1897</v>
      </c>
      <c r="O503">
        <f>TBL_Employees4[[#This Row],[Annual Salary]]*TBL_Employees4[[#This Row],[Bonus %]]</f>
        <v>0</v>
      </c>
      <c r="P503" t="str">
        <f>IF(TBL_Employees4[[#This Row],[Age]]&lt;30, "Young", IF(TBL_Employees4[[#This Row],[Age]]&lt;=50, "Adult", "Senior"))</f>
        <v>Senior</v>
      </c>
      <c r="Q503" t="str">
        <f>IF(TBL_Employees4[[#This Row],[Exit Date]]="","Active","Exited")</f>
        <v>Active</v>
      </c>
    </row>
    <row r="504" spans="1:17" x14ac:dyDescent="0.25">
      <c r="A504" t="s">
        <v>659</v>
      </c>
      <c r="B504" t="s">
        <v>660</v>
      </c>
      <c r="C504" t="s">
        <v>286</v>
      </c>
      <c r="D504" t="s">
        <v>278</v>
      </c>
      <c r="E504" t="s">
        <v>18</v>
      </c>
      <c r="F504" t="s">
        <v>19</v>
      </c>
      <c r="G504" t="s">
        <v>40</v>
      </c>
      <c r="H504">
        <v>30</v>
      </c>
      <c r="I504" s="2">
        <v>42516</v>
      </c>
      <c r="J504" s="8">
        <v>91134</v>
      </c>
      <c r="K504" s="9">
        <v>0</v>
      </c>
      <c r="L504" t="s">
        <v>633</v>
      </c>
      <c r="M504" t="s">
        <v>640</v>
      </c>
      <c r="N504" s="2" t="s">
        <v>1897</v>
      </c>
      <c r="O504">
        <f>TBL_Employees4[[#This Row],[Annual Salary]]*TBL_Employees4[[#This Row],[Bonus %]]</f>
        <v>0</v>
      </c>
      <c r="P504" t="str">
        <f>IF(TBL_Employees4[[#This Row],[Age]]&lt;30, "Young", IF(TBL_Employees4[[#This Row],[Age]]&lt;=50, "Adult", "Senior"))</f>
        <v>Adult</v>
      </c>
      <c r="Q504" t="str">
        <f>IF(TBL_Employees4[[#This Row],[Exit Date]]="","Active","Exited")</f>
        <v>Active</v>
      </c>
    </row>
    <row r="505" spans="1:17" x14ac:dyDescent="0.25">
      <c r="A505" t="s">
        <v>1098</v>
      </c>
      <c r="B505" t="s">
        <v>1099</v>
      </c>
      <c r="C505" t="s">
        <v>1012</v>
      </c>
      <c r="D505" t="s">
        <v>456</v>
      </c>
      <c r="E505" t="s">
        <v>26</v>
      </c>
      <c r="F505" t="s">
        <v>19</v>
      </c>
      <c r="G505" t="s">
        <v>35</v>
      </c>
      <c r="H505">
        <v>45</v>
      </c>
      <c r="I505" s="2">
        <v>44461</v>
      </c>
      <c r="J505" s="8">
        <v>201396</v>
      </c>
      <c r="K505" s="9">
        <v>0.32</v>
      </c>
      <c r="L505" t="s">
        <v>21</v>
      </c>
      <c r="M505" t="s">
        <v>36</v>
      </c>
      <c r="N505" s="2" t="s">
        <v>1897</v>
      </c>
      <c r="O505">
        <f>TBL_Employees4[[#This Row],[Annual Salary]]*TBL_Employees4[[#This Row],[Bonus %]]</f>
        <v>64446.720000000001</v>
      </c>
      <c r="P505" t="str">
        <f>IF(TBL_Employees4[[#This Row],[Age]]&lt;30, "Young", IF(TBL_Employees4[[#This Row],[Age]]&lt;=50, "Adult", "Senior"))</f>
        <v>Adult</v>
      </c>
      <c r="Q505" t="str">
        <f>IF(TBL_Employees4[[#This Row],[Exit Date]]="","Active","Exited")</f>
        <v>Active</v>
      </c>
    </row>
    <row r="506" spans="1:17" x14ac:dyDescent="0.25">
      <c r="A506" t="s">
        <v>765</v>
      </c>
      <c r="B506" t="s">
        <v>766</v>
      </c>
      <c r="C506" t="s">
        <v>242</v>
      </c>
      <c r="D506" t="s">
        <v>243</v>
      </c>
      <c r="E506" t="s">
        <v>46</v>
      </c>
      <c r="F506" t="s">
        <v>19</v>
      </c>
      <c r="G506" t="s">
        <v>35</v>
      </c>
      <c r="H506">
        <v>55</v>
      </c>
      <c r="I506" s="2">
        <v>40899</v>
      </c>
      <c r="J506" s="8">
        <v>54733</v>
      </c>
      <c r="K506" s="9">
        <v>0</v>
      </c>
      <c r="L506" t="s">
        <v>767</v>
      </c>
      <c r="M506" t="s">
        <v>768</v>
      </c>
      <c r="N506" s="2" t="s">
        <v>1897</v>
      </c>
      <c r="O506">
        <f>TBL_Employees4[[#This Row],[Annual Salary]]*TBL_Employees4[[#This Row],[Bonus %]]</f>
        <v>0</v>
      </c>
      <c r="P506" t="str">
        <f>IF(TBL_Employees4[[#This Row],[Age]]&lt;30, "Young", IF(TBL_Employees4[[#This Row],[Age]]&lt;=50, "Adult", "Senior"))</f>
        <v>Senior</v>
      </c>
      <c r="Q506" t="str">
        <f>IF(TBL_Employees4[[#This Row],[Exit Date]]="","Active","Exited")</f>
        <v>Active</v>
      </c>
    </row>
    <row r="507" spans="1:17" x14ac:dyDescent="0.25">
      <c r="A507" t="s">
        <v>1835</v>
      </c>
      <c r="B507" t="s">
        <v>1836</v>
      </c>
      <c r="C507" t="s">
        <v>49</v>
      </c>
      <c r="D507" t="s">
        <v>17</v>
      </c>
      <c r="E507" t="s">
        <v>46</v>
      </c>
      <c r="F507" t="s">
        <v>152</v>
      </c>
      <c r="G507" t="s">
        <v>64</v>
      </c>
      <c r="H507">
        <v>28</v>
      </c>
      <c r="I507" s="2">
        <v>43633</v>
      </c>
      <c r="J507" s="8">
        <v>65341</v>
      </c>
      <c r="K507" s="9">
        <v>0</v>
      </c>
      <c r="L507" t="s">
        <v>21</v>
      </c>
      <c r="M507" t="s">
        <v>36</v>
      </c>
      <c r="N507" s="2">
        <v>44662</v>
      </c>
      <c r="O507">
        <f>TBL_Employees4[[#This Row],[Annual Salary]]*TBL_Employees4[[#This Row],[Bonus %]]</f>
        <v>0</v>
      </c>
      <c r="P507" t="str">
        <f>IF(TBL_Employees4[[#This Row],[Age]]&lt;30, "Young", IF(TBL_Employees4[[#This Row],[Age]]&lt;=50, "Adult", "Senior"))</f>
        <v>Young</v>
      </c>
      <c r="Q507" t="str">
        <f>IF(TBL_Employees4[[#This Row],[Exit Date]]="","Active","Exited")</f>
        <v>Exited</v>
      </c>
    </row>
    <row r="508" spans="1:17" x14ac:dyDescent="0.25">
      <c r="A508" t="s">
        <v>1560</v>
      </c>
      <c r="B508" t="s">
        <v>1561</v>
      </c>
      <c r="C508" t="s">
        <v>1896</v>
      </c>
      <c r="D508" t="s">
        <v>402</v>
      </c>
      <c r="E508" t="s">
        <v>46</v>
      </c>
      <c r="F508" t="s">
        <v>19</v>
      </c>
      <c r="G508" t="s">
        <v>64</v>
      </c>
      <c r="H508">
        <v>59</v>
      </c>
      <c r="I508" s="2">
        <v>43400</v>
      </c>
      <c r="J508" s="8">
        <v>139208</v>
      </c>
      <c r="K508" s="9">
        <v>0.11</v>
      </c>
      <c r="L508" t="s">
        <v>21</v>
      </c>
      <c r="M508" t="s">
        <v>50</v>
      </c>
      <c r="N508" s="2" t="s">
        <v>1897</v>
      </c>
      <c r="O508">
        <f>TBL_Employees4[[#This Row],[Annual Salary]]*TBL_Employees4[[#This Row],[Bonus %]]</f>
        <v>15312.88</v>
      </c>
      <c r="P508" t="str">
        <f>IF(TBL_Employees4[[#This Row],[Age]]&lt;30, "Young", IF(TBL_Employees4[[#This Row],[Age]]&lt;=50, "Adult", "Senior"))</f>
        <v>Senior</v>
      </c>
      <c r="Q508" t="str">
        <f>IF(TBL_Employees4[[#This Row],[Exit Date]]="","Active","Exited")</f>
        <v>Active</v>
      </c>
    </row>
    <row r="509" spans="1:17" x14ac:dyDescent="0.25">
      <c r="A509" t="s">
        <v>932</v>
      </c>
      <c r="B509" t="s">
        <v>933</v>
      </c>
      <c r="C509" t="s">
        <v>250</v>
      </c>
      <c r="D509" t="s">
        <v>555</v>
      </c>
      <c r="E509" t="s">
        <v>26</v>
      </c>
      <c r="F509" t="s">
        <v>152</v>
      </c>
      <c r="G509" t="s">
        <v>35</v>
      </c>
      <c r="H509">
        <v>63</v>
      </c>
      <c r="I509" s="2">
        <v>43171</v>
      </c>
      <c r="J509" s="8">
        <v>73200</v>
      </c>
      <c r="K509" s="9">
        <v>0</v>
      </c>
      <c r="L509" t="s">
        <v>767</v>
      </c>
      <c r="M509" t="s">
        <v>785</v>
      </c>
      <c r="N509" s="2" t="s">
        <v>1897</v>
      </c>
      <c r="O509">
        <f>TBL_Employees4[[#This Row],[Annual Salary]]*TBL_Employees4[[#This Row],[Bonus %]]</f>
        <v>0</v>
      </c>
      <c r="P509" t="str">
        <f>IF(TBL_Employees4[[#This Row],[Age]]&lt;30, "Young", IF(TBL_Employees4[[#This Row],[Age]]&lt;=50, "Adult", "Senior"))</f>
        <v>Senior</v>
      </c>
      <c r="Q509" t="str">
        <f>IF(TBL_Employees4[[#This Row],[Exit Date]]="","Active","Exited")</f>
        <v>Active</v>
      </c>
    </row>
    <row r="510" spans="1:17" x14ac:dyDescent="0.25">
      <c r="A510" t="s">
        <v>1530</v>
      </c>
      <c r="B510" t="s">
        <v>1531</v>
      </c>
      <c r="C510" t="s">
        <v>1398</v>
      </c>
      <c r="D510" t="s">
        <v>243</v>
      </c>
      <c r="E510" t="s">
        <v>26</v>
      </c>
      <c r="F510" t="s">
        <v>19</v>
      </c>
      <c r="G510" t="s">
        <v>40</v>
      </c>
      <c r="H510">
        <v>46</v>
      </c>
      <c r="I510" s="2">
        <v>40292</v>
      </c>
      <c r="J510" s="8">
        <v>102636</v>
      </c>
      <c r="K510" s="9">
        <v>0.06</v>
      </c>
      <c r="L510" t="s">
        <v>21</v>
      </c>
      <c r="M510" t="s">
        <v>53</v>
      </c>
      <c r="N510" s="2" t="s">
        <v>1897</v>
      </c>
      <c r="O510">
        <f>TBL_Employees4[[#This Row],[Annual Salary]]*TBL_Employees4[[#This Row],[Bonus %]]</f>
        <v>6158.16</v>
      </c>
      <c r="P510" t="str">
        <f>IF(TBL_Employees4[[#This Row],[Age]]&lt;30, "Young", IF(TBL_Employees4[[#This Row],[Age]]&lt;=50, "Adult", "Senior"))</f>
        <v>Adult</v>
      </c>
      <c r="Q510" t="str">
        <f>IF(TBL_Employees4[[#This Row],[Exit Date]]="","Active","Exited")</f>
        <v>Active</v>
      </c>
    </row>
    <row r="511" spans="1:17" x14ac:dyDescent="0.25">
      <c r="A511" t="s">
        <v>751</v>
      </c>
      <c r="B511" t="s">
        <v>752</v>
      </c>
      <c r="C511" t="s">
        <v>566</v>
      </c>
      <c r="D511" t="s">
        <v>555</v>
      </c>
      <c r="E511" t="s">
        <v>26</v>
      </c>
      <c r="F511" t="s">
        <v>19</v>
      </c>
      <c r="G511" t="s">
        <v>40</v>
      </c>
      <c r="H511">
        <v>26</v>
      </c>
      <c r="I511" s="2">
        <v>44236</v>
      </c>
      <c r="J511" s="8">
        <v>87427</v>
      </c>
      <c r="K511" s="9">
        <v>0</v>
      </c>
      <c r="L511" t="s">
        <v>633</v>
      </c>
      <c r="M511" t="s">
        <v>640</v>
      </c>
      <c r="N511" s="2" t="s">
        <v>1897</v>
      </c>
      <c r="O511">
        <f>TBL_Employees4[[#This Row],[Annual Salary]]*TBL_Employees4[[#This Row],[Bonus %]]</f>
        <v>0</v>
      </c>
      <c r="P511" t="str">
        <f>IF(TBL_Employees4[[#This Row],[Age]]&lt;30, "Young", IF(TBL_Employees4[[#This Row],[Age]]&lt;=50, "Adult", "Senior"))</f>
        <v>Young</v>
      </c>
      <c r="Q511" t="str">
        <f>IF(TBL_Employees4[[#This Row],[Exit Date]]="","Active","Exited")</f>
        <v>Active</v>
      </c>
    </row>
    <row r="512" spans="1:17" x14ac:dyDescent="0.25">
      <c r="A512" t="s">
        <v>214</v>
      </c>
      <c r="B512" t="s">
        <v>215</v>
      </c>
      <c r="C512" t="s">
        <v>39</v>
      </c>
      <c r="D512" t="s">
        <v>17</v>
      </c>
      <c r="E512" t="s">
        <v>31</v>
      </c>
      <c r="F512" t="s">
        <v>152</v>
      </c>
      <c r="G512" t="s">
        <v>20</v>
      </c>
      <c r="H512">
        <v>45</v>
      </c>
      <c r="I512" s="2">
        <v>43248</v>
      </c>
      <c r="J512" s="8">
        <v>49219</v>
      </c>
      <c r="K512" s="9">
        <v>0</v>
      </c>
      <c r="L512" t="s">
        <v>21</v>
      </c>
      <c r="M512" t="s">
        <v>69</v>
      </c>
      <c r="N512" s="2" t="s">
        <v>1897</v>
      </c>
      <c r="O512">
        <f>TBL_Employees4[[#This Row],[Annual Salary]]*TBL_Employees4[[#This Row],[Bonus %]]</f>
        <v>0</v>
      </c>
      <c r="P512" t="str">
        <f>IF(TBL_Employees4[[#This Row],[Age]]&lt;30, "Young", IF(TBL_Employees4[[#This Row],[Age]]&lt;=50, "Adult", "Senior"))</f>
        <v>Adult</v>
      </c>
      <c r="Q512" t="str">
        <f>IF(TBL_Employees4[[#This Row],[Exit Date]]="","Active","Exited")</f>
        <v>Active</v>
      </c>
    </row>
    <row r="513" spans="1:17" x14ac:dyDescent="0.25">
      <c r="A513" t="s">
        <v>1441</v>
      </c>
      <c r="B513" t="s">
        <v>1285</v>
      </c>
      <c r="C513" t="s">
        <v>1398</v>
      </c>
      <c r="D513" t="s">
        <v>402</v>
      </c>
      <c r="E513" t="s">
        <v>18</v>
      </c>
      <c r="F513" t="s">
        <v>152</v>
      </c>
      <c r="G513" t="s">
        <v>35</v>
      </c>
      <c r="H513">
        <v>50</v>
      </c>
      <c r="I513" s="2">
        <v>43239</v>
      </c>
      <c r="J513" s="8">
        <v>106437</v>
      </c>
      <c r="K513" s="9">
        <v>7.0000000000000007E-2</v>
      </c>
      <c r="L513" t="s">
        <v>767</v>
      </c>
      <c r="M513" t="s">
        <v>768</v>
      </c>
      <c r="N513" s="2" t="s">
        <v>1897</v>
      </c>
      <c r="O513">
        <f>TBL_Employees4[[#This Row],[Annual Salary]]*TBL_Employees4[[#This Row],[Bonus %]]</f>
        <v>7450.5900000000011</v>
      </c>
      <c r="P513" t="str">
        <f>IF(TBL_Employees4[[#This Row],[Age]]&lt;30, "Young", IF(TBL_Employees4[[#This Row],[Age]]&lt;=50, "Adult", "Senior"))</f>
        <v>Adult</v>
      </c>
      <c r="Q513" t="str">
        <f>IF(TBL_Employees4[[#This Row],[Exit Date]]="","Active","Exited")</f>
        <v>Active</v>
      </c>
    </row>
    <row r="514" spans="1:17" x14ac:dyDescent="0.25">
      <c r="A514" t="s">
        <v>689</v>
      </c>
      <c r="B514" t="s">
        <v>690</v>
      </c>
      <c r="C514" t="s">
        <v>259</v>
      </c>
      <c r="D514" t="s">
        <v>402</v>
      </c>
      <c r="E514" t="s">
        <v>18</v>
      </c>
      <c r="F514" t="s">
        <v>152</v>
      </c>
      <c r="G514" t="s">
        <v>40</v>
      </c>
      <c r="H514">
        <v>46</v>
      </c>
      <c r="I514" s="2">
        <v>42129</v>
      </c>
      <c r="J514" s="8">
        <v>64364</v>
      </c>
      <c r="K514" s="9">
        <v>0</v>
      </c>
      <c r="L514" t="s">
        <v>633</v>
      </c>
      <c r="M514" t="s">
        <v>640</v>
      </c>
      <c r="N514" s="2" t="s">
        <v>1897</v>
      </c>
      <c r="O514">
        <f>TBL_Employees4[[#This Row],[Annual Salary]]*TBL_Employees4[[#This Row],[Bonus %]]</f>
        <v>0</v>
      </c>
      <c r="P514" t="str">
        <f>IF(TBL_Employees4[[#This Row],[Age]]&lt;30, "Young", IF(TBL_Employees4[[#This Row],[Age]]&lt;=50, "Adult", "Senior"))</f>
        <v>Adult</v>
      </c>
      <c r="Q514" t="str">
        <f>IF(TBL_Employees4[[#This Row],[Exit Date]]="","Active","Exited")</f>
        <v>Active</v>
      </c>
    </row>
    <row r="515" spans="1:17" x14ac:dyDescent="0.25">
      <c r="A515" t="s">
        <v>1312</v>
      </c>
      <c r="B515" t="s">
        <v>1313</v>
      </c>
      <c r="C515" t="s">
        <v>1198</v>
      </c>
      <c r="D515" t="s">
        <v>456</v>
      </c>
      <c r="E515" t="s">
        <v>18</v>
      </c>
      <c r="F515" t="s">
        <v>152</v>
      </c>
      <c r="G515" t="s">
        <v>20</v>
      </c>
      <c r="H515">
        <v>50</v>
      </c>
      <c r="I515" s="2">
        <v>44486</v>
      </c>
      <c r="J515" s="8">
        <v>172180</v>
      </c>
      <c r="K515" s="9">
        <v>0.3</v>
      </c>
      <c r="L515" t="s">
        <v>21</v>
      </c>
      <c r="M515" t="s">
        <v>69</v>
      </c>
      <c r="N515" s="2" t="s">
        <v>1897</v>
      </c>
      <c r="O515">
        <f>TBL_Employees4[[#This Row],[Annual Salary]]*TBL_Employees4[[#This Row],[Bonus %]]</f>
        <v>51654</v>
      </c>
      <c r="P515" t="str">
        <f>IF(TBL_Employees4[[#This Row],[Age]]&lt;30, "Young", IF(TBL_Employees4[[#This Row],[Age]]&lt;=50, "Adult", "Senior"))</f>
        <v>Adult</v>
      </c>
      <c r="Q515" t="str">
        <f>IF(TBL_Employees4[[#This Row],[Exit Date]]="","Active","Exited")</f>
        <v>Active</v>
      </c>
    </row>
    <row r="516" spans="1:17" x14ac:dyDescent="0.25">
      <c r="A516" t="s">
        <v>747</v>
      </c>
      <c r="B516" t="s">
        <v>748</v>
      </c>
      <c r="C516" t="s">
        <v>250</v>
      </c>
      <c r="D516" t="s">
        <v>555</v>
      </c>
      <c r="E516" t="s">
        <v>18</v>
      </c>
      <c r="F516" t="s">
        <v>19</v>
      </c>
      <c r="G516" t="s">
        <v>40</v>
      </c>
      <c r="H516">
        <v>33</v>
      </c>
      <c r="I516" s="2">
        <v>41043</v>
      </c>
      <c r="J516" s="8">
        <v>88343</v>
      </c>
      <c r="K516" s="9">
        <v>0</v>
      </c>
      <c r="L516" t="s">
        <v>633</v>
      </c>
      <c r="M516" t="s">
        <v>637</v>
      </c>
      <c r="N516" s="2" t="s">
        <v>1897</v>
      </c>
      <c r="O516">
        <f>TBL_Employees4[[#This Row],[Annual Salary]]*TBL_Employees4[[#This Row],[Bonus %]]</f>
        <v>0</v>
      </c>
      <c r="P516" t="str">
        <f>IF(TBL_Employees4[[#This Row],[Age]]&lt;30, "Young", IF(TBL_Employees4[[#This Row],[Age]]&lt;=50, "Adult", "Senior"))</f>
        <v>Adult</v>
      </c>
      <c r="Q516" t="str">
        <f>IF(TBL_Employees4[[#This Row],[Exit Date]]="","Active","Exited")</f>
        <v>Active</v>
      </c>
    </row>
    <row r="517" spans="1:17" x14ac:dyDescent="0.25">
      <c r="A517" t="s">
        <v>731</v>
      </c>
      <c r="B517" t="s">
        <v>732</v>
      </c>
      <c r="C517" t="s">
        <v>34</v>
      </c>
      <c r="D517" t="s">
        <v>17</v>
      </c>
      <c r="E517" t="s">
        <v>26</v>
      </c>
      <c r="F517" t="s">
        <v>152</v>
      </c>
      <c r="G517" t="s">
        <v>40</v>
      </c>
      <c r="H517">
        <v>57</v>
      </c>
      <c r="I517" s="2">
        <v>41830</v>
      </c>
      <c r="J517" s="8">
        <v>66649</v>
      </c>
      <c r="K517" s="9">
        <v>0</v>
      </c>
      <c r="L517" t="s">
        <v>633</v>
      </c>
      <c r="M517" t="s">
        <v>637</v>
      </c>
      <c r="N517" s="2" t="s">
        <v>1897</v>
      </c>
      <c r="O517">
        <f>TBL_Employees4[[#This Row],[Annual Salary]]*TBL_Employees4[[#This Row],[Bonus %]]</f>
        <v>0</v>
      </c>
      <c r="P517" t="str">
        <f>IF(TBL_Employees4[[#This Row],[Age]]&lt;30, "Young", IF(TBL_Employees4[[#This Row],[Age]]&lt;=50, "Adult", "Senior"))</f>
        <v>Senior</v>
      </c>
      <c r="Q517" t="str">
        <f>IF(TBL_Employees4[[#This Row],[Exit Date]]="","Active","Exited")</f>
        <v>Active</v>
      </c>
    </row>
    <row r="518" spans="1:17" x14ac:dyDescent="0.25">
      <c r="A518" t="s">
        <v>356</v>
      </c>
      <c r="B518" t="s">
        <v>1918</v>
      </c>
      <c r="C518" t="s">
        <v>1398</v>
      </c>
      <c r="D518" t="s">
        <v>402</v>
      </c>
      <c r="E518" t="s">
        <v>46</v>
      </c>
      <c r="F518" t="s">
        <v>19</v>
      </c>
      <c r="G518" t="s">
        <v>20</v>
      </c>
      <c r="H518">
        <v>48</v>
      </c>
      <c r="I518" s="2">
        <v>36272</v>
      </c>
      <c r="J518" s="8">
        <v>102847</v>
      </c>
      <c r="K518" s="9">
        <v>0.05</v>
      </c>
      <c r="L518" t="s">
        <v>21</v>
      </c>
      <c r="M518" t="s">
        <v>27</v>
      </c>
      <c r="N518" s="2" t="s">
        <v>1897</v>
      </c>
      <c r="O518">
        <f>TBL_Employees4[[#This Row],[Annual Salary]]*TBL_Employees4[[#This Row],[Bonus %]]</f>
        <v>5142.3500000000004</v>
      </c>
      <c r="P518" t="str">
        <f>IF(TBL_Employees4[[#This Row],[Age]]&lt;30, "Young", IF(TBL_Employees4[[#This Row],[Age]]&lt;=50, "Adult", "Senior"))</f>
        <v>Adult</v>
      </c>
      <c r="Q518" t="str">
        <f>IF(TBL_Employees4[[#This Row],[Exit Date]]="","Active","Exited")</f>
        <v>Active</v>
      </c>
    </row>
    <row r="519" spans="1:17" x14ac:dyDescent="0.25">
      <c r="A519" t="s">
        <v>1419</v>
      </c>
      <c r="B519" t="s">
        <v>1420</v>
      </c>
      <c r="C519" t="s">
        <v>1896</v>
      </c>
      <c r="D519" t="s">
        <v>402</v>
      </c>
      <c r="E519" t="s">
        <v>18</v>
      </c>
      <c r="F519" t="s">
        <v>152</v>
      </c>
      <c r="G519" t="s">
        <v>40</v>
      </c>
      <c r="H519">
        <v>46</v>
      </c>
      <c r="I519" s="2">
        <v>40378</v>
      </c>
      <c r="J519" s="8">
        <v>134881</v>
      </c>
      <c r="K519" s="9">
        <v>0.15</v>
      </c>
      <c r="L519" t="s">
        <v>633</v>
      </c>
      <c r="M519" t="s">
        <v>634</v>
      </c>
      <c r="N519" s="2" t="s">
        <v>1897</v>
      </c>
      <c r="O519">
        <f>TBL_Employees4[[#This Row],[Annual Salary]]*TBL_Employees4[[#This Row],[Bonus %]]</f>
        <v>20232.149999999998</v>
      </c>
      <c r="P519" t="str">
        <f>IF(TBL_Employees4[[#This Row],[Age]]&lt;30, "Young", IF(TBL_Employees4[[#This Row],[Age]]&lt;=50, "Adult", "Senior"))</f>
        <v>Adult</v>
      </c>
      <c r="Q519" t="str">
        <f>IF(TBL_Employees4[[#This Row],[Exit Date]]="","Active","Exited")</f>
        <v>Active</v>
      </c>
    </row>
    <row r="520" spans="1:17" x14ac:dyDescent="0.25">
      <c r="A520" t="s">
        <v>1853</v>
      </c>
      <c r="B520" t="s">
        <v>1854</v>
      </c>
      <c r="C520" t="s">
        <v>259</v>
      </c>
      <c r="D520" t="s">
        <v>509</v>
      </c>
      <c r="E520" t="s">
        <v>18</v>
      </c>
      <c r="F520" t="s">
        <v>152</v>
      </c>
      <c r="G520" t="s">
        <v>35</v>
      </c>
      <c r="H520">
        <v>52</v>
      </c>
      <c r="I520" s="2">
        <v>36303</v>
      </c>
      <c r="J520" s="8">
        <v>68807</v>
      </c>
      <c r="K520" s="9">
        <v>0</v>
      </c>
      <c r="L520" t="s">
        <v>767</v>
      </c>
      <c r="M520" t="s">
        <v>771</v>
      </c>
      <c r="N520" s="2">
        <v>42338</v>
      </c>
      <c r="O520">
        <f>TBL_Employees4[[#This Row],[Annual Salary]]*TBL_Employees4[[#This Row],[Bonus %]]</f>
        <v>0</v>
      </c>
      <c r="P520" t="str">
        <f>IF(TBL_Employees4[[#This Row],[Age]]&lt;30, "Young", IF(TBL_Employees4[[#This Row],[Age]]&lt;=50, "Adult", "Senior"))</f>
        <v>Senior</v>
      </c>
      <c r="Q520" t="str">
        <f>IF(TBL_Employees4[[#This Row],[Exit Date]]="","Active","Exited")</f>
        <v>Exited</v>
      </c>
    </row>
    <row r="521" spans="1:17" x14ac:dyDescent="0.25">
      <c r="A521" t="s">
        <v>1134</v>
      </c>
      <c r="B521" t="s">
        <v>1135</v>
      </c>
      <c r="C521" t="s">
        <v>1012</v>
      </c>
      <c r="D521" t="s">
        <v>17</v>
      </c>
      <c r="E521" t="s">
        <v>18</v>
      </c>
      <c r="F521" t="s">
        <v>152</v>
      </c>
      <c r="G521" t="s">
        <v>20</v>
      </c>
      <c r="H521">
        <v>56</v>
      </c>
      <c r="I521" s="2">
        <v>38866</v>
      </c>
      <c r="J521" s="8">
        <v>228822</v>
      </c>
      <c r="K521" s="9">
        <v>0.36</v>
      </c>
      <c r="L521" t="s">
        <v>21</v>
      </c>
      <c r="M521" t="s">
        <v>36</v>
      </c>
      <c r="N521" s="2" t="s">
        <v>1897</v>
      </c>
      <c r="O521">
        <f>TBL_Employees4[[#This Row],[Annual Salary]]*TBL_Employees4[[#This Row],[Bonus %]]</f>
        <v>82375.92</v>
      </c>
      <c r="P521" t="str">
        <f>IF(TBL_Employees4[[#This Row],[Age]]&lt;30, "Young", IF(TBL_Employees4[[#This Row],[Age]]&lt;=50, "Adult", "Senior"))</f>
        <v>Senior</v>
      </c>
      <c r="Q521" t="str">
        <f>IF(TBL_Employees4[[#This Row],[Exit Date]]="","Active","Exited")</f>
        <v>Active</v>
      </c>
    </row>
    <row r="522" spans="1:17" x14ac:dyDescent="0.25">
      <c r="A522" t="s">
        <v>540</v>
      </c>
      <c r="B522" t="s">
        <v>541</v>
      </c>
      <c r="C522" t="s">
        <v>242</v>
      </c>
      <c r="D522" t="s">
        <v>509</v>
      </c>
      <c r="E522" t="s">
        <v>18</v>
      </c>
      <c r="F522" t="s">
        <v>152</v>
      </c>
      <c r="G522" t="s">
        <v>20</v>
      </c>
      <c r="H522">
        <v>28</v>
      </c>
      <c r="I522" s="2">
        <v>44395</v>
      </c>
      <c r="J522" s="8">
        <v>43391</v>
      </c>
      <c r="K522" s="9">
        <v>0</v>
      </c>
      <c r="L522" t="s">
        <v>21</v>
      </c>
      <c r="M522" t="s">
        <v>69</v>
      </c>
      <c r="N522" s="2" t="s">
        <v>1897</v>
      </c>
      <c r="O522">
        <f>TBL_Employees4[[#This Row],[Annual Salary]]*TBL_Employees4[[#This Row],[Bonus %]]</f>
        <v>0</v>
      </c>
      <c r="P522" t="str">
        <f>IF(TBL_Employees4[[#This Row],[Age]]&lt;30, "Young", IF(TBL_Employees4[[#This Row],[Age]]&lt;=50, "Adult", "Senior"))</f>
        <v>Young</v>
      </c>
      <c r="Q522" t="str">
        <f>IF(TBL_Employees4[[#This Row],[Exit Date]]="","Active","Exited")</f>
        <v>Active</v>
      </c>
    </row>
    <row r="523" spans="1:17" x14ac:dyDescent="0.25">
      <c r="A523" t="s">
        <v>814</v>
      </c>
      <c r="B523" t="s">
        <v>815</v>
      </c>
      <c r="C523" t="s">
        <v>281</v>
      </c>
      <c r="D523" t="s">
        <v>278</v>
      </c>
      <c r="E523" t="s">
        <v>26</v>
      </c>
      <c r="F523" t="s">
        <v>152</v>
      </c>
      <c r="G523" t="s">
        <v>35</v>
      </c>
      <c r="H523">
        <v>29</v>
      </c>
      <c r="I523" s="2">
        <v>44515</v>
      </c>
      <c r="J523" s="8">
        <v>91782</v>
      </c>
      <c r="K523" s="9">
        <v>0</v>
      </c>
      <c r="L523" t="s">
        <v>767</v>
      </c>
      <c r="M523" t="s">
        <v>768</v>
      </c>
      <c r="N523" s="2" t="s">
        <v>1897</v>
      </c>
      <c r="O523">
        <f>TBL_Employees4[[#This Row],[Annual Salary]]*TBL_Employees4[[#This Row],[Bonus %]]</f>
        <v>0</v>
      </c>
      <c r="P523" t="str">
        <f>IF(TBL_Employees4[[#This Row],[Age]]&lt;30, "Young", IF(TBL_Employees4[[#This Row],[Age]]&lt;=50, "Adult", "Senior"))</f>
        <v>Young</v>
      </c>
      <c r="Q523" t="str">
        <f>IF(TBL_Employees4[[#This Row],[Exit Date]]="","Active","Exited")</f>
        <v>Active</v>
      </c>
    </row>
    <row r="524" spans="1:17" x14ac:dyDescent="0.25">
      <c r="A524" t="s">
        <v>1154</v>
      </c>
      <c r="B524" t="s">
        <v>1155</v>
      </c>
      <c r="C524" t="s">
        <v>1012</v>
      </c>
      <c r="D524" t="s">
        <v>509</v>
      </c>
      <c r="E524" t="s">
        <v>46</v>
      </c>
      <c r="F524" t="s">
        <v>19</v>
      </c>
      <c r="G524" t="s">
        <v>35</v>
      </c>
      <c r="H524">
        <v>45</v>
      </c>
      <c r="I524" s="2">
        <v>42428</v>
      </c>
      <c r="J524" s="8">
        <v>211637</v>
      </c>
      <c r="K524" s="9">
        <v>0.31</v>
      </c>
      <c r="L524" t="s">
        <v>21</v>
      </c>
      <c r="M524" t="s">
        <v>27</v>
      </c>
      <c r="N524" s="2" t="s">
        <v>1897</v>
      </c>
      <c r="O524">
        <f>TBL_Employees4[[#This Row],[Annual Salary]]*TBL_Employees4[[#This Row],[Bonus %]]</f>
        <v>65607.47</v>
      </c>
      <c r="P524" t="str">
        <f>IF(TBL_Employees4[[#This Row],[Age]]&lt;30, "Young", IF(TBL_Employees4[[#This Row],[Age]]&lt;=50, "Adult", "Senior"))</f>
        <v>Adult</v>
      </c>
      <c r="Q524" t="str">
        <f>IF(TBL_Employees4[[#This Row],[Exit Date]]="","Active","Exited")</f>
        <v>Active</v>
      </c>
    </row>
    <row r="525" spans="1:17" x14ac:dyDescent="0.25">
      <c r="A525" t="s">
        <v>1276</v>
      </c>
      <c r="B525" t="s">
        <v>1919</v>
      </c>
      <c r="C525" t="s">
        <v>981</v>
      </c>
      <c r="D525" t="s">
        <v>17</v>
      </c>
      <c r="E525" t="s">
        <v>18</v>
      </c>
      <c r="F525" t="s">
        <v>152</v>
      </c>
      <c r="G525" t="s">
        <v>20</v>
      </c>
      <c r="H525">
        <v>28</v>
      </c>
      <c r="I525" s="2">
        <v>44051</v>
      </c>
      <c r="J525" s="8">
        <v>73255</v>
      </c>
      <c r="K525" s="9">
        <v>0.09</v>
      </c>
      <c r="L525" t="s">
        <v>21</v>
      </c>
      <c r="M525" t="s">
        <v>22</v>
      </c>
      <c r="N525" s="2" t="s">
        <v>1897</v>
      </c>
      <c r="O525">
        <f>TBL_Employees4[[#This Row],[Annual Salary]]*TBL_Employees4[[#This Row],[Bonus %]]</f>
        <v>6592.95</v>
      </c>
      <c r="P525" t="str">
        <f>IF(TBL_Employees4[[#This Row],[Age]]&lt;30, "Young", IF(TBL_Employees4[[#This Row],[Age]]&lt;=50, "Adult", "Senior"))</f>
        <v>Young</v>
      </c>
      <c r="Q525" t="str">
        <f>IF(TBL_Employees4[[#This Row],[Exit Date]]="","Active","Exited")</f>
        <v>Active</v>
      </c>
    </row>
    <row r="526" spans="1:17" x14ac:dyDescent="0.25">
      <c r="A526" t="s">
        <v>1736</v>
      </c>
      <c r="B526" t="s">
        <v>1737</v>
      </c>
      <c r="C526" t="s">
        <v>1398</v>
      </c>
      <c r="D526" t="s">
        <v>555</v>
      </c>
      <c r="E526" t="s">
        <v>46</v>
      </c>
      <c r="F526" t="s">
        <v>152</v>
      </c>
      <c r="G526" t="s">
        <v>20</v>
      </c>
      <c r="H526">
        <v>28</v>
      </c>
      <c r="I526" s="2">
        <v>44204</v>
      </c>
      <c r="J526" s="8">
        <v>108826</v>
      </c>
      <c r="K526" s="9">
        <v>0.1</v>
      </c>
      <c r="L526" t="s">
        <v>21</v>
      </c>
      <c r="M526" t="s">
        <v>36</v>
      </c>
      <c r="N526" s="2" t="s">
        <v>1897</v>
      </c>
      <c r="O526">
        <f>TBL_Employees4[[#This Row],[Annual Salary]]*TBL_Employees4[[#This Row],[Bonus %]]</f>
        <v>10882.6</v>
      </c>
      <c r="P526" t="str">
        <f>IF(TBL_Employees4[[#This Row],[Age]]&lt;30, "Young", IF(TBL_Employees4[[#This Row],[Age]]&lt;=50, "Adult", "Senior"))</f>
        <v>Young</v>
      </c>
      <c r="Q526" t="str">
        <f>IF(TBL_Employees4[[#This Row],[Exit Date]]="","Active","Exited")</f>
        <v>Active</v>
      </c>
    </row>
    <row r="527" spans="1:17" x14ac:dyDescent="0.25">
      <c r="A527" t="s">
        <v>210</v>
      </c>
      <c r="B527" t="s">
        <v>211</v>
      </c>
      <c r="C527" t="s">
        <v>34</v>
      </c>
      <c r="D527" t="s">
        <v>17</v>
      </c>
      <c r="E527" t="s">
        <v>26</v>
      </c>
      <c r="F527" t="s">
        <v>152</v>
      </c>
      <c r="G527" t="s">
        <v>20</v>
      </c>
      <c r="H527">
        <v>34</v>
      </c>
      <c r="I527" s="2">
        <v>42514</v>
      </c>
      <c r="J527" s="8">
        <v>94352</v>
      </c>
      <c r="K527" s="9">
        <v>0</v>
      </c>
      <c r="L527" t="s">
        <v>21</v>
      </c>
      <c r="M527" t="s">
        <v>36</v>
      </c>
      <c r="N527" s="2" t="s">
        <v>1897</v>
      </c>
      <c r="O527">
        <f>TBL_Employees4[[#This Row],[Annual Salary]]*TBL_Employees4[[#This Row],[Bonus %]]</f>
        <v>0</v>
      </c>
      <c r="P527" t="str">
        <f>IF(TBL_Employees4[[#This Row],[Age]]&lt;30, "Young", IF(TBL_Employees4[[#This Row],[Age]]&lt;=50, "Adult", "Senior"))</f>
        <v>Adult</v>
      </c>
      <c r="Q527" t="str">
        <f>IF(TBL_Employees4[[#This Row],[Exit Date]]="","Active","Exited")</f>
        <v>Active</v>
      </c>
    </row>
    <row r="528" spans="1:17" x14ac:dyDescent="0.25">
      <c r="A528" t="s">
        <v>146</v>
      </c>
      <c r="B528" t="s">
        <v>147</v>
      </c>
      <c r="C528" t="s">
        <v>56</v>
      </c>
      <c r="D528" t="s">
        <v>17</v>
      </c>
      <c r="E528" t="s">
        <v>31</v>
      </c>
      <c r="F528" t="s">
        <v>19</v>
      </c>
      <c r="G528" t="s">
        <v>40</v>
      </c>
      <c r="H528">
        <v>55</v>
      </c>
      <c r="I528" s="2">
        <v>34576</v>
      </c>
      <c r="J528" s="8">
        <v>73955</v>
      </c>
      <c r="K528" s="9">
        <v>0</v>
      </c>
      <c r="L528" t="s">
        <v>21</v>
      </c>
      <c r="M528" t="s">
        <v>22</v>
      </c>
      <c r="N528" s="2" t="s">
        <v>1897</v>
      </c>
      <c r="O528">
        <f>TBL_Employees4[[#This Row],[Annual Salary]]*TBL_Employees4[[#This Row],[Bonus %]]</f>
        <v>0</v>
      </c>
      <c r="P528" t="str">
        <f>IF(TBL_Employees4[[#This Row],[Age]]&lt;30, "Young", IF(TBL_Employees4[[#This Row],[Age]]&lt;=50, "Adult", "Senior"))</f>
        <v>Senior</v>
      </c>
      <c r="Q528" t="str">
        <f>IF(TBL_Employees4[[#This Row],[Exit Date]]="","Active","Exited")</f>
        <v>Active</v>
      </c>
    </row>
    <row r="529" spans="1:17" x14ac:dyDescent="0.25">
      <c r="A529" t="s">
        <v>1450</v>
      </c>
      <c r="B529" t="s">
        <v>1451</v>
      </c>
      <c r="C529" t="s">
        <v>1398</v>
      </c>
      <c r="D529" t="s">
        <v>456</v>
      </c>
      <c r="E529" t="s">
        <v>18</v>
      </c>
      <c r="F529" t="s">
        <v>152</v>
      </c>
      <c r="G529" t="s">
        <v>40</v>
      </c>
      <c r="H529">
        <v>34</v>
      </c>
      <c r="I529" s="2">
        <v>41499</v>
      </c>
      <c r="J529" s="8">
        <v>113909</v>
      </c>
      <c r="K529" s="9">
        <v>0.06</v>
      </c>
      <c r="L529" t="s">
        <v>633</v>
      </c>
      <c r="M529" t="s">
        <v>637</v>
      </c>
      <c r="N529" s="2" t="s">
        <v>1897</v>
      </c>
      <c r="O529">
        <f>TBL_Employees4[[#This Row],[Annual Salary]]*TBL_Employees4[[#This Row],[Bonus %]]</f>
        <v>6834.54</v>
      </c>
      <c r="P529" t="str">
        <f>IF(TBL_Employees4[[#This Row],[Age]]&lt;30, "Young", IF(TBL_Employees4[[#This Row],[Age]]&lt;=50, "Adult", "Senior"))</f>
        <v>Adult</v>
      </c>
      <c r="Q529" t="str">
        <f>IF(TBL_Employees4[[#This Row],[Exit Date]]="","Active","Exited")</f>
        <v>Active</v>
      </c>
    </row>
    <row r="530" spans="1:17" x14ac:dyDescent="0.25">
      <c r="A530" t="s">
        <v>212</v>
      </c>
      <c r="B530" t="s">
        <v>213</v>
      </c>
      <c r="C530" t="s">
        <v>16</v>
      </c>
      <c r="D530" t="s">
        <v>17</v>
      </c>
      <c r="E530" t="s">
        <v>18</v>
      </c>
      <c r="F530" t="s">
        <v>152</v>
      </c>
      <c r="G530" t="s">
        <v>35</v>
      </c>
      <c r="H530">
        <v>27</v>
      </c>
      <c r="I530" s="2">
        <v>44189</v>
      </c>
      <c r="J530" s="8">
        <v>92321</v>
      </c>
      <c r="K530" s="9">
        <v>0</v>
      </c>
      <c r="L530" t="s">
        <v>21</v>
      </c>
      <c r="M530" t="s">
        <v>27</v>
      </c>
      <c r="N530" s="2" t="s">
        <v>1897</v>
      </c>
      <c r="O530">
        <f>TBL_Employees4[[#This Row],[Annual Salary]]*TBL_Employees4[[#This Row],[Bonus %]]</f>
        <v>0</v>
      </c>
      <c r="P530" t="str">
        <f>IF(TBL_Employees4[[#This Row],[Age]]&lt;30, "Young", IF(TBL_Employees4[[#This Row],[Age]]&lt;=50, "Adult", "Senior"))</f>
        <v>Young</v>
      </c>
      <c r="Q530" t="str">
        <f>IF(TBL_Employees4[[#This Row],[Exit Date]]="","Active","Exited")</f>
        <v>Active</v>
      </c>
    </row>
    <row r="531" spans="1:17" x14ac:dyDescent="0.25">
      <c r="A531" t="s">
        <v>1266</v>
      </c>
      <c r="B531" t="s">
        <v>1920</v>
      </c>
      <c r="C531" t="s">
        <v>981</v>
      </c>
      <c r="D531" t="s">
        <v>17</v>
      </c>
      <c r="E531" t="s">
        <v>31</v>
      </c>
      <c r="F531" t="s">
        <v>152</v>
      </c>
      <c r="G531" t="s">
        <v>20</v>
      </c>
      <c r="H531">
        <v>52</v>
      </c>
      <c r="I531" s="2">
        <v>41417</v>
      </c>
      <c r="J531" s="8">
        <v>99557</v>
      </c>
      <c r="K531" s="9">
        <v>0.09</v>
      </c>
      <c r="L531" t="s">
        <v>21</v>
      </c>
      <c r="M531" t="s">
        <v>53</v>
      </c>
      <c r="N531" s="2" t="s">
        <v>1897</v>
      </c>
      <c r="O531">
        <f>TBL_Employees4[[#This Row],[Annual Salary]]*TBL_Employees4[[#This Row],[Bonus %]]</f>
        <v>8960.1299999999992</v>
      </c>
      <c r="P531" t="str">
        <f>IF(TBL_Employees4[[#This Row],[Age]]&lt;30, "Young", IF(TBL_Employees4[[#This Row],[Age]]&lt;=50, "Adult", "Senior"))</f>
        <v>Senior</v>
      </c>
      <c r="Q531" t="str">
        <f>IF(TBL_Employees4[[#This Row],[Exit Date]]="","Active","Exited")</f>
        <v>Active</v>
      </c>
    </row>
    <row r="532" spans="1:17" x14ac:dyDescent="0.25">
      <c r="A532" t="s">
        <v>297</v>
      </c>
      <c r="B532" t="s">
        <v>298</v>
      </c>
      <c r="C532" t="s">
        <v>299</v>
      </c>
      <c r="D532" t="s">
        <v>278</v>
      </c>
      <c r="E532" t="s">
        <v>26</v>
      </c>
      <c r="F532" t="s">
        <v>19</v>
      </c>
      <c r="G532" t="s">
        <v>20</v>
      </c>
      <c r="H532">
        <v>28</v>
      </c>
      <c r="I532" s="2">
        <v>43418</v>
      </c>
      <c r="J532" s="8">
        <v>115854</v>
      </c>
      <c r="K532" s="9">
        <v>0</v>
      </c>
      <c r="L532" t="s">
        <v>21</v>
      </c>
      <c r="M532" t="s">
        <v>22</v>
      </c>
      <c r="N532" s="2" t="s">
        <v>1897</v>
      </c>
      <c r="O532">
        <f>TBL_Employees4[[#This Row],[Annual Salary]]*TBL_Employees4[[#This Row],[Bonus %]]</f>
        <v>0</v>
      </c>
      <c r="P532" t="str">
        <f>IF(TBL_Employees4[[#This Row],[Age]]&lt;30, "Young", IF(TBL_Employees4[[#This Row],[Age]]&lt;=50, "Adult", "Senior"))</f>
        <v>Young</v>
      </c>
      <c r="Q532" t="str">
        <f>IF(TBL_Employees4[[#This Row],[Exit Date]]="","Active","Exited")</f>
        <v>Active</v>
      </c>
    </row>
    <row r="533" spans="1:17" x14ac:dyDescent="0.25">
      <c r="A533" t="s">
        <v>140</v>
      </c>
      <c r="B533" t="s">
        <v>141</v>
      </c>
      <c r="C533" t="s">
        <v>56</v>
      </c>
      <c r="D533" t="s">
        <v>17</v>
      </c>
      <c r="E533" t="s">
        <v>18</v>
      </c>
      <c r="F533" t="s">
        <v>19</v>
      </c>
      <c r="G533" t="s">
        <v>40</v>
      </c>
      <c r="H533">
        <v>44</v>
      </c>
      <c r="I533" s="2">
        <v>40603</v>
      </c>
      <c r="J533" s="8">
        <v>82462</v>
      </c>
      <c r="K533" s="9">
        <v>0</v>
      </c>
      <c r="L533" t="s">
        <v>21</v>
      </c>
      <c r="M533" t="s">
        <v>50</v>
      </c>
      <c r="N533" s="2" t="s">
        <v>1897</v>
      </c>
      <c r="O533">
        <f>TBL_Employees4[[#This Row],[Annual Salary]]*TBL_Employees4[[#This Row],[Bonus %]]</f>
        <v>0</v>
      </c>
      <c r="P533" t="str">
        <f>IF(TBL_Employees4[[#This Row],[Age]]&lt;30, "Young", IF(TBL_Employees4[[#This Row],[Age]]&lt;=50, "Adult", "Senior"))</f>
        <v>Adult</v>
      </c>
      <c r="Q533" t="str">
        <f>IF(TBL_Employees4[[#This Row],[Exit Date]]="","Active","Exited")</f>
        <v>Active</v>
      </c>
    </row>
    <row r="534" spans="1:17" x14ac:dyDescent="0.25">
      <c r="A534" t="s">
        <v>1126</v>
      </c>
      <c r="B534" t="s">
        <v>1127</v>
      </c>
      <c r="C534" t="s">
        <v>1012</v>
      </c>
      <c r="D534" t="s">
        <v>17</v>
      </c>
      <c r="E534" t="s">
        <v>31</v>
      </c>
      <c r="F534" t="s">
        <v>19</v>
      </c>
      <c r="G534" t="s">
        <v>20</v>
      </c>
      <c r="H534">
        <v>53</v>
      </c>
      <c r="I534" s="2">
        <v>40856</v>
      </c>
      <c r="J534" s="8">
        <v>198473</v>
      </c>
      <c r="K534" s="9">
        <v>0.32</v>
      </c>
      <c r="L534" t="s">
        <v>21</v>
      </c>
      <c r="M534" t="s">
        <v>36</v>
      </c>
      <c r="N534" s="2" t="s">
        <v>1897</v>
      </c>
      <c r="O534">
        <f>TBL_Employees4[[#This Row],[Annual Salary]]*TBL_Employees4[[#This Row],[Bonus %]]</f>
        <v>63511.360000000001</v>
      </c>
      <c r="P534" t="str">
        <f>IF(TBL_Employees4[[#This Row],[Age]]&lt;30, "Young", IF(TBL_Employees4[[#This Row],[Age]]&lt;=50, "Adult", "Senior"))</f>
        <v>Senior</v>
      </c>
      <c r="Q534" t="str">
        <f>IF(TBL_Employees4[[#This Row],[Exit Date]]="","Active","Exited")</f>
        <v>Active</v>
      </c>
    </row>
    <row r="535" spans="1:17" x14ac:dyDescent="0.25">
      <c r="A535" t="s">
        <v>1564</v>
      </c>
      <c r="B535" t="s">
        <v>1565</v>
      </c>
      <c r="C535" t="s">
        <v>1896</v>
      </c>
      <c r="D535" t="s">
        <v>402</v>
      </c>
      <c r="E535" t="s">
        <v>46</v>
      </c>
      <c r="F535" t="s">
        <v>19</v>
      </c>
      <c r="G535" t="s">
        <v>35</v>
      </c>
      <c r="H535">
        <v>43</v>
      </c>
      <c r="I535" s="2">
        <v>39005</v>
      </c>
      <c r="J535" s="8">
        <v>153492</v>
      </c>
      <c r="K535" s="9">
        <v>0.11</v>
      </c>
      <c r="L535" t="s">
        <v>21</v>
      </c>
      <c r="M535" t="s">
        <v>27</v>
      </c>
      <c r="N535" s="2" t="s">
        <v>1897</v>
      </c>
      <c r="O535">
        <f>TBL_Employees4[[#This Row],[Annual Salary]]*TBL_Employees4[[#This Row],[Bonus %]]</f>
        <v>16884.12</v>
      </c>
      <c r="P535" t="str">
        <f>IF(TBL_Employees4[[#This Row],[Age]]&lt;30, "Young", IF(TBL_Employees4[[#This Row],[Age]]&lt;=50, "Adult", "Senior"))</f>
        <v>Adult</v>
      </c>
      <c r="Q535" t="str">
        <f>IF(TBL_Employees4[[#This Row],[Exit Date]]="","Active","Exited")</f>
        <v>Active</v>
      </c>
    </row>
    <row r="536" spans="1:17" x14ac:dyDescent="0.25">
      <c r="A536" t="s">
        <v>1092</v>
      </c>
      <c r="B536" t="s">
        <v>1093</v>
      </c>
      <c r="C536" t="s">
        <v>1012</v>
      </c>
      <c r="D536" t="s">
        <v>456</v>
      </c>
      <c r="E536" t="s">
        <v>46</v>
      </c>
      <c r="F536" t="s">
        <v>19</v>
      </c>
      <c r="G536" t="s">
        <v>64</v>
      </c>
      <c r="H536">
        <v>28</v>
      </c>
      <c r="I536" s="2">
        <v>43121</v>
      </c>
      <c r="J536" s="8">
        <v>208210</v>
      </c>
      <c r="K536" s="9">
        <v>0.3</v>
      </c>
      <c r="L536" t="s">
        <v>21</v>
      </c>
      <c r="M536" t="s">
        <v>53</v>
      </c>
      <c r="N536" s="2" t="s">
        <v>1897</v>
      </c>
      <c r="O536">
        <f>TBL_Employees4[[#This Row],[Annual Salary]]*TBL_Employees4[[#This Row],[Bonus %]]</f>
        <v>62463</v>
      </c>
      <c r="P536" t="str">
        <f>IF(TBL_Employees4[[#This Row],[Age]]&lt;30, "Young", IF(TBL_Employees4[[#This Row],[Age]]&lt;=50, "Adult", "Senior"))</f>
        <v>Young</v>
      </c>
      <c r="Q536" t="str">
        <f>IF(TBL_Employees4[[#This Row],[Exit Date]]="","Active","Exited")</f>
        <v>Active</v>
      </c>
    </row>
    <row r="537" spans="1:17" x14ac:dyDescent="0.25">
      <c r="A537" t="s">
        <v>542</v>
      </c>
      <c r="B537" t="s">
        <v>543</v>
      </c>
      <c r="C537" t="s">
        <v>250</v>
      </c>
      <c r="D537" t="s">
        <v>509</v>
      </c>
      <c r="E537" t="s">
        <v>46</v>
      </c>
      <c r="F537" t="s">
        <v>152</v>
      </c>
      <c r="G537" t="s">
        <v>20</v>
      </c>
      <c r="H537">
        <v>33</v>
      </c>
      <c r="I537" s="2">
        <v>42325</v>
      </c>
      <c r="J537" s="8">
        <v>91632</v>
      </c>
      <c r="K537" s="9">
        <v>0</v>
      </c>
      <c r="L537" t="s">
        <v>21</v>
      </c>
      <c r="M537" t="s">
        <v>22</v>
      </c>
      <c r="N537" s="2" t="s">
        <v>1897</v>
      </c>
      <c r="O537">
        <f>TBL_Employees4[[#This Row],[Annual Salary]]*TBL_Employees4[[#This Row],[Bonus %]]</f>
        <v>0</v>
      </c>
      <c r="P537" t="str">
        <f>IF(TBL_Employees4[[#This Row],[Age]]&lt;30, "Young", IF(TBL_Employees4[[#This Row],[Age]]&lt;=50, "Adult", "Senior"))</f>
        <v>Adult</v>
      </c>
      <c r="Q537" t="str">
        <f>IF(TBL_Employees4[[#This Row],[Exit Date]]="","Active","Exited")</f>
        <v>Active</v>
      </c>
    </row>
    <row r="538" spans="1:17" x14ac:dyDescent="0.25">
      <c r="A538" t="s">
        <v>842</v>
      </c>
      <c r="B538" t="s">
        <v>843</v>
      </c>
      <c r="C538" t="s">
        <v>464</v>
      </c>
      <c r="D538" t="s">
        <v>456</v>
      </c>
      <c r="E538" t="s">
        <v>46</v>
      </c>
      <c r="F538" t="s">
        <v>152</v>
      </c>
      <c r="G538" t="s">
        <v>35</v>
      </c>
      <c r="H538">
        <v>31</v>
      </c>
      <c r="I538" s="2">
        <v>43002</v>
      </c>
      <c r="J538" s="8">
        <v>71755</v>
      </c>
      <c r="K538" s="9">
        <v>0</v>
      </c>
      <c r="L538" t="s">
        <v>767</v>
      </c>
      <c r="M538" t="s">
        <v>768</v>
      </c>
      <c r="N538" s="2" t="s">
        <v>1897</v>
      </c>
      <c r="O538">
        <f>TBL_Employees4[[#This Row],[Annual Salary]]*TBL_Employees4[[#This Row],[Bonus %]]</f>
        <v>0</v>
      </c>
      <c r="P538" t="str">
        <f>IF(TBL_Employees4[[#This Row],[Age]]&lt;30, "Young", IF(TBL_Employees4[[#This Row],[Age]]&lt;=50, "Adult", "Senior"))</f>
        <v>Adult</v>
      </c>
      <c r="Q538" t="str">
        <f>IF(TBL_Employees4[[#This Row],[Exit Date]]="","Active","Exited")</f>
        <v>Active</v>
      </c>
    </row>
    <row r="539" spans="1:17" x14ac:dyDescent="0.25">
      <c r="A539" t="s">
        <v>1405</v>
      </c>
      <c r="B539" t="s">
        <v>1406</v>
      </c>
      <c r="C539" t="s">
        <v>1398</v>
      </c>
      <c r="D539" t="s">
        <v>243</v>
      </c>
      <c r="E539" t="s">
        <v>46</v>
      </c>
      <c r="F539" t="s">
        <v>19</v>
      </c>
      <c r="G539" t="s">
        <v>35</v>
      </c>
      <c r="H539">
        <v>52</v>
      </c>
      <c r="I539" s="2">
        <v>44519</v>
      </c>
      <c r="J539" s="8">
        <v>111006</v>
      </c>
      <c r="K539" s="9">
        <v>0.08</v>
      </c>
      <c r="L539" t="s">
        <v>767</v>
      </c>
      <c r="M539" t="s">
        <v>768</v>
      </c>
      <c r="N539" s="2" t="s">
        <v>1897</v>
      </c>
      <c r="O539">
        <f>TBL_Employees4[[#This Row],[Annual Salary]]*TBL_Employees4[[#This Row],[Bonus %]]</f>
        <v>8880.48</v>
      </c>
      <c r="P539" t="str">
        <f>IF(TBL_Employees4[[#This Row],[Age]]&lt;30, "Young", IF(TBL_Employees4[[#This Row],[Age]]&lt;=50, "Adult", "Senior"))</f>
        <v>Senior</v>
      </c>
      <c r="Q539" t="str">
        <f>IF(TBL_Employees4[[#This Row],[Exit Date]]="","Active","Exited")</f>
        <v>Active</v>
      </c>
    </row>
    <row r="540" spans="1:17" x14ac:dyDescent="0.25">
      <c r="A540" t="s">
        <v>161</v>
      </c>
      <c r="B540" t="s">
        <v>162</v>
      </c>
      <c r="C540" t="s">
        <v>63</v>
      </c>
      <c r="D540" t="s">
        <v>17</v>
      </c>
      <c r="E540" t="s">
        <v>46</v>
      </c>
      <c r="F540" t="s">
        <v>152</v>
      </c>
      <c r="G540" t="s">
        <v>35</v>
      </c>
      <c r="H540">
        <v>55</v>
      </c>
      <c r="I540" s="2">
        <v>34692</v>
      </c>
      <c r="J540" s="8">
        <v>99774</v>
      </c>
      <c r="K540" s="9">
        <v>0</v>
      </c>
      <c r="L540" t="s">
        <v>21</v>
      </c>
      <c r="M540" t="s">
        <v>50</v>
      </c>
      <c r="N540" s="2" t="s">
        <v>1897</v>
      </c>
      <c r="O540">
        <f>TBL_Employees4[[#This Row],[Annual Salary]]*TBL_Employees4[[#This Row],[Bonus %]]</f>
        <v>0</v>
      </c>
      <c r="P540" t="str">
        <f>IF(TBL_Employees4[[#This Row],[Age]]&lt;30, "Young", IF(TBL_Employees4[[#This Row],[Age]]&lt;=50, "Adult", "Senior"))</f>
        <v>Senior</v>
      </c>
      <c r="Q540" t="str">
        <f>IF(TBL_Employees4[[#This Row],[Exit Date]]="","Active","Exited")</f>
        <v>Active</v>
      </c>
    </row>
    <row r="541" spans="1:17" x14ac:dyDescent="0.25">
      <c r="A541" t="s">
        <v>1326</v>
      </c>
      <c r="B541" t="s">
        <v>1327</v>
      </c>
      <c r="C541" t="s">
        <v>1198</v>
      </c>
      <c r="D541" t="s">
        <v>17</v>
      </c>
      <c r="E541" t="s">
        <v>31</v>
      </c>
      <c r="F541" t="s">
        <v>152</v>
      </c>
      <c r="G541" t="s">
        <v>35</v>
      </c>
      <c r="H541">
        <v>55</v>
      </c>
      <c r="I541" s="2">
        <v>39154</v>
      </c>
      <c r="J541" s="8">
        <v>184648</v>
      </c>
      <c r="K541" s="9">
        <v>0.24</v>
      </c>
      <c r="L541" t="s">
        <v>767</v>
      </c>
      <c r="M541" t="s">
        <v>785</v>
      </c>
      <c r="N541" s="2" t="s">
        <v>1897</v>
      </c>
      <c r="O541">
        <f>TBL_Employees4[[#This Row],[Annual Salary]]*TBL_Employees4[[#This Row],[Bonus %]]</f>
        <v>44315.519999999997</v>
      </c>
      <c r="P541" t="str">
        <f>IF(TBL_Employees4[[#This Row],[Age]]&lt;30, "Young", IF(TBL_Employees4[[#This Row],[Age]]&lt;=50, "Adult", "Senior"))</f>
        <v>Senior</v>
      </c>
      <c r="Q541" t="str">
        <f>IF(TBL_Employees4[[#This Row],[Exit Date]]="","Active","Exited")</f>
        <v>Active</v>
      </c>
    </row>
    <row r="542" spans="1:17" x14ac:dyDescent="0.25">
      <c r="A542" t="s">
        <v>1110</v>
      </c>
      <c r="B542" t="s">
        <v>1111</v>
      </c>
      <c r="C542" t="s">
        <v>1012</v>
      </c>
      <c r="D542" t="s">
        <v>17</v>
      </c>
      <c r="E542" t="s">
        <v>18</v>
      </c>
      <c r="F542" t="s">
        <v>152</v>
      </c>
      <c r="G542" t="s">
        <v>40</v>
      </c>
      <c r="H542">
        <v>51</v>
      </c>
      <c r="I542" s="2">
        <v>37091</v>
      </c>
      <c r="J542" s="8">
        <v>247874</v>
      </c>
      <c r="K542" s="9">
        <v>0.33</v>
      </c>
      <c r="L542" t="s">
        <v>633</v>
      </c>
      <c r="M542" t="s">
        <v>634</v>
      </c>
      <c r="N542" s="2" t="s">
        <v>1897</v>
      </c>
      <c r="O542">
        <f>TBL_Employees4[[#This Row],[Annual Salary]]*TBL_Employees4[[#This Row],[Bonus %]]</f>
        <v>81798.42</v>
      </c>
      <c r="P542" t="str">
        <f>IF(TBL_Employees4[[#This Row],[Age]]&lt;30, "Young", IF(TBL_Employees4[[#This Row],[Age]]&lt;=50, "Adult", "Senior"))</f>
        <v>Senior</v>
      </c>
      <c r="Q542" t="str">
        <f>IF(TBL_Employees4[[#This Row],[Exit Date]]="","Active","Exited")</f>
        <v>Active</v>
      </c>
    </row>
    <row r="543" spans="1:17" x14ac:dyDescent="0.25">
      <c r="A543" t="s">
        <v>816</v>
      </c>
      <c r="B543" t="s">
        <v>817</v>
      </c>
      <c r="C543" t="s">
        <v>286</v>
      </c>
      <c r="D543" t="s">
        <v>278</v>
      </c>
      <c r="E543" t="s">
        <v>18</v>
      </c>
      <c r="F543" t="s">
        <v>152</v>
      </c>
      <c r="G543" t="s">
        <v>35</v>
      </c>
      <c r="H543">
        <v>60</v>
      </c>
      <c r="I543" s="2">
        <v>39944</v>
      </c>
      <c r="J543" s="8">
        <v>62239</v>
      </c>
      <c r="K543" s="9">
        <v>0</v>
      </c>
      <c r="L543" t="s">
        <v>767</v>
      </c>
      <c r="M543" t="s">
        <v>776</v>
      </c>
      <c r="N543" s="2" t="s">
        <v>1897</v>
      </c>
      <c r="O543">
        <f>TBL_Employees4[[#This Row],[Annual Salary]]*TBL_Employees4[[#This Row],[Bonus %]]</f>
        <v>0</v>
      </c>
      <c r="P543" t="str">
        <f>IF(TBL_Employees4[[#This Row],[Age]]&lt;30, "Young", IF(TBL_Employees4[[#This Row],[Age]]&lt;=50, "Adult", "Senior"))</f>
        <v>Senior</v>
      </c>
      <c r="Q543" t="str">
        <f>IF(TBL_Employees4[[#This Row],[Exit Date]]="","Active","Exited")</f>
        <v>Active</v>
      </c>
    </row>
    <row r="544" spans="1:17" x14ac:dyDescent="0.25">
      <c r="A544" t="s">
        <v>1540</v>
      </c>
      <c r="B544" t="s">
        <v>1541</v>
      </c>
      <c r="C544" t="s">
        <v>1398</v>
      </c>
      <c r="D544" t="s">
        <v>243</v>
      </c>
      <c r="E544" t="s">
        <v>26</v>
      </c>
      <c r="F544" t="s">
        <v>19</v>
      </c>
      <c r="G544" t="s">
        <v>20</v>
      </c>
      <c r="H544">
        <v>31</v>
      </c>
      <c r="I544" s="2">
        <v>41919</v>
      </c>
      <c r="J544" s="8">
        <v>114911</v>
      </c>
      <c r="K544" s="9">
        <v>7.0000000000000007E-2</v>
      </c>
      <c r="L544" t="s">
        <v>21</v>
      </c>
      <c r="M544" t="s">
        <v>27</v>
      </c>
      <c r="N544" s="2" t="s">
        <v>1897</v>
      </c>
      <c r="O544">
        <f>TBL_Employees4[[#This Row],[Annual Salary]]*TBL_Employees4[[#This Row],[Bonus %]]</f>
        <v>8043.77</v>
      </c>
      <c r="P544" t="str">
        <f>IF(TBL_Employees4[[#This Row],[Age]]&lt;30, "Young", IF(TBL_Employees4[[#This Row],[Age]]&lt;=50, "Adult", "Senior"))</f>
        <v>Adult</v>
      </c>
      <c r="Q544" t="str">
        <f>IF(TBL_Employees4[[#This Row],[Exit Date]]="","Active","Exited")</f>
        <v>Active</v>
      </c>
    </row>
    <row r="545" spans="1:17" x14ac:dyDescent="0.25">
      <c r="A545" t="s">
        <v>973</v>
      </c>
      <c r="B545" t="s">
        <v>974</v>
      </c>
      <c r="C545" t="s">
        <v>948</v>
      </c>
      <c r="D545" t="s">
        <v>278</v>
      </c>
      <c r="E545" t="s">
        <v>46</v>
      </c>
      <c r="F545" t="s">
        <v>152</v>
      </c>
      <c r="G545" t="s">
        <v>40</v>
      </c>
      <c r="H545">
        <v>45</v>
      </c>
      <c r="I545" s="2">
        <v>43217</v>
      </c>
      <c r="J545" s="8">
        <v>115490</v>
      </c>
      <c r="K545" s="9">
        <v>0.12</v>
      </c>
      <c r="L545" t="s">
        <v>21</v>
      </c>
      <c r="M545" t="s">
        <v>27</v>
      </c>
      <c r="N545" s="2" t="s">
        <v>1897</v>
      </c>
      <c r="O545">
        <f>TBL_Employees4[[#This Row],[Annual Salary]]*TBL_Employees4[[#This Row],[Bonus %]]</f>
        <v>13858.8</v>
      </c>
      <c r="P545" t="str">
        <f>IF(TBL_Employees4[[#This Row],[Age]]&lt;30, "Young", IF(TBL_Employees4[[#This Row],[Age]]&lt;=50, "Adult", "Senior"))</f>
        <v>Adult</v>
      </c>
      <c r="Q545" t="str">
        <f>IF(TBL_Employees4[[#This Row],[Exit Date]]="","Active","Exited")</f>
        <v>Active</v>
      </c>
    </row>
    <row r="546" spans="1:17" x14ac:dyDescent="0.25">
      <c r="A546" t="s">
        <v>1409</v>
      </c>
      <c r="B546" t="s">
        <v>1410</v>
      </c>
      <c r="C546" t="s">
        <v>1398</v>
      </c>
      <c r="D546" t="s">
        <v>243</v>
      </c>
      <c r="E546" t="s">
        <v>26</v>
      </c>
      <c r="F546" t="s">
        <v>152</v>
      </c>
      <c r="G546" t="s">
        <v>35</v>
      </c>
      <c r="H546">
        <v>34</v>
      </c>
      <c r="I546" s="2">
        <v>40952</v>
      </c>
      <c r="J546" s="8">
        <v>118708</v>
      </c>
      <c r="K546" s="9">
        <v>7.0000000000000007E-2</v>
      </c>
      <c r="L546" t="s">
        <v>767</v>
      </c>
      <c r="M546" t="s">
        <v>785</v>
      </c>
      <c r="N546" s="2" t="s">
        <v>1897</v>
      </c>
      <c r="O546">
        <f>TBL_Employees4[[#This Row],[Annual Salary]]*TBL_Employees4[[#This Row],[Bonus %]]</f>
        <v>8309.5600000000013</v>
      </c>
      <c r="P546" t="str">
        <f>IF(TBL_Employees4[[#This Row],[Age]]&lt;30, "Young", IF(TBL_Employees4[[#This Row],[Age]]&lt;=50, "Adult", "Senior"))</f>
        <v>Adult</v>
      </c>
      <c r="Q546" t="str">
        <f>IF(TBL_Employees4[[#This Row],[Exit Date]]="","Active","Exited")</f>
        <v>Active</v>
      </c>
    </row>
    <row r="547" spans="1:17" x14ac:dyDescent="0.25">
      <c r="A547" t="s">
        <v>1212</v>
      </c>
      <c r="B547" t="s">
        <v>1213</v>
      </c>
      <c r="C547" t="s">
        <v>1198</v>
      </c>
      <c r="D547" t="s">
        <v>243</v>
      </c>
      <c r="E547" t="s">
        <v>26</v>
      </c>
      <c r="F547" t="s">
        <v>19</v>
      </c>
      <c r="G547" t="s">
        <v>35</v>
      </c>
      <c r="H547">
        <v>29</v>
      </c>
      <c r="I547" s="2">
        <v>42914</v>
      </c>
      <c r="J547" s="8">
        <v>197649</v>
      </c>
      <c r="K547" s="9">
        <v>0.2</v>
      </c>
      <c r="L547" t="s">
        <v>21</v>
      </c>
      <c r="M547" t="s">
        <v>69</v>
      </c>
      <c r="N547" s="2" t="s">
        <v>1897</v>
      </c>
      <c r="O547">
        <f>TBL_Employees4[[#This Row],[Annual Salary]]*TBL_Employees4[[#This Row],[Bonus %]]</f>
        <v>39529.800000000003</v>
      </c>
      <c r="P547" t="str">
        <f>IF(TBL_Employees4[[#This Row],[Age]]&lt;30, "Young", IF(TBL_Employees4[[#This Row],[Age]]&lt;=50, "Adult", "Senior"))</f>
        <v>Young</v>
      </c>
      <c r="Q547" t="str">
        <f>IF(TBL_Employees4[[#This Row],[Exit Date]]="","Active","Exited")</f>
        <v>Active</v>
      </c>
    </row>
    <row r="548" spans="1:17" x14ac:dyDescent="0.25">
      <c r="A548" t="s">
        <v>774</v>
      </c>
      <c r="B548" t="s">
        <v>775</v>
      </c>
      <c r="C548" t="s">
        <v>250</v>
      </c>
      <c r="D548" t="s">
        <v>243</v>
      </c>
      <c r="E548" t="s">
        <v>26</v>
      </c>
      <c r="F548" t="s">
        <v>19</v>
      </c>
      <c r="G548" t="s">
        <v>35</v>
      </c>
      <c r="H548">
        <v>45</v>
      </c>
      <c r="I548" s="2">
        <v>43999</v>
      </c>
      <c r="J548" s="8">
        <v>89841</v>
      </c>
      <c r="K548" s="9">
        <v>0</v>
      </c>
      <c r="L548" t="s">
        <v>767</v>
      </c>
      <c r="M548" t="s">
        <v>776</v>
      </c>
      <c r="N548" s="2" t="s">
        <v>1897</v>
      </c>
      <c r="O548">
        <f>TBL_Employees4[[#This Row],[Annual Salary]]*TBL_Employees4[[#This Row],[Bonus %]]</f>
        <v>0</v>
      </c>
      <c r="P548" t="str">
        <f>IF(TBL_Employees4[[#This Row],[Age]]&lt;30, "Young", IF(TBL_Employees4[[#This Row],[Age]]&lt;=50, "Adult", "Senior"))</f>
        <v>Adult</v>
      </c>
      <c r="Q548" t="str">
        <f>IF(TBL_Employees4[[#This Row],[Exit Date]]="","Active","Exited")</f>
        <v>Active</v>
      </c>
    </row>
    <row r="549" spans="1:17" x14ac:dyDescent="0.25">
      <c r="A549" t="s">
        <v>338</v>
      </c>
      <c r="B549" t="s">
        <v>1921</v>
      </c>
      <c r="C549" t="s">
        <v>259</v>
      </c>
      <c r="D549" t="s">
        <v>402</v>
      </c>
      <c r="E549" t="s">
        <v>26</v>
      </c>
      <c r="F549" t="s">
        <v>19</v>
      </c>
      <c r="G549" t="s">
        <v>20</v>
      </c>
      <c r="H549">
        <v>52</v>
      </c>
      <c r="I549" s="2">
        <v>43819</v>
      </c>
      <c r="J549" s="8">
        <v>61026</v>
      </c>
      <c r="K549" s="9">
        <v>0</v>
      </c>
      <c r="L549" t="s">
        <v>21</v>
      </c>
      <c r="M549" t="s">
        <v>22</v>
      </c>
      <c r="N549" s="2" t="s">
        <v>1897</v>
      </c>
      <c r="O549">
        <f>TBL_Employees4[[#This Row],[Annual Salary]]*TBL_Employees4[[#This Row],[Bonus %]]</f>
        <v>0</v>
      </c>
      <c r="P549" t="str">
        <f>IF(TBL_Employees4[[#This Row],[Age]]&lt;30, "Young", IF(TBL_Employees4[[#This Row],[Age]]&lt;=50, "Adult", "Senior"))</f>
        <v>Senior</v>
      </c>
      <c r="Q549" t="str">
        <f>IF(TBL_Employees4[[#This Row],[Exit Date]]="","Active","Exited")</f>
        <v>Active</v>
      </c>
    </row>
    <row r="550" spans="1:17" x14ac:dyDescent="0.25">
      <c r="A550" t="s">
        <v>317</v>
      </c>
      <c r="B550" t="s">
        <v>318</v>
      </c>
      <c r="C550" t="s">
        <v>296</v>
      </c>
      <c r="D550" t="s">
        <v>278</v>
      </c>
      <c r="E550" t="s">
        <v>26</v>
      </c>
      <c r="F550" t="s">
        <v>19</v>
      </c>
      <c r="G550" t="s">
        <v>20</v>
      </c>
      <c r="H550">
        <v>48</v>
      </c>
      <c r="I550" s="2">
        <v>41907</v>
      </c>
      <c r="J550" s="8">
        <v>96693</v>
      </c>
      <c r="K550" s="9">
        <v>0</v>
      </c>
      <c r="L550" t="s">
        <v>21</v>
      </c>
      <c r="M550" t="s">
        <v>27</v>
      </c>
      <c r="N550" s="2" t="s">
        <v>1897</v>
      </c>
      <c r="O550">
        <f>TBL_Employees4[[#This Row],[Annual Salary]]*TBL_Employees4[[#This Row],[Bonus %]]</f>
        <v>0</v>
      </c>
      <c r="P550" t="str">
        <f>IF(TBL_Employees4[[#This Row],[Age]]&lt;30, "Young", IF(TBL_Employees4[[#This Row],[Age]]&lt;=50, "Adult", "Senior"))</f>
        <v>Adult</v>
      </c>
      <c r="Q550" t="str">
        <f>IF(TBL_Employees4[[#This Row],[Exit Date]]="","Active","Exited")</f>
        <v>Active</v>
      </c>
    </row>
    <row r="551" spans="1:17" x14ac:dyDescent="0.25">
      <c r="A551" t="s">
        <v>313</v>
      </c>
      <c r="B551" t="s">
        <v>314</v>
      </c>
      <c r="C551" t="s">
        <v>277</v>
      </c>
      <c r="D551" t="s">
        <v>278</v>
      </c>
      <c r="E551" t="s">
        <v>26</v>
      </c>
      <c r="F551" t="s">
        <v>19</v>
      </c>
      <c r="G551" t="s">
        <v>40</v>
      </c>
      <c r="H551">
        <v>48</v>
      </c>
      <c r="I551" s="2">
        <v>39991</v>
      </c>
      <c r="J551" s="8">
        <v>82907</v>
      </c>
      <c r="K551" s="9">
        <v>0</v>
      </c>
      <c r="L551" t="s">
        <v>21</v>
      </c>
      <c r="M551" t="s">
        <v>53</v>
      </c>
      <c r="N551" s="2" t="s">
        <v>1897</v>
      </c>
      <c r="O551">
        <f>TBL_Employees4[[#This Row],[Annual Salary]]*TBL_Employees4[[#This Row],[Bonus %]]</f>
        <v>0</v>
      </c>
      <c r="P551" t="str">
        <f>IF(TBL_Employees4[[#This Row],[Age]]&lt;30, "Young", IF(TBL_Employees4[[#This Row],[Age]]&lt;=50, "Adult", "Senior"))</f>
        <v>Adult</v>
      </c>
      <c r="Q551" t="str">
        <f>IF(TBL_Employees4[[#This Row],[Exit Date]]="","Active","Exited")</f>
        <v>Active</v>
      </c>
    </row>
    <row r="552" spans="1:17" x14ac:dyDescent="0.25">
      <c r="A552" t="s">
        <v>1148</v>
      </c>
      <c r="B552" t="s">
        <v>1149</v>
      </c>
      <c r="C552" t="s">
        <v>1012</v>
      </c>
      <c r="D552" t="s">
        <v>509</v>
      </c>
      <c r="E552" t="s">
        <v>46</v>
      </c>
      <c r="F552" t="s">
        <v>152</v>
      </c>
      <c r="G552" t="s">
        <v>35</v>
      </c>
      <c r="H552">
        <v>41</v>
      </c>
      <c r="I552" s="2">
        <v>41916</v>
      </c>
      <c r="J552" s="8">
        <v>257194</v>
      </c>
      <c r="K552" s="9">
        <v>0.35</v>
      </c>
      <c r="L552" t="s">
        <v>767</v>
      </c>
      <c r="M552" t="s">
        <v>768</v>
      </c>
      <c r="N552" s="2" t="s">
        <v>1897</v>
      </c>
      <c r="O552">
        <f>TBL_Employees4[[#This Row],[Annual Salary]]*TBL_Employees4[[#This Row],[Bonus %]]</f>
        <v>90017.9</v>
      </c>
      <c r="P552" t="str">
        <f>IF(TBL_Employees4[[#This Row],[Age]]&lt;30, "Young", IF(TBL_Employees4[[#This Row],[Age]]&lt;=50, "Adult", "Senior"))</f>
        <v>Adult</v>
      </c>
      <c r="Q552" t="str">
        <f>IF(TBL_Employees4[[#This Row],[Exit Date]]="","Active","Exited")</f>
        <v>Active</v>
      </c>
    </row>
    <row r="553" spans="1:17" x14ac:dyDescent="0.25">
      <c r="A553" t="s">
        <v>374</v>
      </c>
      <c r="B553" t="s">
        <v>375</v>
      </c>
      <c r="C553" t="s">
        <v>281</v>
      </c>
      <c r="D553" t="s">
        <v>278</v>
      </c>
      <c r="E553" t="s">
        <v>31</v>
      </c>
      <c r="F553" t="s">
        <v>152</v>
      </c>
      <c r="G553" t="s">
        <v>40</v>
      </c>
      <c r="H553">
        <v>41</v>
      </c>
      <c r="I553" s="2">
        <v>40929</v>
      </c>
      <c r="J553" s="8">
        <v>94658</v>
      </c>
      <c r="K553" s="9">
        <v>0</v>
      </c>
      <c r="L553" t="s">
        <v>21</v>
      </c>
      <c r="M553" t="s">
        <v>36</v>
      </c>
      <c r="N553" s="2" t="s">
        <v>1897</v>
      </c>
      <c r="O553">
        <f>TBL_Employees4[[#This Row],[Annual Salary]]*TBL_Employees4[[#This Row],[Bonus %]]</f>
        <v>0</v>
      </c>
      <c r="P553" t="str">
        <f>IF(TBL_Employees4[[#This Row],[Age]]&lt;30, "Young", IF(TBL_Employees4[[#This Row],[Age]]&lt;=50, "Adult", "Senior"))</f>
        <v>Adult</v>
      </c>
      <c r="Q553" t="str">
        <f>IF(TBL_Employees4[[#This Row],[Exit Date]]="","Active","Exited")</f>
        <v>Active</v>
      </c>
    </row>
    <row r="554" spans="1:17" x14ac:dyDescent="0.25">
      <c r="A554" t="s">
        <v>812</v>
      </c>
      <c r="B554" t="s">
        <v>813</v>
      </c>
      <c r="C554" t="s">
        <v>281</v>
      </c>
      <c r="D554" t="s">
        <v>278</v>
      </c>
      <c r="E554" t="s">
        <v>31</v>
      </c>
      <c r="F554" t="s">
        <v>152</v>
      </c>
      <c r="G554" t="s">
        <v>35</v>
      </c>
      <c r="H554">
        <v>55</v>
      </c>
      <c r="I554" s="2">
        <v>40663</v>
      </c>
      <c r="J554" s="8">
        <v>89419</v>
      </c>
      <c r="K554" s="9">
        <v>0</v>
      </c>
      <c r="L554" t="s">
        <v>767</v>
      </c>
      <c r="M554" t="s">
        <v>785</v>
      </c>
      <c r="N554" s="2" t="s">
        <v>1897</v>
      </c>
      <c r="O554">
        <f>TBL_Employees4[[#This Row],[Annual Salary]]*TBL_Employees4[[#This Row],[Bonus %]]</f>
        <v>0</v>
      </c>
      <c r="P554" t="str">
        <f>IF(TBL_Employees4[[#This Row],[Age]]&lt;30, "Young", IF(TBL_Employees4[[#This Row],[Age]]&lt;=50, "Adult", "Senior"))</f>
        <v>Senior</v>
      </c>
      <c r="Q554" t="str">
        <f>IF(TBL_Employees4[[#This Row],[Exit Date]]="","Active","Exited")</f>
        <v>Active</v>
      </c>
    </row>
    <row r="555" spans="1:17" x14ac:dyDescent="0.25">
      <c r="A555" t="s">
        <v>489</v>
      </c>
      <c r="B555" t="s">
        <v>490</v>
      </c>
      <c r="C555" t="s">
        <v>464</v>
      </c>
      <c r="D555" t="s">
        <v>456</v>
      </c>
      <c r="E555" t="s">
        <v>18</v>
      </c>
      <c r="F555" t="s">
        <v>152</v>
      </c>
      <c r="G555" t="s">
        <v>64</v>
      </c>
      <c r="H555">
        <v>45</v>
      </c>
      <c r="I555" s="2">
        <v>42357</v>
      </c>
      <c r="J555" s="8">
        <v>51983</v>
      </c>
      <c r="K555" s="9">
        <v>0</v>
      </c>
      <c r="L555" t="s">
        <v>21</v>
      </c>
      <c r="M555" t="s">
        <v>69</v>
      </c>
      <c r="N555" s="2" t="s">
        <v>1897</v>
      </c>
      <c r="O555">
        <f>TBL_Employees4[[#This Row],[Annual Salary]]*TBL_Employees4[[#This Row],[Bonus %]]</f>
        <v>0</v>
      </c>
      <c r="P555" t="str">
        <f>IF(TBL_Employees4[[#This Row],[Age]]&lt;30, "Young", IF(TBL_Employees4[[#This Row],[Age]]&lt;=50, "Adult", "Senior"))</f>
        <v>Adult</v>
      </c>
      <c r="Q555" t="str">
        <f>IF(TBL_Employees4[[#This Row],[Exit Date]]="","Active","Exited")</f>
        <v>Active</v>
      </c>
    </row>
    <row r="556" spans="1:17" x14ac:dyDescent="0.25">
      <c r="A556" t="s">
        <v>1264</v>
      </c>
      <c r="B556" t="s">
        <v>1265</v>
      </c>
      <c r="C556" t="s">
        <v>1198</v>
      </c>
      <c r="D556" t="s">
        <v>402</v>
      </c>
      <c r="E556" t="s">
        <v>46</v>
      </c>
      <c r="F556" t="s">
        <v>19</v>
      </c>
      <c r="G556" t="s">
        <v>35</v>
      </c>
      <c r="H556">
        <v>53</v>
      </c>
      <c r="I556" s="2">
        <v>37304</v>
      </c>
      <c r="J556" s="8">
        <v>179494</v>
      </c>
      <c r="K556" s="9">
        <v>0.2</v>
      </c>
      <c r="L556" t="s">
        <v>767</v>
      </c>
      <c r="M556" t="s">
        <v>768</v>
      </c>
      <c r="N556" s="2" t="s">
        <v>1897</v>
      </c>
      <c r="O556">
        <f>TBL_Employees4[[#This Row],[Annual Salary]]*TBL_Employees4[[#This Row],[Bonus %]]</f>
        <v>35898.800000000003</v>
      </c>
      <c r="P556" t="str">
        <f>IF(TBL_Employees4[[#This Row],[Age]]&lt;30, "Young", IF(TBL_Employees4[[#This Row],[Age]]&lt;=50, "Adult", "Senior"))</f>
        <v>Senior</v>
      </c>
      <c r="Q556" t="str">
        <f>IF(TBL_Employees4[[#This Row],[Exit Date]]="","Active","Exited")</f>
        <v>Active</v>
      </c>
    </row>
    <row r="557" spans="1:17" x14ac:dyDescent="0.25">
      <c r="A557" t="s">
        <v>723</v>
      </c>
      <c r="B557" t="s">
        <v>724</v>
      </c>
      <c r="C557" t="s">
        <v>56</v>
      </c>
      <c r="D557" t="s">
        <v>17</v>
      </c>
      <c r="E557" t="s">
        <v>46</v>
      </c>
      <c r="F557" t="s">
        <v>152</v>
      </c>
      <c r="G557" t="s">
        <v>40</v>
      </c>
      <c r="H557">
        <v>49</v>
      </c>
      <c r="I557" s="2">
        <v>42545</v>
      </c>
      <c r="J557" s="8">
        <v>68426</v>
      </c>
      <c r="K557" s="9">
        <v>0</v>
      </c>
      <c r="L557" t="s">
        <v>633</v>
      </c>
      <c r="M557" t="s">
        <v>637</v>
      </c>
      <c r="N557" s="2" t="s">
        <v>1897</v>
      </c>
      <c r="O557">
        <f>TBL_Employees4[[#This Row],[Annual Salary]]*TBL_Employees4[[#This Row],[Bonus %]]</f>
        <v>0</v>
      </c>
      <c r="P557" t="str">
        <f>IF(TBL_Employees4[[#This Row],[Age]]&lt;30, "Young", IF(TBL_Employees4[[#This Row],[Age]]&lt;=50, "Adult", "Senior"))</f>
        <v>Adult</v>
      </c>
      <c r="Q557" t="str">
        <f>IF(TBL_Employees4[[#This Row],[Exit Date]]="","Active","Exited")</f>
        <v>Active</v>
      </c>
    </row>
    <row r="558" spans="1:17" x14ac:dyDescent="0.25">
      <c r="A558" t="s">
        <v>1552</v>
      </c>
      <c r="B558" t="s">
        <v>1553</v>
      </c>
      <c r="C558" t="s">
        <v>1896</v>
      </c>
      <c r="D558" t="s">
        <v>402</v>
      </c>
      <c r="E558" t="s">
        <v>46</v>
      </c>
      <c r="F558" t="s">
        <v>19</v>
      </c>
      <c r="G558" t="s">
        <v>40</v>
      </c>
      <c r="H558">
        <v>55</v>
      </c>
      <c r="I558" s="2">
        <v>42772</v>
      </c>
      <c r="J558" s="8">
        <v>144986</v>
      </c>
      <c r="K558" s="9">
        <v>0.12</v>
      </c>
      <c r="L558" t="s">
        <v>21</v>
      </c>
      <c r="M558" t="s">
        <v>22</v>
      </c>
      <c r="N558" s="2" t="s">
        <v>1897</v>
      </c>
      <c r="O558">
        <f>TBL_Employees4[[#This Row],[Annual Salary]]*TBL_Employees4[[#This Row],[Bonus %]]</f>
        <v>17398.32</v>
      </c>
      <c r="P558" t="str">
        <f>IF(TBL_Employees4[[#This Row],[Age]]&lt;30, "Young", IF(TBL_Employees4[[#This Row],[Age]]&lt;=50, "Adult", "Senior"))</f>
        <v>Senior</v>
      </c>
      <c r="Q558" t="str">
        <f>IF(TBL_Employees4[[#This Row],[Exit Date]]="","Active","Exited")</f>
        <v>Active</v>
      </c>
    </row>
    <row r="559" spans="1:17" x14ac:dyDescent="0.25">
      <c r="A559" t="s">
        <v>558</v>
      </c>
      <c r="B559" t="s">
        <v>559</v>
      </c>
      <c r="C559" t="s">
        <v>554</v>
      </c>
      <c r="D559" t="s">
        <v>555</v>
      </c>
      <c r="E559" t="s">
        <v>26</v>
      </c>
      <c r="F559" t="s">
        <v>19</v>
      </c>
      <c r="G559" t="s">
        <v>35</v>
      </c>
      <c r="H559">
        <v>45</v>
      </c>
      <c r="I559" s="2">
        <v>36754</v>
      </c>
      <c r="J559" s="8">
        <v>60113</v>
      </c>
      <c r="K559" s="9">
        <v>0</v>
      </c>
      <c r="L559" t="s">
        <v>21</v>
      </c>
      <c r="M559" t="s">
        <v>27</v>
      </c>
      <c r="N559" s="2" t="s">
        <v>1897</v>
      </c>
      <c r="O559">
        <f>TBL_Employees4[[#This Row],[Annual Salary]]*TBL_Employees4[[#This Row],[Bonus %]]</f>
        <v>0</v>
      </c>
      <c r="P559" t="str">
        <f>IF(TBL_Employees4[[#This Row],[Age]]&lt;30, "Young", IF(TBL_Employees4[[#This Row],[Age]]&lt;=50, "Adult", "Senior"))</f>
        <v>Adult</v>
      </c>
      <c r="Q559" t="str">
        <f>IF(TBL_Employees4[[#This Row],[Exit Date]]="","Active","Exited")</f>
        <v>Active</v>
      </c>
    </row>
    <row r="560" spans="1:17" x14ac:dyDescent="0.25">
      <c r="A560" t="s">
        <v>679</v>
      </c>
      <c r="B560" t="s">
        <v>1922</v>
      </c>
      <c r="C560" t="s">
        <v>464</v>
      </c>
      <c r="D560" t="s">
        <v>456</v>
      </c>
      <c r="E560" t="s">
        <v>31</v>
      </c>
      <c r="F560" t="s">
        <v>19</v>
      </c>
      <c r="G560" t="s">
        <v>40</v>
      </c>
      <c r="H560">
        <v>52</v>
      </c>
      <c r="I560" s="2">
        <v>44304</v>
      </c>
      <c r="J560" s="8">
        <v>50548</v>
      </c>
      <c r="K560" s="9">
        <v>0</v>
      </c>
      <c r="L560" t="s">
        <v>633</v>
      </c>
      <c r="M560" t="s">
        <v>640</v>
      </c>
      <c r="N560" s="2" t="s">
        <v>1897</v>
      </c>
      <c r="O560">
        <f>TBL_Employees4[[#This Row],[Annual Salary]]*TBL_Employees4[[#This Row],[Bonus %]]</f>
        <v>0</v>
      </c>
      <c r="P560" t="str">
        <f>IF(TBL_Employees4[[#This Row],[Age]]&lt;30, "Young", IF(TBL_Employees4[[#This Row],[Age]]&lt;=50, "Adult", "Senior"))</f>
        <v>Senior</v>
      </c>
      <c r="Q560" t="str">
        <f>IF(TBL_Employees4[[#This Row],[Exit Date]]="","Active","Exited")</f>
        <v>Active</v>
      </c>
    </row>
    <row r="561" spans="1:17" x14ac:dyDescent="0.25">
      <c r="A561" t="s">
        <v>522</v>
      </c>
      <c r="B561" t="s">
        <v>523</v>
      </c>
      <c r="C561" t="s">
        <v>259</v>
      </c>
      <c r="D561" t="s">
        <v>509</v>
      </c>
      <c r="E561" t="s">
        <v>18</v>
      </c>
      <c r="F561" t="s">
        <v>19</v>
      </c>
      <c r="G561" t="s">
        <v>20</v>
      </c>
      <c r="H561">
        <v>33</v>
      </c>
      <c r="I561" s="2">
        <v>43904</v>
      </c>
      <c r="J561" s="8">
        <v>68846</v>
      </c>
      <c r="K561" s="9">
        <v>0</v>
      </c>
      <c r="L561" t="s">
        <v>21</v>
      </c>
      <c r="M561" t="s">
        <v>27</v>
      </c>
      <c r="N561" s="2" t="s">
        <v>1897</v>
      </c>
      <c r="O561">
        <f>TBL_Employees4[[#This Row],[Annual Salary]]*TBL_Employees4[[#This Row],[Bonus %]]</f>
        <v>0</v>
      </c>
      <c r="P561" t="str">
        <f>IF(TBL_Employees4[[#This Row],[Age]]&lt;30, "Young", IF(TBL_Employees4[[#This Row],[Age]]&lt;=50, "Adult", "Senior"))</f>
        <v>Adult</v>
      </c>
      <c r="Q561" t="str">
        <f>IF(TBL_Employees4[[#This Row],[Exit Date]]="","Active","Exited")</f>
        <v>Active</v>
      </c>
    </row>
    <row r="562" spans="1:17" x14ac:dyDescent="0.25">
      <c r="A562" t="s">
        <v>1031</v>
      </c>
      <c r="B562" t="s">
        <v>1923</v>
      </c>
      <c r="C562" t="s">
        <v>34</v>
      </c>
      <c r="D562" t="s">
        <v>17</v>
      </c>
      <c r="E562" t="s">
        <v>46</v>
      </c>
      <c r="F562" t="s">
        <v>19</v>
      </c>
      <c r="G562" t="s">
        <v>40</v>
      </c>
      <c r="H562">
        <v>59</v>
      </c>
      <c r="I562" s="2">
        <v>41717</v>
      </c>
      <c r="J562" s="8">
        <v>90901</v>
      </c>
      <c r="K562" s="9">
        <v>0</v>
      </c>
      <c r="L562" t="s">
        <v>21</v>
      </c>
      <c r="M562" t="s">
        <v>53</v>
      </c>
      <c r="N562" s="2" t="s">
        <v>1897</v>
      </c>
      <c r="O562">
        <f>TBL_Employees4[[#This Row],[Annual Salary]]*TBL_Employees4[[#This Row],[Bonus %]]</f>
        <v>0</v>
      </c>
      <c r="P562" t="str">
        <f>IF(TBL_Employees4[[#This Row],[Age]]&lt;30, "Young", IF(TBL_Employees4[[#This Row],[Age]]&lt;=50, "Adult", "Senior"))</f>
        <v>Senior</v>
      </c>
      <c r="Q562" t="str">
        <f>IF(TBL_Employees4[[#This Row],[Exit Date]]="","Active","Exited")</f>
        <v>Active</v>
      </c>
    </row>
    <row r="563" spans="1:17" x14ac:dyDescent="0.25">
      <c r="A563" t="s">
        <v>1536</v>
      </c>
      <c r="B563" t="s">
        <v>1537</v>
      </c>
      <c r="C563" t="s">
        <v>1398</v>
      </c>
      <c r="D563" t="s">
        <v>243</v>
      </c>
      <c r="E563" t="s">
        <v>46</v>
      </c>
      <c r="F563" t="s">
        <v>19</v>
      </c>
      <c r="G563" t="s">
        <v>35</v>
      </c>
      <c r="H563">
        <v>50</v>
      </c>
      <c r="I563" s="2">
        <v>41155</v>
      </c>
      <c r="J563" s="8">
        <v>102033</v>
      </c>
      <c r="K563" s="9">
        <v>0.08</v>
      </c>
      <c r="L563" t="s">
        <v>21</v>
      </c>
      <c r="M563" t="s">
        <v>50</v>
      </c>
      <c r="N563" s="2" t="s">
        <v>1897</v>
      </c>
      <c r="O563">
        <f>TBL_Employees4[[#This Row],[Annual Salary]]*TBL_Employees4[[#This Row],[Bonus %]]</f>
        <v>8162.64</v>
      </c>
      <c r="P563" t="str">
        <f>IF(TBL_Employees4[[#This Row],[Age]]&lt;30, "Young", IF(TBL_Employees4[[#This Row],[Age]]&lt;=50, "Adult", "Senior"))</f>
        <v>Adult</v>
      </c>
      <c r="Q563" t="str">
        <f>IF(TBL_Employees4[[#This Row],[Exit Date]]="","Active","Exited")</f>
        <v>Active</v>
      </c>
    </row>
    <row r="564" spans="1:17" x14ac:dyDescent="0.25">
      <c r="A564" t="s">
        <v>1382</v>
      </c>
      <c r="B564" t="s">
        <v>1383</v>
      </c>
      <c r="C564" t="s">
        <v>1198</v>
      </c>
      <c r="D564" t="s">
        <v>555</v>
      </c>
      <c r="E564" t="s">
        <v>18</v>
      </c>
      <c r="F564" t="s">
        <v>19</v>
      </c>
      <c r="G564" t="s">
        <v>20</v>
      </c>
      <c r="H564">
        <v>61</v>
      </c>
      <c r="I564" s="2">
        <v>44219</v>
      </c>
      <c r="J564" s="8">
        <v>151783</v>
      </c>
      <c r="K564" s="9">
        <v>0.26</v>
      </c>
      <c r="L564" t="s">
        <v>21</v>
      </c>
      <c r="M564" t="s">
        <v>53</v>
      </c>
      <c r="N564" s="2" t="s">
        <v>1897</v>
      </c>
      <c r="O564">
        <f>TBL_Employees4[[#This Row],[Annual Salary]]*TBL_Employees4[[#This Row],[Bonus %]]</f>
        <v>39463.58</v>
      </c>
      <c r="P564" t="str">
        <f>IF(TBL_Employees4[[#This Row],[Age]]&lt;30, "Young", IF(TBL_Employees4[[#This Row],[Age]]&lt;=50, "Adult", "Senior"))</f>
        <v>Senior</v>
      </c>
      <c r="Q564" t="str">
        <f>IF(TBL_Employees4[[#This Row],[Exit Date]]="","Active","Exited")</f>
        <v>Active</v>
      </c>
    </row>
    <row r="565" spans="1:17" x14ac:dyDescent="0.25">
      <c r="A565" t="s">
        <v>1244</v>
      </c>
      <c r="B565" t="s">
        <v>1245</v>
      </c>
      <c r="C565" t="s">
        <v>1198</v>
      </c>
      <c r="D565" t="s">
        <v>278</v>
      </c>
      <c r="E565" t="s">
        <v>46</v>
      </c>
      <c r="F565" t="s">
        <v>19</v>
      </c>
      <c r="G565" t="s">
        <v>40</v>
      </c>
      <c r="H565">
        <v>27</v>
      </c>
      <c r="I565" s="2">
        <v>43441</v>
      </c>
      <c r="J565" s="8">
        <v>170164</v>
      </c>
      <c r="K565" s="9">
        <v>0.17</v>
      </c>
      <c r="L565" t="s">
        <v>21</v>
      </c>
      <c r="M565" t="s">
        <v>50</v>
      </c>
      <c r="N565" s="2" t="s">
        <v>1897</v>
      </c>
      <c r="O565">
        <f>TBL_Employees4[[#This Row],[Annual Salary]]*TBL_Employees4[[#This Row],[Bonus %]]</f>
        <v>28927.88</v>
      </c>
      <c r="P565" t="str">
        <f>IF(TBL_Employees4[[#This Row],[Age]]&lt;30, "Young", IF(TBL_Employees4[[#This Row],[Age]]&lt;=50, "Adult", "Senior"))</f>
        <v>Young</v>
      </c>
      <c r="Q565" t="str">
        <f>IF(TBL_Employees4[[#This Row],[Exit Date]]="","Active","Exited")</f>
        <v>Active</v>
      </c>
    </row>
    <row r="566" spans="1:17" x14ac:dyDescent="0.25">
      <c r="A566" t="s">
        <v>1676</v>
      </c>
      <c r="B566" t="s">
        <v>1677</v>
      </c>
      <c r="C566" t="s">
        <v>1896</v>
      </c>
      <c r="D566" t="s">
        <v>509</v>
      </c>
      <c r="E566" t="s">
        <v>26</v>
      </c>
      <c r="F566" t="s">
        <v>19</v>
      </c>
      <c r="G566" t="s">
        <v>35</v>
      </c>
      <c r="H566">
        <v>35</v>
      </c>
      <c r="I566" s="2">
        <v>41690</v>
      </c>
      <c r="J566" s="8">
        <v>155905</v>
      </c>
      <c r="K566" s="9">
        <v>0.14000000000000001</v>
      </c>
      <c r="L566" t="s">
        <v>21</v>
      </c>
      <c r="M566" t="s">
        <v>22</v>
      </c>
      <c r="N566" s="2" t="s">
        <v>1897</v>
      </c>
      <c r="O566">
        <f>TBL_Employees4[[#This Row],[Annual Salary]]*TBL_Employees4[[#This Row],[Bonus %]]</f>
        <v>21826.7</v>
      </c>
      <c r="P566" t="str">
        <f>IF(TBL_Employees4[[#This Row],[Age]]&lt;30, "Young", IF(TBL_Employees4[[#This Row],[Age]]&lt;=50, "Adult", "Senior"))</f>
        <v>Adult</v>
      </c>
      <c r="Q566" t="str">
        <f>IF(TBL_Employees4[[#This Row],[Exit Date]]="","Active","Exited")</f>
        <v>Active</v>
      </c>
    </row>
    <row r="567" spans="1:17" x14ac:dyDescent="0.25">
      <c r="A567" t="s">
        <v>1851</v>
      </c>
      <c r="B567" t="s">
        <v>1924</v>
      </c>
      <c r="C567" t="s">
        <v>242</v>
      </c>
      <c r="D567" t="s">
        <v>555</v>
      </c>
      <c r="E567" t="s">
        <v>46</v>
      </c>
      <c r="F567" t="s">
        <v>152</v>
      </c>
      <c r="G567" t="s">
        <v>35</v>
      </c>
      <c r="H567">
        <v>40</v>
      </c>
      <c r="I567" s="2">
        <v>42721</v>
      </c>
      <c r="J567" s="8">
        <v>50733</v>
      </c>
      <c r="K567" s="9">
        <v>0</v>
      </c>
      <c r="L567" t="s">
        <v>21</v>
      </c>
      <c r="M567" t="s">
        <v>36</v>
      </c>
      <c r="N567" s="2" t="s">
        <v>1897</v>
      </c>
      <c r="O567">
        <f>TBL_Employees4[[#This Row],[Annual Salary]]*TBL_Employees4[[#This Row],[Bonus %]]</f>
        <v>0</v>
      </c>
      <c r="P567" t="str">
        <f>IF(TBL_Employees4[[#This Row],[Age]]&lt;30, "Young", IF(TBL_Employees4[[#This Row],[Age]]&lt;=50, "Adult", "Senior"))</f>
        <v>Adult</v>
      </c>
      <c r="Q567" t="str">
        <f>IF(TBL_Employees4[[#This Row],[Exit Date]]="","Active","Exited")</f>
        <v>Active</v>
      </c>
    </row>
    <row r="568" spans="1:17" x14ac:dyDescent="0.25">
      <c r="A568" t="s">
        <v>453</v>
      </c>
      <c r="B568" t="s">
        <v>454</v>
      </c>
      <c r="C568" t="s">
        <v>455</v>
      </c>
      <c r="D568" t="s">
        <v>456</v>
      </c>
      <c r="E568" t="s">
        <v>46</v>
      </c>
      <c r="F568" t="s">
        <v>19</v>
      </c>
      <c r="G568" t="s">
        <v>20</v>
      </c>
      <c r="H568">
        <v>30</v>
      </c>
      <c r="I568" s="2">
        <v>42761</v>
      </c>
      <c r="J568" s="8">
        <v>88663</v>
      </c>
      <c r="K568" s="9">
        <v>0</v>
      </c>
      <c r="L568" t="s">
        <v>21</v>
      </c>
      <c r="M568" t="s">
        <v>22</v>
      </c>
      <c r="N568" s="2" t="s">
        <v>1897</v>
      </c>
      <c r="O568">
        <f>TBL_Employees4[[#This Row],[Annual Salary]]*TBL_Employees4[[#This Row],[Bonus %]]</f>
        <v>0</v>
      </c>
      <c r="P568" t="str">
        <f>IF(TBL_Employees4[[#This Row],[Age]]&lt;30, "Young", IF(TBL_Employees4[[#This Row],[Age]]&lt;=50, "Adult", "Senior"))</f>
        <v>Adult</v>
      </c>
      <c r="Q568" t="str">
        <f>IF(TBL_Employees4[[#This Row],[Exit Date]]="","Active","Exited")</f>
        <v>Active</v>
      </c>
    </row>
    <row r="569" spans="1:17" x14ac:dyDescent="0.25">
      <c r="A569" t="s">
        <v>810</v>
      </c>
      <c r="B569" t="s">
        <v>811</v>
      </c>
      <c r="C569" t="s">
        <v>291</v>
      </c>
      <c r="D569" t="s">
        <v>278</v>
      </c>
      <c r="E569" t="s">
        <v>18</v>
      </c>
      <c r="F569" t="s">
        <v>152</v>
      </c>
      <c r="G569" t="s">
        <v>35</v>
      </c>
      <c r="H569">
        <v>60</v>
      </c>
      <c r="I569" s="2">
        <v>33890</v>
      </c>
      <c r="J569" s="8">
        <v>88213</v>
      </c>
      <c r="K569" s="9">
        <v>0</v>
      </c>
      <c r="L569" t="s">
        <v>767</v>
      </c>
      <c r="M569" t="s">
        <v>768</v>
      </c>
      <c r="N569" s="2" t="s">
        <v>1897</v>
      </c>
      <c r="O569">
        <f>TBL_Employees4[[#This Row],[Annual Salary]]*TBL_Employees4[[#This Row],[Bonus %]]</f>
        <v>0</v>
      </c>
      <c r="P569" t="str">
        <f>IF(TBL_Employees4[[#This Row],[Age]]&lt;30, "Young", IF(TBL_Employees4[[#This Row],[Age]]&lt;=50, "Adult", "Senior"))</f>
        <v>Senior</v>
      </c>
      <c r="Q569" t="str">
        <f>IF(TBL_Employees4[[#This Row],[Exit Date]]="","Active","Exited")</f>
        <v>Active</v>
      </c>
    </row>
    <row r="570" spans="1:17" x14ac:dyDescent="0.25">
      <c r="A570" t="s">
        <v>597</v>
      </c>
      <c r="B570" t="s">
        <v>598</v>
      </c>
      <c r="C570" t="s">
        <v>259</v>
      </c>
      <c r="D570" t="s">
        <v>555</v>
      </c>
      <c r="E570" t="s">
        <v>26</v>
      </c>
      <c r="F570" t="s">
        <v>152</v>
      </c>
      <c r="G570" t="s">
        <v>35</v>
      </c>
      <c r="H570">
        <v>55</v>
      </c>
      <c r="I570" s="2">
        <v>44410</v>
      </c>
      <c r="J570" s="8">
        <v>67130</v>
      </c>
      <c r="K570" s="9">
        <v>0</v>
      </c>
      <c r="L570" t="s">
        <v>21</v>
      </c>
      <c r="M570" t="s">
        <v>36</v>
      </c>
      <c r="N570" s="2" t="s">
        <v>1897</v>
      </c>
      <c r="O570">
        <f>TBL_Employees4[[#This Row],[Annual Salary]]*TBL_Employees4[[#This Row],[Bonus %]]</f>
        <v>0</v>
      </c>
      <c r="P570" t="str">
        <f>IF(TBL_Employees4[[#This Row],[Age]]&lt;30, "Young", IF(TBL_Employees4[[#This Row],[Age]]&lt;=50, "Adult", "Senior"))</f>
        <v>Senior</v>
      </c>
      <c r="Q570" t="str">
        <f>IF(TBL_Employees4[[#This Row],[Exit Date]]="","Active","Exited")</f>
        <v>Active</v>
      </c>
    </row>
    <row r="571" spans="1:17" x14ac:dyDescent="0.25">
      <c r="A571" t="s">
        <v>826</v>
      </c>
      <c r="B571" t="s">
        <v>1925</v>
      </c>
      <c r="C571" t="s">
        <v>250</v>
      </c>
      <c r="D571" t="s">
        <v>402</v>
      </c>
      <c r="E571" t="s">
        <v>26</v>
      </c>
      <c r="F571" t="s">
        <v>19</v>
      </c>
      <c r="G571" t="s">
        <v>35</v>
      </c>
      <c r="H571">
        <v>33</v>
      </c>
      <c r="I571" s="2">
        <v>42285</v>
      </c>
      <c r="J571" s="8">
        <v>94876</v>
      </c>
      <c r="K571" s="9">
        <v>0</v>
      </c>
      <c r="L571" t="s">
        <v>21</v>
      </c>
      <c r="M571" t="s">
        <v>36</v>
      </c>
      <c r="N571" s="2" t="s">
        <v>1897</v>
      </c>
      <c r="O571">
        <f>TBL_Employees4[[#This Row],[Annual Salary]]*TBL_Employees4[[#This Row],[Bonus %]]</f>
        <v>0</v>
      </c>
      <c r="P571" t="str">
        <f>IF(TBL_Employees4[[#This Row],[Age]]&lt;30, "Young", IF(TBL_Employees4[[#This Row],[Age]]&lt;=50, "Adult", "Senior"))</f>
        <v>Adult</v>
      </c>
      <c r="Q571" t="str">
        <f>IF(TBL_Employees4[[#This Row],[Exit Date]]="","Active","Exited")</f>
        <v>Active</v>
      </c>
    </row>
    <row r="572" spans="1:17" x14ac:dyDescent="0.25">
      <c r="A572" t="s">
        <v>386</v>
      </c>
      <c r="B572" t="s">
        <v>387</v>
      </c>
      <c r="C572" t="s">
        <v>286</v>
      </c>
      <c r="D572" t="s">
        <v>278</v>
      </c>
      <c r="E572" t="s">
        <v>26</v>
      </c>
      <c r="F572" t="s">
        <v>152</v>
      </c>
      <c r="G572" t="s">
        <v>40</v>
      </c>
      <c r="H572">
        <v>62</v>
      </c>
      <c r="I572" s="2">
        <v>34616</v>
      </c>
      <c r="J572" s="8">
        <v>98230</v>
      </c>
      <c r="K572" s="9">
        <v>0</v>
      </c>
      <c r="L572" t="s">
        <v>21</v>
      </c>
      <c r="M572" t="s">
        <v>36</v>
      </c>
      <c r="N572" s="2" t="s">
        <v>1897</v>
      </c>
      <c r="O572">
        <f>TBL_Employees4[[#This Row],[Annual Salary]]*TBL_Employees4[[#This Row],[Bonus %]]</f>
        <v>0</v>
      </c>
      <c r="P572" t="str">
        <f>IF(TBL_Employees4[[#This Row],[Age]]&lt;30, "Young", IF(TBL_Employees4[[#This Row],[Age]]&lt;=50, "Adult", "Senior"))</f>
        <v>Senior</v>
      </c>
      <c r="Q572" t="str">
        <f>IF(TBL_Employees4[[#This Row],[Exit Date]]="","Active","Exited")</f>
        <v>Active</v>
      </c>
    </row>
    <row r="573" spans="1:17" x14ac:dyDescent="0.25">
      <c r="A573" t="s">
        <v>275</v>
      </c>
      <c r="B573" t="s">
        <v>276</v>
      </c>
      <c r="C573" t="s">
        <v>277</v>
      </c>
      <c r="D573" t="s">
        <v>278</v>
      </c>
      <c r="E573" t="s">
        <v>31</v>
      </c>
      <c r="F573" t="s">
        <v>19</v>
      </c>
      <c r="G573" t="s">
        <v>35</v>
      </c>
      <c r="H573">
        <v>36</v>
      </c>
      <c r="I573" s="2">
        <v>43448</v>
      </c>
      <c r="J573" s="8">
        <v>96757</v>
      </c>
      <c r="K573" s="9">
        <v>0</v>
      </c>
      <c r="L573" t="s">
        <v>21</v>
      </c>
      <c r="M573" t="s">
        <v>69</v>
      </c>
      <c r="N573" s="2" t="s">
        <v>1897</v>
      </c>
      <c r="O573">
        <f>TBL_Employees4[[#This Row],[Annual Salary]]*TBL_Employees4[[#This Row],[Bonus %]]</f>
        <v>0</v>
      </c>
      <c r="P573" t="str">
        <f>IF(TBL_Employees4[[#This Row],[Age]]&lt;30, "Young", IF(TBL_Employees4[[#This Row],[Age]]&lt;=50, "Adult", "Senior"))</f>
        <v>Adult</v>
      </c>
      <c r="Q573" t="str">
        <f>IF(TBL_Employees4[[#This Row],[Exit Date]]="","Active","Exited")</f>
        <v>Active</v>
      </c>
    </row>
    <row r="574" spans="1:17" x14ac:dyDescent="0.25">
      <c r="A574" t="s">
        <v>532</v>
      </c>
      <c r="B574" t="s">
        <v>533</v>
      </c>
      <c r="C574" t="s">
        <v>259</v>
      </c>
      <c r="D574" t="s">
        <v>509</v>
      </c>
      <c r="E574" t="s">
        <v>18</v>
      </c>
      <c r="F574" t="s">
        <v>152</v>
      </c>
      <c r="G574" t="s">
        <v>64</v>
      </c>
      <c r="H574">
        <v>35</v>
      </c>
      <c r="I574" s="2">
        <v>44015</v>
      </c>
      <c r="J574" s="8">
        <v>51513</v>
      </c>
      <c r="K574" s="9">
        <v>0</v>
      </c>
      <c r="L574" t="s">
        <v>21</v>
      </c>
      <c r="M574" t="s">
        <v>69</v>
      </c>
      <c r="N574" s="2" t="s">
        <v>1897</v>
      </c>
      <c r="O574">
        <f>TBL_Employees4[[#This Row],[Annual Salary]]*TBL_Employees4[[#This Row],[Bonus %]]</f>
        <v>0</v>
      </c>
      <c r="P574" t="str">
        <f>IF(TBL_Employees4[[#This Row],[Age]]&lt;30, "Young", IF(TBL_Employees4[[#This Row],[Age]]&lt;=50, "Adult", "Senior"))</f>
        <v>Adult</v>
      </c>
      <c r="Q574" t="str">
        <f>IF(TBL_Employees4[[#This Row],[Exit Date]]="","Active","Exited")</f>
        <v>Active</v>
      </c>
    </row>
    <row r="575" spans="1:17" x14ac:dyDescent="0.25">
      <c r="A575" t="s">
        <v>1162</v>
      </c>
      <c r="B575" t="s">
        <v>1163</v>
      </c>
      <c r="C575" t="s">
        <v>1012</v>
      </c>
      <c r="D575" t="s">
        <v>509</v>
      </c>
      <c r="E575" t="s">
        <v>46</v>
      </c>
      <c r="F575" t="s">
        <v>152</v>
      </c>
      <c r="G575" t="s">
        <v>35</v>
      </c>
      <c r="H575">
        <v>60</v>
      </c>
      <c r="I575" s="2">
        <v>39109</v>
      </c>
      <c r="J575" s="8">
        <v>234311</v>
      </c>
      <c r="K575" s="9">
        <v>0.37</v>
      </c>
      <c r="L575" t="s">
        <v>21</v>
      </c>
      <c r="M575" t="s">
        <v>36</v>
      </c>
      <c r="N575" s="2" t="s">
        <v>1897</v>
      </c>
      <c r="O575">
        <f>TBL_Employees4[[#This Row],[Annual Salary]]*TBL_Employees4[[#This Row],[Bonus %]]</f>
        <v>86695.069999999992</v>
      </c>
      <c r="P575" t="str">
        <f>IF(TBL_Employees4[[#This Row],[Age]]&lt;30, "Young", IF(TBL_Employees4[[#This Row],[Age]]&lt;=50, "Adult", "Senior"))</f>
        <v>Senior</v>
      </c>
      <c r="Q575" t="str">
        <f>IF(TBL_Employees4[[#This Row],[Exit Date]]="","Active","Exited")</f>
        <v>Active</v>
      </c>
    </row>
    <row r="576" spans="1:17" x14ac:dyDescent="0.25">
      <c r="A576" t="s">
        <v>1596</v>
      </c>
      <c r="B576" t="s">
        <v>1597</v>
      </c>
      <c r="C576" t="s">
        <v>1896</v>
      </c>
      <c r="D576" t="s">
        <v>456</v>
      </c>
      <c r="E576" t="s">
        <v>26</v>
      </c>
      <c r="F576" t="s">
        <v>19</v>
      </c>
      <c r="G576" t="s">
        <v>40</v>
      </c>
      <c r="H576">
        <v>45</v>
      </c>
      <c r="I576" s="2">
        <v>40685</v>
      </c>
      <c r="J576" s="8">
        <v>152353</v>
      </c>
      <c r="K576" s="9">
        <v>0.14000000000000001</v>
      </c>
      <c r="L576" t="s">
        <v>21</v>
      </c>
      <c r="M576" t="s">
        <v>53</v>
      </c>
      <c r="N576" s="2" t="s">
        <v>1897</v>
      </c>
      <c r="O576">
        <f>TBL_Employees4[[#This Row],[Annual Salary]]*TBL_Employees4[[#This Row],[Bonus %]]</f>
        <v>21329.420000000002</v>
      </c>
      <c r="P576" t="str">
        <f>IF(TBL_Employees4[[#This Row],[Age]]&lt;30, "Young", IF(TBL_Employees4[[#This Row],[Age]]&lt;=50, "Adult", "Senior"))</f>
        <v>Adult</v>
      </c>
      <c r="Q576" t="str">
        <f>IF(TBL_Employees4[[#This Row],[Exit Date]]="","Active","Exited")</f>
        <v>Active</v>
      </c>
    </row>
    <row r="577" spans="1:17" x14ac:dyDescent="0.25">
      <c r="A577" t="s">
        <v>1532</v>
      </c>
      <c r="B577" t="s">
        <v>1533</v>
      </c>
      <c r="C577" t="s">
        <v>1896</v>
      </c>
      <c r="D577" t="s">
        <v>243</v>
      </c>
      <c r="E577" t="s">
        <v>26</v>
      </c>
      <c r="F577" t="s">
        <v>19</v>
      </c>
      <c r="G577" t="s">
        <v>20</v>
      </c>
      <c r="H577">
        <v>48</v>
      </c>
      <c r="I577" s="2">
        <v>40389</v>
      </c>
      <c r="J577" s="8">
        <v>124774</v>
      </c>
      <c r="K577" s="9">
        <v>0.12</v>
      </c>
      <c r="L577" t="s">
        <v>21</v>
      </c>
      <c r="M577" t="s">
        <v>22</v>
      </c>
      <c r="N577" s="2" t="s">
        <v>1897</v>
      </c>
      <c r="O577">
        <f>TBL_Employees4[[#This Row],[Annual Salary]]*TBL_Employees4[[#This Row],[Bonus %]]</f>
        <v>14972.88</v>
      </c>
      <c r="P577" t="str">
        <f>IF(TBL_Employees4[[#This Row],[Age]]&lt;30, "Young", IF(TBL_Employees4[[#This Row],[Age]]&lt;=50, "Adult", "Senior"))</f>
        <v>Adult</v>
      </c>
      <c r="Q577" t="str">
        <f>IF(TBL_Employees4[[#This Row],[Exit Date]]="","Active","Exited")</f>
        <v>Active</v>
      </c>
    </row>
    <row r="578" spans="1:17" x14ac:dyDescent="0.25">
      <c r="A578" t="s">
        <v>1522</v>
      </c>
      <c r="B578" t="s">
        <v>1926</v>
      </c>
      <c r="C578" t="s">
        <v>1198</v>
      </c>
      <c r="D578" t="s">
        <v>509</v>
      </c>
      <c r="E578" t="s">
        <v>46</v>
      </c>
      <c r="F578" t="s">
        <v>19</v>
      </c>
      <c r="G578" t="s">
        <v>35</v>
      </c>
      <c r="H578">
        <v>36</v>
      </c>
      <c r="I578" s="2">
        <v>40434</v>
      </c>
      <c r="J578" s="8">
        <v>157070</v>
      </c>
      <c r="K578" s="9">
        <v>0.28000000000000003</v>
      </c>
      <c r="L578" t="s">
        <v>767</v>
      </c>
      <c r="M578" t="s">
        <v>768</v>
      </c>
      <c r="N578" s="2" t="s">
        <v>1897</v>
      </c>
      <c r="O578">
        <f>TBL_Employees4[[#This Row],[Annual Salary]]*TBL_Employees4[[#This Row],[Bonus %]]</f>
        <v>43979.600000000006</v>
      </c>
      <c r="P578" t="str">
        <f>IF(TBL_Employees4[[#This Row],[Age]]&lt;30, "Young", IF(TBL_Employees4[[#This Row],[Age]]&lt;=50, "Adult", "Senior"))</f>
        <v>Adult</v>
      </c>
      <c r="Q578" t="str">
        <f>IF(TBL_Employees4[[#This Row],[Exit Date]]="","Active","Exited")</f>
        <v>Active</v>
      </c>
    </row>
    <row r="579" spans="1:17" x14ac:dyDescent="0.25">
      <c r="A579" t="s">
        <v>1798</v>
      </c>
      <c r="B579" t="s">
        <v>1799</v>
      </c>
      <c r="C579" t="s">
        <v>1896</v>
      </c>
      <c r="D579" t="s">
        <v>402</v>
      </c>
      <c r="E579" t="s">
        <v>26</v>
      </c>
      <c r="F579" t="s">
        <v>152</v>
      </c>
      <c r="G579" t="s">
        <v>40</v>
      </c>
      <c r="H579">
        <v>44</v>
      </c>
      <c r="I579" s="2">
        <v>43685</v>
      </c>
      <c r="J579" s="8">
        <v>130133</v>
      </c>
      <c r="K579" s="9">
        <v>0.15</v>
      </c>
      <c r="L579" t="s">
        <v>21</v>
      </c>
      <c r="M579" t="s">
        <v>50</v>
      </c>
      <c r="N579" s="2">
        <v>44699</v>
      </c>
      <c r="O579">
        <f>TBL_Employees4[[#This Row],[Annual Salary]]*TBL_Employees4[[#This Row],[Bonus %]]</f>
        <v>19519.95</v>
      </c>
      <c r="P579" t="str">
        <f>IF(TBL_Employees4[[#This Row],[Age]]&lt;30, "Young", IF(TBL_Employees4[[#This Row],[Age]]&lt;=50, "Adult", "Senior"))</f>
        <v>Adult</v>
      </c>
      <c r="Q579" t="str">
        <f>IF(TBL_Employees4[[#This Row],[Exit Date]]="","Active","Exited")</f>
        <v>Exited</v>
      </c>
    </row>
    <row r="580" spans="1:17" x14ac:dyDescent="0.25">
      <c r="A580" t="s">
        <v>1492</v>
      </c>
      <c r="B580" t="s">
        <v>1493</v>
      </c>
      <c r="C580" t="s">
        <v>1398</v>
      </c>
      <c r="D580" t="s">
        <v>509</v>
      </c>
      <c r="E580" t="s">
        <v>18</v>
      </c>
      <c r="F580" t="s">
        <v>19</v>
      </c>
      <c r="G580" t="s">
        <v>35</v>
      </c>
      <c r="H580">
        <v>64</v>
      </c>
      <c r="I580" s="2">
        <v>43729</v>
      </c>
      <c r="J580" s="8">
        <v>108780</v>
      </c>
      <c r="K580" s="9">
        <v>0.06</v>
      </c>
      <c r="L580" t="s">
        <v>767</v>
      </c>
      <c r="M580" t="s">
        <v>785</v>
      </c>
      <c r="N580" s="2" t="s">
        <v>1897</v>
      </c>
      <c r="O580">
        <f>TBL_Employees4[[#This Row],[Annual Salary]]*TBL_Employees4[[#This Row],[Bonus %]]</f>
        <v>6526.8</v>
      </c>
      <c r="P580" t="str">
        <f>IF(TBL_Employees4[[#This Row],[Age]]&lt;30, "Young", IF(TBL_Employees4[[#This Row],[Age]]&lt;=50, "Adult", "Senior"))</f>
        <v>Senior</v>
      </c>
      <c r="Q580" t="str">
        <f>IF(TBL_Employees4[[#This Row],[Exit Date]]="","Active","Exited")</f>
        <v>Active</v>
      </c>
    </row>
    <row r="581" spans="1:17" x14ac:dyDescent="0.25">
      <c r="A581" t="s">
        <v>1238</v>
      </c>
      <c r="B581" t="s">
        <v>1239</v>
      </c>
      <c r="C581" t="s">
        <v>1198</v>
      </c>
      <c r="D581" t="s">
        <v>278</v>
      </c>
      <c r="E581" t="s">
        <v>26</v>
      </c>
      <c r="F581" t="s">
        <v>19</v>
      </c>
      <c r="G581" t="s">
        <v>35</v>
      </c>
      <c r="H581">
        <v>46</v>
      </c>
      <c r="I581" s="2">
        <v>44125</v>
      </c>
      <c r="J581" s="8">
        <v>151853</v>
      </c>
      <c r="K581" s="9">
        <v>0.16</v>
      </c>
      <c r="L581" t="s">
        <v>767</v>
      </c>
      <c r="M581" t="s">
        <v>771</v>
      </c>
      <c r="N581" s="2" t="s">
        <v>1897</v>
      </c>
      <c r="O581">
        <f>TBL_Employees4[[#This Row],[Annual Salary]]*TBL_Employees4[[#This Row],[Bonus %]]</f>
        <v>24296.48</v>
      </c>
      <c r="P581" t="str">
        <f>IF(TBL_Employees4[[#This Row],[Age]]&lt;30, "Young", IF(TBL_Employees4[[#This Row],[Age]]&lt;=50, "Adult", "Senior"))</f>
        <v>Adult</v>
      </c>
      <c r="Q581" t="str">
        <f>IF(TBL_Employees4[[#This Row],[Exit Date]]="","Active","Exited")</f>
        <v>Active</v>
      </c>
    </row>
    <row r="582" spans="1:17" x14ac:dyDescent="0.25">
      <c r="A582" t="s">
        <v>912</v>
      </c>
      <c r="B582" t="s">
        <v>913</v>
      </c>
      <c r="C582" t="s">
        <v>554</v>
      </c>
      <c r="D582" t="s">
        <v>555</v>
      </c>
      <c r="E582" t="s">
        <v>18</v>
      </c>
      <c r="F582" t="s">
        <v>19</v>
      </c>
      <c r="G582" t="s">
        <v>35</v>
      </c>
      <c r="H582">
        <v>62</v>
      </c>
      <c r="I582" s="2">
        <v>38977</v>
      </c>
      <c r="J582" s="8">
        <v>64669</v>
      </c>
      <c r="K582" s="9">
        <v>0</v>
      </c>
      <c r="L582" t="s">
        <v>767</v>
      </c>
      <c r="M582" t="s">
        <v>768</v>
      </c>
      <c r="N582" s="2" t="s">
        <v>1897</v>
      </c>
      <c r="O582">
        <f>TBL_Employees4[[#This Row],[Annual Salary]]*TBL_Employees4[[#This Row],[Bonus %]]</f>
        <v>0</v>
      </c>
      <c r="P582" t="str">
        <f>IF(TBL_Employees4[[#This Row],[Age]]&lt;30, "Young", IF(TBL_Employees4[[#This Row],[Age]]&lt;=50, "Adult", "Senior"))</f>
        <v>Senior</v>
      </c>
      <c r="Q582" t="str">
        <f>IF(TBL_Employees4[[#This Row],[Exit Date]]="","Active","Exited")</f>
        <v>Active</v>
      </c>
    </row>
    <row r="583" spans="1:17" x14ac:dyDescent="0.25">
      <c r="A583" t="s">
        <v>739</v>
      </c>
      <c r="B583" t="s">
        <v>740</v>
      </c>
      <c r="C583" t="s">
        <v>259</v>
      </c>
      <c r="D583" t="s">
        <v>509</v>
      </c>
      <c r="E583" t="s">
        <v>31</v>
      </c>
      <c r="F583" t="s">
        <v>152</v>
      </c>
      <c r="G583" t="s">
        <v>40</v>
      </c>
      <c r="H583">
        <v>61</v>
      </c>
      <c r="I583" s="2">
        <v>39568</v>
      </c>
      <c r="J583" s="8">
        <v>69352</v>
      </c>
      <c r="K583" s="9">
        <v>0</v>
      </c>
      <c r="L583" t="s">
        <v>633</v>
      </c>
      <c r="M583" t="s">
        <v>637</v>
      </c>
      <c r="N583" s="2" t="s">
        <v>1897</v>
      </c>
      <c r="O583">
        <f>TBL_Employees4[[#This Row],[Annual Salary]]*TBL_Employees4[[#This Row],[Bonus %]]</f>
        <v>0</v>
      </c>
      <c r="P583" t="str">
        <f>IF(TBL_Employees4[[#This Row],[Age]]&lt;30, "Young", IF(TBL_Employees4[[#This Row],[Age]]&lt;=50, "Adult", "Senior"))</f>
        <v>Senior</v>
      </c>
      <c r="Q583" t="str">
        <f>IF(TBL_Employees4[[#This Row],[Exit Date]]="","Active","Exited")</f>
        <v>Active</v>
      </c>
    </row>
    <row r="584" spans="1:17" x14ac:dyDescent="0.25">
      <c r="A584" t="s">
        <v>908</v>
      </c>
      <c r="B584" t="s">
        <v>909</v>
      </c>
      <c r="C584" t="s">
        <v>259</v>
      </c>
      <c r="D584" t="s">
        <v>509</v>
      </c>
      <c r="E584" t="s">
        <v>31</v>
      </c>
      <c r="F584" t="s">
        <v>152</v>
      </c>
      <c r="G584" t="s">
        <v>35</v>
      </c>
      <c r="H584">
        <v>65</v>
      </c>
      <c r="I584" s="2">
        <v>37181</v>
      </c>
      <c r="J584" s="8">
        <v>74631</v>
      </c>
      <c r="K584" s="9">
        <v>0</v>
      </c>
      <c r="L584" t="s">
        <v>767</v>
      </c>
      <c r="M584" t="s">
        <v>768</v>
      </c>
      <c r="N584" s="2" t="s">
        <v>1897</v>
      </c>
      <c r="O584">
        <f>TBL_Employees4[[#This Row],[Annual Salary]]*TBL_Employees4[[#This Row],[Bonus %]]</f>
        <v>0</v>
      </c>
      <c r="P584" t="str">
        <f>IF(TBL_Employees4[[#This Row],[Age]]&lt;30, "Young", IF(TBL_Employees4[[#This Row],[Age]]&lt;=50, "Adult", "Senior"))</f>
        <v>Senior</v>
      </c>
      <c r="Q584" t="str">
        <f>IF(TBL_Employees4[[#This Row],[Exit Date]]="","Active","Exited")</f>
        <v>Active</v>
      </c>
    </row>
    <row r="585" spans="1:17" x14ac:dyDescent="0.25">
      <c r="A585" t="s">
        <v>667</v>
      </c>
      <c r="B585" t="s">
        <v>668</v>
      </c>
      <c r="C585" t="s">
        <v>281</v>
      </c>
      <c r="D585" t="s">
        <v>278</v>
      </c>
      <c r="E585" t="s">
        <v>26</v>
      </c>
      <c r="F585" t="s">
        <v>152</v>
      </c>
      <c r="G585" t="s">
        <v>40</v>
      </c>
      <c r="H585">
        <v>54</v>
      </c>
      <c r="I585" s="2">
        <v>41028</v>
      </c>
      <c r="J585" s="8">
        <v>96441</v>
      </c>
      <c r="K585" s="9">
        <v>0</v>
      </c>
      <c r="L585" t="s">
        <v>633</v>
      </c>
      <c r="M585" t="s">
        <v>640</v>
      </c>
      <c r="N585" s="2" t="s">
        <v>1897</v>
      </c>
      <c r="O585">
        <f>TBL_Employees4[[#This Row],[Annual Salary]]*TBL_Employees4[[#This Row],[Bonus %]]</f>
        <v>0</v>
      </c>
      <c r="P585" t="str">
        <f>IF(TBL_Employees4[[#This Row],[Age]]&lt;30, "Young", IF(TBL_Employees4[[#This Row],[Age]]&lt;=50, "Adult", "Senior"))</f>
        <v>Senior</v>
      </c>
      <c r="Q585" t="str">
        <f>IF(TBL_Employees4[[#This Row],[Exit Date]]="","Active","Exited")</f>
        <v>Active</v>
      </c>
    </row>
    <row r="586" spans="1:17" x14ac:dyDescent="0.25">
      <c r="A586" t="s">
        <v>957</v>
      </c>
      <c r="B586" t="s">
        <v>958</v>
      </c>
      <c r="C586" t="s">
        <v>948</v>
      </c>
      <c r="D586" t="s">
        <v>278</v>
      </c>
      <c r="E586" t="s">
        <v>26</v>
      </c>
      <c r="F586" t="s">
        <v>152</v>
      </c>
      <c r="G586" t="s">
        <v>35</v>
      </c>
      <c r="H586">
        <v>46</v>
      </c>
      <c r="I586" s="2">
        <v>40836</v>
      </c>
      <c r="J586" s="8">
        <v>114250</v>
      </c>
      <c r="K586" s="9">
        <v>0.14000000000000001</v>
      </c>
      <c r="L586" t="s">
        <v>767</v>
      </c>
      <c r="M586" t="s">
        <v>771</v>
      </c>
      <c r="N586" s="2" t="s">
        <v>1897</v>
      </c>
      <c r="O586">
        <f>TBL_Employees4[[#This Row],[Annual Salary]]*TBL_Employees4[[#This Row],[Bonus %]]</f>
        <v>15995.000000000002</v>
      </c>
      <c r="P586" t="str">
        <f>IF(TBL_Employees4[[#This Row],[Age]]&lt;30, "Young", IF(TBL_Employees4[[#This Row],[Age]]&lt;=50, "Adult", "Senior"))</f>
        <v>Adult</v>
      </c>
      <c r="Q586" t="str">
        <f>IF(TBL_Employees4[[#This Row],[Exit Date]]="","Active","Exited")</f>
        <v>Active</v>
      </c>
    </row>
    <row r="587" spans="1:17" x14ac:dyDescent="0.25">
      <c r="A587" t="s">
        <v>982</v>
      </c>
      <c r="B587" t="s">
        <v>983</v>
      </c>
      <c r="C587" t="s">
        <v>981</v>
      </c>
      <c r="D587" t="s">
        <v>17</v>
      </c>
      <c r="E587" t="s">
        <v>46</v>
      </c>
      <c r="F587" t="s">
        <v>152</v>
      </c>
      <c r="G587" t="s">
        <v>40</v>
      </c>
      <c r="H587">
        <v>36</v>
      </c>
      <c r="I587" s="2">
        <v>44192</v>
      </c>
      <c r="J587" s="8">
        <v>70165</v>
      </c>
      <c r="K587" s="9">
        <v>7.0000000000000007E-2</v>
      </c>
      <c r="L587" t="s">
        <v>633</v>
      </c>
      <c r="M587" t="s">
        <v>634</v>
      </c>
      <c r="N587" s="2" t="s">
        <v>1897</v>
      </c>
      <c r="O587">
        <f>TBL_Employees4[[#This Row],[Annual Salary]]*TBL_Employees4[[#This Row],[Bonus %]]</f>
        <v>4911.55</v>
      </c>
      <c r="P587" t="str">
        <f>IF(TBL_Employees4[[#This Row],[Age]]&lt;30, "Young", IF(TBL_Employees4[[#This Row],[Age]]&lt;=50, "Adult", "Senior"))</f>
        <v>Adult</v>
      </c>
      <c r="Q587" t="str">
        <f>IF(TBL_Employees4[[#This Row],[Exit Date]]="","Active","Exited")</f>
        <v>Active</v>
      </c>
    </row>
    <row r="588" spans="1:17" x14ac:dyDescent="0.25">
      <c r="A588" t="s">
        <v>1480</v>
      </c>
      <c r="B588" t="s">
        <v>1481</v>
      </c>
      <c r="C588" t="s">
        <v>1398</v>
      </c>
      <c r="D588" t="s">
        <v>17</v>
      </c>
      <c r="E588" t="s">
        <v>46</v>
      </c>
      <c r="F588" t="s">
        <v>152</v>
      </c>
      <c r="G588" t="s">
        <v>35</v>
      </c>
      <c r="H588">
        <v>60</v>
      </c>
      <c r="I588" s="2">
        <v>36554</v>
      </c>
      <c r="J588" s="8">
        <v>109059</v>
      </c>
      <c r="K588" s="9">
        <v>7.0000000000000007E-2</v>
      </c>
      <c r="L588" t="s">
        <v>767</v>
      </c>
      <c r="M588" t="s">
        <v>771</v>
      </c>
      <c r="N588" s="2" t="s">
        <v>1897</v>
      </c>
      <c r="O588">
        <f>TBL_Employees4[[#This Row],[Annual Salary]]*TBL_Employees4[[#This Row],[Bonus %]]</f>
        <v>7634.130000000001</v>
      </c>
      <c r="P588" t="str">
        <f>IF(TBL_Employees4[[#This Row],[Age]]&lt;30, "Young", IF(TBL_Employees4[[#This Row],[Age]]&lt;=50, "Adult", "Senior"))</f>
        <v>Senior</v>
      </c>
      <c r="Q588" t="str">
        <f>IF(TBL_Employees4[[#This Row],[Exit Date]]="","Active","Exited")</f>
        <v>Active</v>
      </c>
    </row>
    <row r="589" spans="1:17" x14ac:dyDescent="0.25">
      <c r="A589" t="s">
        <v>323</v>
      </c>
      <c r="B589" t="s">
        <v>324</v>
      </c>
      <c r="C589" t="s">
        <v>325</v>
      </c>
      <c r="D589" t="s">
        <v>278</v>
      </c>
      <c r="E589" t="s">
        <v>31</v>
      </c>
      <c r="F589" t="s">
        <v>19</v>
      </c>
      <c r="G589" t="s">
        <v>35</v>
      </c>
      <c r="H589">
        <v>30</v>
      </c>
      <c r="I589" s="2">
        <v>42322</v>
      </c>
      <c r="J589" s="8">
        <v>77442</v>
      </c>
      <c r="K589" s="9">
        <v>0</v>
      </c>
      <c r="L589" t="s">
        <v>21</v>
      </c>
      <c r="M589" t="s">
        <v>69</v>
      </c>
      <c r="N589" s="2" t="s">
        <v>1897</v>
      </c>
      <c r="O589">
        <f>TBL_Employees4[[#This Row],[Annual Salary]]*TBL_Employees4[[#This Row],[Bonus %]]</f>
        <v>0</v>
      </c>
      <c r="P589" t="str">
        <f>IF(TBL_Employees4[[#This Row],[Age]]&lt;30, "Young", IF(TBL_Employees4[[#This Row],[Age]]&lt;=50, "Adult", "Senior"))</f>
        <v>Adult</v>
      </c>
      <c r="Q589" t="str">
        <f>IF(TBL_Employees4[[#This Row],[Exit Date]]="","Active","Exited")</f>
        <v>Active</v>
      </c>
    </row>
    <row r="590" spans="1:17" x14ac:dyDescent="0.25">
      <c r="A590" t="s">
        <v>749</v>
      </c>
      <c r="B590" t="s">
        <v>750</v>
      </c>
      <c r="C590" t="s">
        <v>259</v>
      </c>
      <c r="D590" t="s">
        <v>555</v>
      </c>
      <c r="E590" t="s">
        <v>46</v>
      </c>
      <c r="F590" t="s">
        <v>19</v>
      </c>
      <c r="G590" t="s">
        <v>40</v>
      </c>
      <c r="H590">
        <v>34</v>
      </c>
      <c r="I590" s="2">
        <v>41066</v>
      </c>
      <c r="J590" s="8">
        <v>72126</v>
      </c>
      <c r="K590" s="9">
        <v>0</v>
      </c>
      <c r="L590" t="s">
        <v>633</v>
      </c>
      <c r="M590" t="s">
        <v>634</v>
      </c>
      <c r="N590" s="2" t="s">
        <v>1897</v>
      </c>
      <c r="O590">
        <f>TBL_Employees4[[#This Row],[Annual Salary]]*TBL_Employees4[[#This Row],[Bonus %]]</f>
        <v>0</v>
      </c>
      <c r="P590" t="str">
        <f>IF(TBL_Employees4[[#This Row],[Age]]&lt;30, "Young", IF(TBL_Employees4[[#This Row],[Age]]&lt;=50, "Adult", "Senior"))</f>
        <v>Adult</v>
      </c>
      <c r="Q590" t="str">
        <f>IF(TBL_Employees4[[#This Row],[Exit Date]]="","Active","Exited")</f>
        <v>Active</v>
      </c>
    </row>
    <row r="591" spans="1:17" x14ac:dyDescent="0.25">
      <c r="A591" t="s">
        <v>179</v>
      </c>
      <c r="B591" t="s">
        <v>180</v>
      </c>
      <c r="C591" t="s">
        <v>101</v>
      </c>
      <c r="D591" t="s">
        <v>17</v>
      </c>
      <c r="E591" t="s">
        <v>18</v>
      </c>
      <c r="F591" t="s">
        <v>152</v>
      </c>
      <c r="G591" t="s">
        <v>20</v>
      </c>
      <c r="H591">
        <v>55</v>
      </c>
      <c r="I591" s="2">
        <v>41565</v>
      </c>
      <c r="J591" s="8">
        <v>70334</v>
      </c>
      <c r="K591" s="9">
        <v>0</v>
      </c>
      <c r="L591" t="s">
        <v>21</v>
      </c>
      <c r="M591" t="s">
        <v>36</v>
      </c>
      <c r="N591" s="2" t="s">
        <v>1897</v>
      </c>
      <c r="O591">
        <f>TBL_Employees4[[#This Row],[Annual Salary]]*TBL_Employees4[[#This Row],[Bonus %]]</f>
        <v>0</v>
      </c>
      <c r="P591" t="str">
        <f>IF(TBL_Employees4[[#This Row],[Age]]&lt;30, "Young", IF(TBL_Employees4[[#This Row],[Age]]&lt;=50, "Adult", "Senior"))</f>
        <v>Senior</v>
      </c>
      <c r="Q591" t="str">
        <f>IF(TBL_Employees4[[#This Row],[Exit Date]]="","Active","Exited")</f>
        <v>Active</v>
      </c>
    </row>
    <row r="592" spans="1:17" x14ac:dyDescent="0.25">
      <c r="A592" t="s">
        <v>384</v>
      </c>
      <c r="B592" t="s">
        <v>385</v>
      </c>
      <c r="C592" t="s">
        <v>281</v>
      </c>
      <c r="D592" t="s">
        <v>278</v>
      </c>
      <c r="E592" t="s">
        <v>31</v>
      </c>
      <c r="F592" t="s">
        <v>152</v>
      </c>
      <c r="G592" t="s">
        <v>35</v>
      </c>
      <c r="H592">
        <v>59</v>
      </c>
      <c r="I592" s="2">
        <v>40170</v>
      </c>
      <c r="J592" s="8">
        <v>78006</v>
      </c>
      <c r="K592" s="9">
        <v>0</v>
      </c>
      <c r="L592" t="s">
        <v>21</v>
      </c>
      <c r="M592" t="s">
        <v>36</v>
      </c>
      <c r="N592" s="2" t="s">
        <v>1897</v>
      </c>
      <c r="O592">
        <f>TBL_Employees4[[#This Row],[Annual Salary]]*TBL_Employees4[[#This Row],[Bonus %]]</f>
        <v>0</v>
      </c>
      <c r="P592" t="str">
        <f>IF(TBL_Employees4[[#This Row],[Age]]&lt;30, "Young", IF(TBL_Employees4[[#This Row],[Age]]&lt;=50, "Adult", "Senior"))</f>
        <v>Senior</v>
      </c>
      <c r="Q592" t="str">
        <f>IF(TBL_Employees4[[#This Row],[Exit Date]]="","Active","Exited")</f>
        <v>Active</v>
      </c>
    </row>
    <row r="593" spans="1:17" x14ac:dyDescent="0.25">
      <c r="A593" t="s">
        <v>1827</v>
      </c>
      <c r="B593" t="s">
        <v>1828</v>
      </c>
      <c r="C593" t="s">
        <v>1198</v>
      </c>
      <c r="D593" t="s">
        <v>17</v>
      </c>
      <c r="E593" t="s">
        <v>18</v>
      </c>
      <c r="F593" t="s">
        <v>19</v>
      </c>
      <c r="G593" t="s">
        <v>40</v>
      </c>
      <c r="H593">
        <v>28</v>
      </c>
      <c r="I593" s="2">
        <v>44221</v>
      </c>
      <c r="J593" s="8">
        <v>160385</v>
      </c>
      <c r="K593" s="9">
        <v>0.23</v>
      </c>
      <c r="L593" t="s">
        <v>21</v>
      </c>
      <c r="M593" t="s">
        <v>36</v>
      </c>
      <c r="N593" s="2">
        <v>44334</v>
      </c>
      <c r="O593">
        <f>TBL_Employees4[[#This Row],[Annual Salary]]*TBL_Employees4[[#This Row],[Bonus %]]</f>
        <v>36888.550000000003</v>
      </c>
      <c r="P593" t="str">
        <f>IF(TBL_Employees4[[#This Row],[Age]]&lt;30, "Young", IF(TBL_Employees4[[#This Row],[Age]]&lt;=50, "Adult", "Senior"))</f>
        <v>Young</v>
      </c>
      <c r="Q593" t="str">
        <f>IF(TBL_Employees4[[#This Row],[Exit Date]]="","Active","Exited")</f>
        <v>Exited</v>
      </c>
    </row>
    <row r="594" spans="1:17" x14ac:dyDescent="0.25">
      <c r="A594" t="s">
        <v>1069</v>
      </c>
      <c r="B594" t="s">
        <v>565</v>
      </c>
      <c r="C594" t="s">
        <v>1012</v>
      </c>
      <c r="D594" t="s">
        <v>402</v>
      </c>
      <c r="E594" t="s">
        <v>46</v>
      </c>
      <c r="F594" t="s">
        <v>19</v>
      </c>
      <c r="G594" t="s">
        <v>20</v>
      </c>
      <c r="H594">
        <v>36</v>
      </c>
      <c r="I594" s="2">
        <v>41650</v>
      </c>
      <c r="J594" s="8">
        <v>202323</v>
      </c>
      <c r="K594" s="9">
        <v>0.39</v>
      </c>
      <c r="L594" t="s">
        <v>21</v>
      </c>
      <c r="M594" t="s">
        <v>27</v>
      </c>
      <c r="N594" s="2" t="s">
        <v>1897</v>
      </c>
      <c r="O594">
        <f>TBL_Employees4[[#This Row],[Annual Salary]]*TBL_Employees4[[#This Row],[Bonus %]]</f>
        <v>78905.97</v>
      </c>
      <c r="P594" t="str">
        <f>IF(TBL_Employees4[[#This Row],[Age]]&lt;30, "Young", IF(TBL_Employees4[[#This Row],[Age]]&lt;=50, "Adult", "Senior"))</f>
        <v>Adult</v>
      </c>
      <c r="Q594" t="str">
        <f>IF(TBL_Employees4[[#This Row],[Exit Date]]="","Active","Exited")</f>
        <v>Active</v>
      </c>
    </row>
    <row r="595" spans="1:17" x14ac:dyDescent="0.25">
      <c r="A595" t="s">
        <v>1444</v>
      </c>
      <c r="B595" t="s">
        <v>1445</v>
      </c>
      <c r="C595" t="s">
        <v>1896</v>
      </c>
      <c r="D595" t="s">
        <v>456</v>
      </c>
      <c r="E595" t="s">
        <v>46</v>
      </c>
      <c r="F595" t="s">
        <v>19</v>
      </c>
      <c r="G595" t="s">
        <v>40</v>
      </c>
      <c r="H595">
        <v>29</v>
      </c>
      <c r="I595" s="2">
        <v>44025</v>
      </c>
      <c r="J595" s="8">
        <v>141555</v>
      </c>
      <c r="K595" s="9">
        <v>0.11</v>
      </c>
      <c r="L595" t="s">
        <v>633</v>
      </c>
      <c r="M595" t="s">
        <v>634</v>
      </c>
      <c r="N595" s="2" t="s">
        <v>1897</v>
      </c>
      <c r="O595">
        <f>TBL_Employees4[[#This Row],[Annual Salary]]*TBL_Employees4[[#This Row],[Bonus %]]</f>
        <v>15571.05</v>
      </c>
      <c r="P595" t="str">
        <f>IF(TBL_Employees4[[#This Row],[Age]]&lt;30, "Young", IF(TBL_Employees4[[#This Row],[Age]]&lt;=50, "Adult", "Senior"))</f>
        <v>Young</v>
      </c>
      <c r="Q595" t="str">
        <f>IF(TBL_Employees4[[#This Row],[Exit Date]]="","Active","Exited")</f>
        <v>Active</v>
      </c>
    </row>
    <row r="596" spans="1:17" x14ac:dyDescent="0.25">
      <c r="A596" t="s">
        <v>1272</v>
      </c>
      <c r="B596" t="s">
        <v>1273</v>
      </c>
      <c r="C596" t="s">
        <v>1198</v>
      </c>
      <c r="D596" t="s">
        <v>402</v>
      </c>
      <c r="E596" t="s">
        <v>26</v>
      </c>
      <c r="F596" t="s">
        <v>19</v>
      </c>
      <c r="G596" t="s">
        <v>35</v>
      </c>
      <c r="H596">
        <v>34</v>
      </c>
      <c r="I596" s="2">
        <v>44032</v>
      </c>
      <c r="J596" s="8">
        <v>184960</v>
      </c>
      <c r="K596" s="9">
        <v>0.18</v>
      </c>
      <c r="L596" t="s">
        <v>21</v>
      </c>
      <c r="M596" t="s">
        <v>53</v>
      </c>
      <c r="N596" s="2" t="s">
        <v>1897</v>
      </c>
      <c r="O596">
        <f>TBL_Employees4[[#This Row],[Annual Salary]]*TBL_Employees4[[#This Row],[Bonus %]]</f>
        <v>33292.799999999996</v>
      </c>
      <c r="P596" t="str">
        <f>IF(TBL_Employees4[[#This Row],[Age]]&lt;30, "Young", IF(TBL_Employees4[[#This Row],[Age]]&lt;=50, "Adult", "Senior"))</f>
        <v>Adult</v>
      </c>
      <c r="Q596" t="str">
        <f>IF(TBL_Employees4[[#This Row],[Exit Date]]="","Active","Exited")</f>
        <v>Active</v>
      </c>
    </row>
    <row r="597" spans="1:17" x14ac:dyDescent="0.25">
      <c r="A597" t="s">
        <v>1132</v>
      </c>
      <c r="B597" t="s">
        <v>1133</v>
      </c>
      <c r="C597" t="s">
        <v>1012</v>
      </c>
      <c r="D597" t="s">
        <v>17</v>
      </c>
      <c r="E597" t="s">
        <v>18</v>
      </c>
      <c r="F597" t="s">
        <v>152</v>
      </c>
      <c r="G597" t="s">
        <v>35</v>
      </c>
      <c r="H597">
        <v>37</v>
      </c>
      <c r="I597" s="2">
        <v>40719</v>
      </c>
      <c r="J597" s="8">
        <v>221592</v>
      </c>
      <c r="K597" s="9">
        <v>0.31</v>
      </c>
      <c r="L597" t="s">
        <v>21</v>
      </c>
      <c r="M597" t="s">
        <v>69</v>
      </c>
      <c r="N597" s="2" t="s">
        <v>1897</v>
      </c>
      <c r="O597">
        <f>TBL_Employees4[[#This Row],[Annual Salary]]*TBL_Employees4[[#This Row],[Bonus %]]</f>
        <v>68693.52</v>
      </c>
      <c r="P597" t="str">
        <f>IF(TBL_Employees4[[#This Row],[Age]]&lt;30, "Young", IF(TBL_Employees4[[#This Row],[Age]]&lt;=50, "Adult", "Senior"))</f>
        <v>Adult</v>
      </c>
      <c r="Q597" t="str">
        <f>IF(TBL_Employees4[[#This Row],[Exit Date]]="","Active","Exited")</f>
        <v>Active</v>
      </c>
    </row>
    <row r="598" spans="1:17" x14ac:dyDescent="0.25">
      <c r="A598" t="s">
        <v>467</v>
      </c>
      <c r="B598" t="s">
        <v>468</v>
      </c>
      <c r="C598" t="s">
        <v>464</v>
      </c>
      <c r="D598" t="s">
        <v>456</v>
      </c>
      <c r="E598" t="s">
        <v>18</v>
      </c>
      <c r="F598" t="s">
        <v>19</v>
      </c>
      <c r="G598" t="s">
        <v>35</v>
      </c>
      <c r="H598">
        <v>44</v>
      </c>
      <c r="I598" s="2">
        <v>39841</v>
      </c>
      <c r="J598" s="8">
        <v>53301</v>
      </c>
      <c r="K598" s="9">
        <v>0</v>
      </c>
      <c r="L598" t="s">
        <v>21</v>
      </c>
      <c r="M598" t="s">
        <v>53</v>
      </c>
      <c r="N598" s="2" t="s">
        <v>1897</v>
      </c>
      <c r="O598">
        <f>TBL_Employees4[[#This Row],[Annual Salary]]*TBL_Employees4[[#This Row],[Bonus %]]</f>
        <v>0</v>
      </c>
      <c r="P598" t="str">
        <f>IF(TBL_Employees4[[#This Row],[Age]]&lt;30, "Young", IF(TBL_Employees4[[#This Row],[Age]]&lt;=50, "Adult", "Senior"))</f>
        <v>Adult</v>
      </c>
      <c r="Q598" t="str">
        <f>IF(TBL_Employees4[[#This Row],[Exit Date]]="","Active","Exited")</f>
        <v>Active</v>
      </c>
    </row>
    <row r="599" spans="1:17" x14ac:dyDescent="0.25">
      <c r="A599" t="s">
        <v>193</v>
      </c>
      <c r="B599" t="s">
        <v>194</v>
      </c>
      <c r="C599" t="s">
        <v>63</v>
      </c>
      <c r="D599" t="s">
        <v>17</v>
      </c>
      <c r="E599" t="s">
        <v>46</v>
      </c>
      <c r="F599" t="s">
        <v>152</v>
      </c>
      <c r="G599" t="s">
        <v>35</v>
      </c>
      <c r="H599">
        <v>45</v>
      </c>
      <c r="I599" s="2">
        <v>36587</v>
      </c>
      <c r="J599" s="8">
        <v>91276</v>
      </c>
      <c r="K599" s="9">
        <v>0</v>
      </c>
      <c r="L599" t="s">
        <v>21</v>
      </c>
      <c r="M599" t="s">
        <v>53</v>
      </c>
      <c r="N599" s="2" t="s">
        <v>1897</v>
      </c>
      <c r="O599">
        <f>TBL_Employees4[[#This Row],[Annual Salary]]*TBL_Employees4[[#This Row],[Bonus %]]</f>
        <v>0</v>
      </c>
      <c r="P599" t="str">
        <f>IF(TBL_Employees4[[#This Row],[Age]]&lt;30, "Young", IF(TBL_Employees4[[#This Row],[Age]]&lt;=50, "Adult", "Senior"))</f>
        <v>Adult</v>
      </c>
      <c r="Q599" t="str">
        <f>IF(TBL_Employees4[[#This Row],[Exit Date]]="","Active","Exited")</f>
        <v>Active</v>
      </c>
    </row>
    <row r="600" spans="1:17" x14ac:dyDescent="0.25">
      <c r="A600" t="s">
        <v>1586</v>
      </c>
      <c r="B600" t="s">
        <v>1587</v>
      </c>
      <c r="C600" t="s">
        <v>1896</v>
      </c>
      <c r="D600" t="s">
        <v>456</v>
      </c>
      <c r="E600" t="s">
        <v>31</v>
      </c>
      <c r="F600" t="s">
        <v>19</v>
      </c>
      <c r="G600" t="s">
        <v>35</v>
      </c>
      <c r="H600">
        <v>52</v>
      </c>
      <c r="I600" s="2">
        <v>42983</v>
      </c>
      <c r="J600" s="8">
        <v>140042</v>
      </c>
      <c r="K600" s="9">
        <v>0.13</v>
      </c>
      <c r="L600" t="s">
        <v>21</v>
      </c>
      <c r="M600" t="s">
        <v>50</v>
      </c>
      <c r="N600" s="2" t="s">
        <v>1897</v>
      </c>
      <c r="O600">
        <f>TBL_Employees4[[#This Row],[Annual Salary]]*TBL_Employees4[[#This Row],[Bonus %]]</f>
        <v>18205.46</v>
      </c>
      <c r="P600" t="str">
        <f>IF(TBL_Employees4[[#This Row],[Age]]&lt;30, "Young", IF(TBL_Employees4[[#This Row],[Age]]&lt;=50, "Adult", "Senior"))</f>
        <v>Senior</v>
      </c>
      <c r="Q600" t="str">
        <f>IF(TBL_Employees4[[#This Row],[Exit Date]]="","Active","Exited")</f>
        <v>Active</v>
      </c>
    </row>
    <row r="601" spans="1:17" x14ac:dyDescent="0.25">
      <c r="A601" t="s">
        <v>507</v>
      </c>
      <c r="B601" t="s">
        <v>1927</v>
      </c>
      <c r="C601" t="s">
        <v>242</v>
      </c>
      <c r="D601" t="s">
        <v>243</v>
      </c>
      <c r="E601" t="s">
        <v>18</v>
      </c>
      <c r="F601" t="s">
        <v>19</v>
      </c>
      <c r="G601" t="s">
        <v>35</v>
      </c>
      <c r="H601">
        <v>40</v>
      </c>
      <c r="I601" s="2">
        <v>43440</v>
      </c>
      <c r="J601" s="8">
        <v>57225</v>
      </c>
      <c r="K601" s="9">
        <v>0</v>
      </c>
      <c r="L601" t="s">
        <v>21</v>
      </c>
      <c r="M601" t="s">
        <v>69</v>
      </c>
      <c r="N601" s="2" t="s">
        <v>1897</v>
      </c>
      <c r="O601">
        <f>TBL_Employees4[[#This Row],[Annual Salary]]*TBL_Employees4[[#This Row],[Bonus %]]</f>
        <v>0</v>
      </c>
      <c r="P601" t="str">
        <f>IF(TBL_Employees4[[#This Row],[Age]]&lt;30, "Young", IF(TBL_Employees4[[#This Row],[Age]]&lt;=50, "Adult", "Senior"))</f>
        <v>Adult</v>
      </c>
      <c r="Q601" t="str">
        <f>IF(TBL_Employees4[[#This Row],[Exit Date]]="","Active","Exited")</f>
        <v>Active</v>
      </c>
    </row>
    <row r="602" spans="1:17" x14ac:dyDescent="0.25">
      <c r="A602" t="s">
        <v>1594</v>
      </c>
      <c r="B602" t="s">
        <v>1595</v>
      </c>
      <c r="C602" t="s">
        <v>1398</v>
      </c>
      <c r="D602" t="s">
        <v>456</v>
      </c>
      <c r="E602" t="s">
        <v>26</v>
      </c>
      <c r="F602" t="s">
        <v>19</v>
      </c>
      <c r="G602" t="s">
        <v>40</v>
      </c>
      <c r="H602">
        <v>55</v>
      </c>
      <c r="I602" s="2">
        <v>40233</v>
      </c>
      <c r="J602" s="8">
        <v>102839</v>
      </c>
      <c r="K602" s="9">
        <v>0.05</v>
      </c>
      <c r="L602" t="s">
        <v>21</v>
      </c>
      <c r="M602" t="s">
        <v>36</v>
      </c>
      <c r="N602" s="2" t="s">
        <v>1897</v>
      </c>
      <c r="O602">
        <f>TBL_Employees4[[#This Row],[Annual Salary]]*TBL_Employees4[[#This Row],[Bonus %]]</f>
        <v>5141.9500000000007</v>
      </c>
      <c r="P602" t="str">
        <f>IF(TBL_Employees4[[#This Row],[Age]]&lt;30, "Young", IF(TBL_Employees4[[#This Row],[Age]]&lt;=50, "Adult", "Senior"))</f>
        <v>Senior</v>
      </c>
      <c r="Q602" t="str">
        <f>IF(TBL_Employees4[[#This Row],[Exit Date]]="","Active","Exited")</f>
        <v>Active</v>
      </c>
    </row>
    <row r="603" spans="1:17" x14ac:dyDescent="0.25">
      <c r="A603" t="s">
        <v>1869</v>
      </c>
      <c r="B603" t="s">
        <v>1870</v>
      </c>
      <c r="C603" t="s">
        <v>1198</v>
      </c>
      <c r="D603" t="s">
        <v>509</v>
      </c>
      <c r="E603" t="s">
        <v>31</v>
      </c>
      <c r="F603" t="s">
        <v>152</v>
      </c>
      <c r="G603" t="s">
        <v>35</v>
      </c>
      <c r="H603">
        <v>29</v>
      </c>
      <c r="I603" s="2">
        <v>44454</v>
      </c>
      <c r="J603" s="8">
        <v>199783</v>
      </c>
      <c r="K603" s="9">
        <v>0.21</v>
      </c>
      <c r="L603" t="s">
        <v>21</v>
      </c>
      <c r="M603" t="s">
        <v>27</v>
      </c>
      <c r="N603" s="2">
        <v>44661</v>
      </c>
      <c r="O603">
        <f>TBL_Employees4[[#This Row],[Annual Salary]]*TBL_Employees4[[#This Row],[Bonus %]]</f>
        <v>41954.43</v>
      </c>
      <c r="P603" t="str">
        <f>IF(TBL_Employees4[[#This Row],[Age]]&lt;30, "Young", IF(TBL_Employees4[[#This Row],[Age]]&lt;=50, "Adult", "Senior"))</f>
        <v>Young</v>
      </c>
      <c r="Q603" t="str">
        <f>IF(TBL_Employees4[[#This Row],[Exit Date]]="","Active","Exited")</f>
        <v>Exited</v>
      </c>
    </row>
    <row r="604" spans="1:17" x14ac:dyDescent="0.25">
      <c r="A604" t="s">
        <v>699</v>
      </c>
      <c r="B604" t="s">
        <v>700</v>
      </c>
      <c r="C604" t="s">
        <v>455</v>
      </c>
      <c r="D604" t="s">
        <v>456</v>
      </c>
      <c r="E604" t="s">
        <v>31</v>
      </c>
      <c r="F604" t="s">
        <v>152</v>
      </c>
      <c r="G604" t="s">
        <v>40</v>
      </c>
      <c r="H604">
        <v>32</v>
      </c>
      <c r="I604" s="2">
        <v>44295</v>
      </c>
      <c r="J604" s="8">
        <v>70980</v>
      </c>
      <c r="K604" s="9">
        <v>0</v>
      </c>
      <c r="L604" t="s">
        <v>633</v>
      </c>
      <c r="M604" t="s">
        <v>637</v>
      </c>
      <c r="N604" s="2" t="s">
        <v>1897</v>
      </c>
      <c r="O604">
        <f>TBL_Employees4[[#This Row],[Annual Salary]]*TBL_Employees4[[#This Row],[Bonus %]]</f>
        <v>0</v>
      </c>
      <c r="P604" t="str">
        <f>IF(TBL_Employees4[[#This Row],[Age]]&lt;30, "Young", IF(TBL_Employees4[[#This Row],[Age]]&lt;=50, "Adult", "Senior"))</f>
        <v>Adult</v>
      </c>
      <c r="Q604" t="str">
        <f>IF(TBL_Employees4[[#This Row],[Exit Date]]="","Active","Exited")</f>
        <v>Active</v>
      </c>
    </row>
    <row r="605" spans="1:17" x14ac:dyDescent="0.25">
      <c r="A605" t="s">
        <v>1688</v>
      </c>
      <c r="B605" t="s">
        <v>1689</v>
      </c>
      <c r="C605" t="s">
        <v>1398</v>
      </c>
      <c r="D605" t="s">
        <v>509</v>
      </c>
      <c r="E605" t="s">
        <v>46</v>
      </c>
      <c r="F605" t="s">
        <v>152</v>
      </c>
      <c r="G605" t="s">
        <v>20</v>
      </c>
      <c r="H605">
        <v>51</v>
      </c>
      <c r="I605" s="2">
        <v>35456</v>
      </c>
      <c r="J605" s="8">
        <v>104431</v>
      </c>
      <c r="K605" s="9">
        <v>7.0000000000000007E-2</v>
      </c>
      <c r="L605" t="s">
        <v>21</v>
      </c>
      <c r="M605" t="s">
        <v>22</v>
      </c>
      <c r="N605" s="2" t="s">
        <v>1897</v>
      </c>
      <c r="O605">
        <f>TBL_Employees4[[#This Row],[Annual Salary]]*TBL_Employees4[[#This Row],[Bonus %]]</f>
        <v>7310.170000000001</v>
      </c>
      <c r="P605" t="str">
        <f>IF(TBL_Employees4[[#This Row],[Age]]&lt;30, "Young", IF(TBL_Employees4[[#This Row],[Age]]&lt;=50, "Adult", "Senior"))</f>
        <v>Senior</v>
      </c>
      <c r="Q605" t="str">
        <f>IF(TBL_Employees4[[#This Row],[Exit Date]]="","Active","Exited")</f>
        <v>Active</v>
      </c>
    </row>
    <row r="606" spans="1:17" x14ac:dyDescent="0.25">
      <c r="A606" t="s">
        <v>493</v>
      </c>
      <c r="B606" t="s">
        <v>494</v>
      </c>
      <c r="C606" t="s">
        <v>461</v>
      </c>
      <c r="D606" t="s">
        <v>456</v>
      </c>
      <c r="E606" t="s">
        <v>26</v>
      </c>
      <c r="F606" t="s">
        <v>152</v>
      </c>
      <c r="G606" t="s">
        <v>20</v>
      </c>
      <c r="H606">
        <v>28</v>
      </c>
      <c r="I606" s="2">
        <v>44374</v>
      </c>
      <c r="J606" s="8">
        <v>48510</v>
      </c>
      <c r="K606" s="9">
        <v>0</v>
      </c>
      <c r="L606" t="s">
        <v>21</v>
      </c>
      <c r="M606" t="s">
        <v>27</v>
      </c>
      <c r="N606" s="2" t="s">
        <v>1897</v>
      </c>
      <c r="O606">
        <f>TBL_Employees4[[#This Row],[Annual Salary]]*TBL_Employees4[[#This Row],[Bonus %]]</f>
        <v>0</v>
      </c>
      <c r="P606" t="str">
        <f>IF(TBL_Employees4[[#This Row],[Age]]&lt;30, "Young", IF(TBL_Employees4[[#This Row],[Age]]&lt;=50, "Adult", "Senior"))</f>
        <v>Young</v>
      </c>
      <c r="Q606" t="str">
        <f>IF(TBL_Employees4[[#This Row],[Exit Date]]="","Active","Exited")</f>
        <v>Active</v>
      </c>
    </row>
    <row r="607" spans="1:17" x14ac:dyDescent="0.25">
      <c r="A607" t="s">
        <v>1778</v>
      </c>
      <c r="B607" t="s">
        <v>1779</v>
      </c>
      <c r="C607" t="s">
        <v>281</v>
      </c>
      <c r="D607" t="s">
        <v>278</v>
      </c>
      <c r="E607" t="s">
        <v>26</v>
      </c>
      <c r="F607" t="s">
        <v>152</v>
      </c>
      <c r="G607" t="s">
        <v>64</v>
      </c>
      <c r="H607">
        <v>27</v>
      </c>
      <c r="I607" s="2">
        <v>43613</v>
      </c>
      <c r="J607" s="8">
        <v>70110</v>
      </c>
      <c r="K607" s="9">
        <v>0</v>
      </c>
      <c r="L607" t="s">
        <v>21</v>
      </c>
      <c r="M607" t="s">
        <v>36</v>
      </c>
      <c r="N607" s="2">
        <v>44203</v>
      </c>
      <c r="O607">
        <f>TBL_Employees4[[#This Row],[Annual Salary]]*TBL_Employees4[[#This Row],[Bonus %]]</f>
        <v>0</v>
      </c>
      <c r="P607" t="str">
        <f>IF(TBL_Employees4[[#This Row],[Age]]&lt;30, "Young", IF(TBL_Employees4[[#This Row],[Age]]&lt;=50, "Adult", "Senior"))</f>
        <v>Young</v>
      </c>
      <c r="Q607" t="str">
        <f>IF(TBL_Employees4[[#This Row],[Exit Date]]="","Active","Exited")</f>
        <v>Exited</v>
      </c>
    </row>
    <row r="608" spans="1:17" x14ac:dyDescent="0.25">
      <c r="A608" t="s">
        <v>1342</v>
      </c>
      <c r="B608" t="s">
        <v>1343</v>
      </c>
      <c r="C608" t="s">
        <v>1198</v>
      </c>
      <c r="D608" t="s">
        <v>509</v>
      </c>
      <c r="E608" t="s">
        <v>46</v>
      </c>
      <c r="F608" t="s">
        <v>152</v>
      </c>
      <c r="G608" t="s">
        <v>35</v>
      </c>
      <c r="H608">
        <v>45</v>
      </c>
      <c r="I608" s="2">
        <v>39519</v>
      </c>
      <c r="J608" s="8">
        <v>186138</v>
      </c>
      <c r="K608" s="9">
        <v>0.28000000000000003</v>
      </c>
      <c r="L608" t="s">
        <v>767</v>
      </c>
      <c r="M608" t="s">
        <v>768</v>
      </c>
      <c r="N608" s="2" t="s">
        <v>1897</v>
      </c>
      <c r="O608">
        <f>TBL_Employees4[[#This Row],[Annual Salary]]*TBL_Employees4[[#This Row],[Bonus %]]</f>
        <v>52118.640000000007</v>
      </c>
      <c r="P608" t="str">
        <f>IF(TBL_Employees4[[#This Row],[Age]]&lt;30, "Young", IF(TBL_Employees4[[#This Row],[Age]]&lt;=50, "Adult", "Senior"))</f>
        <v>Adult</v>
      </c>
      <c r="Q608" t="str">
        <f>IF(TBL_Employees4[[#This Row],[Exit Date]]="","Active","Exited")</f>
        <v>Active</v>
      </c>
    </row>
    <row r="609" spans="1:17" x14ac:dyDescent="0.25">
      <c r="A609" t="s">
        <v>643</v>
      </c>
      <c r="B609" t="s">
        <v>644</v>
      </c>
      <c r="C609" t="s">
        <v>242</v>
      </c>
      <c r="D609" t="s">
        <v>243</v>
      </c>
      <c r="E609" t="s">
        <v>18</v>
      </c>
      <c r="F609" t="s">
        <v>152</v>
      </c>
      <c r="G609" t="s">
        <v>40</v>
      </c>
      <c r="H609">
        <v>58</v>
      </c>
      <c r="I609" s="2">
        <v>40287</v>
      </c>
      <c r="J609" s="8">
        <v>56350</v>
      </c>
      <c r="K609" s="9">
        <v>0</v>
      </c>
      <c r="L609" t="s">
        <v>633</v>
      </c>
      <c r="M609" t="s">
        <v>637</v>
      </c>
      <c r="N609" s="2" t="s">
        <v>1897</v>
      </c>
      <c r="O609">
        <f>TBL_Employees4[[#This Row],[Annual Salary]]*TBL_Employees4[[#This Row],[Bonus %]]</f>
        <v>0</v>
      </c>
      <c r="P609" t="str">
        <f>IF(TBL_Employees4[[#This Row],[Age]]&lt;30, "Young", IF(TBL_Employees4[[#This Row],[Age]]&lt;=50, "Adult", "Senior"))</f>
        <v>Senior</v>
      </c>
      <c r="Q609" t="str">
        <f>IF(TBL_Employees4[[#This Row],[Exit Date]]="","Active","Exited")</f>
        <v>Active</v>
      </c>
    </row>
    <row r="610" spans="1:17" x14ac:dyDescent="0.25">
      <c r="A610" t="s">
        <v>792</v>
      </c>
      <c r="B610" t="s">
        <v>1928</v>
      </c>
      <c r="C610" t="s">
        <v>1896</v>
      </c>
      <c r="D610" t="s">
        <v>402</v>
      </c>
      <c r="E610" t="s">
        <v>31</v>
      </c>
      <c r="F610" t="s">
        <v>19</v>
      </c>
      <c r="G610" t="s">
        <v>40</v>
      </c>
      <c r="H610">
        <v>45</v>
      </c>
      <c r="I610" s="2">
        <v>42379</v>
      </c>
      <c r="J610" s="8">
        <v>149761</v>
      </c>
      <c r="K610" s="9">
        <v>0.12</v>
      </c>
      <c r="L610" t="s">
        <v>21</v>
      </c>
      <c r="M610" t="s">
        <v>69</v>
      </c>
      <c r="N610" s="2" t="s">
        <v>1897</v>
      </c>
      <c r="O610">
        <f>TBL_Employees4[[#This Row],[Annual Salary]]*TBL_Employees4[[#This Row],[Bonus %]]</f>
        <v>17971.32</v>
      </c>
      <c r="P610" t="str">
        <f>IF(TBL_Employees4[[#This Row],[Age]]&lt;30, "Young", IF(TBL_Employees4[[#This Row],[Age]]&lt;=50, "Adult", "Senior"))</f>
        <v>Adult</v>
      </c>
      <c r="Q610" t="str">
        <f>IF(TBL_Employees4[[#This Row],[Exit Date]]="","Active","Exited")</f>
        <v>Active</v>
      </c>
    </row>
    <row r="611" spans="1:17" x14ac:dyDescent="0.25">
      <c r="A611" t="s">
        <v>1421</v>
      </c>
      <c r="B611" t="s">
        <v>1422</v>
      </c>
      <c r="C611" t="s">
        <v>1896</v>
      </c>
      <c r="D611" t="s">
        <v>402</v>
      </c>
      <c r="E611" t="s">
        <v>46</v>
      </c>
      <c r="F611" t="s">
        <v>152</v>
      </c>
      <c r="G611" t="s">
        <v>40</v>
      </c>
      <c r="H611">
        <v>44</v>
      </c>
      <c r="I611" s="2">
        <v>39305</v>
      </c>
      <c r="J611" s="8">
        <v>126277</v>
      </c>
      <c r="K611" s="9">
        <v>0.13</v>
      </c>
      <c r="L611" t="s">
        <v>633</v>
      </c>
      <c r="M611" t="s">
        <v>634</v>
      </c>
      <c r="N611" s="2" t="s">
        <v>1897</v>
      </c>
      <c r="O611">
        <f>TBL_Employees4[[#This Row],[Annual Salary]]*TBL_Employees4[[#This Row],[Bonus %]]</f>
        <v>16416.010000000002</v>
      </c>
      <c r="P611" t="str">
        <f>IF(TBL_Employees4[[#This Row],[Age]]&lt;30, "Young", IF(TBL_Employees4[[#This Row],[Age]]&lt;=50, "Adult", "Senior"))</f>
        <v>Adult</v>
      </c>
      <c r="Q611" t="str">
        <f>IF(TBL_Employees4[[#This Row],[Exit Date]]="","Active","Exited")</f>
        <v>Active</v>
      </c>
    </row>
    <row r="612" spans="1:17" x14ac:dyDescent="0.25">
      <c r="A612" t="s">
        <v>1734</v>
      </c>
      <c r="B612" t="s">
        <v>1735</v>
      </c>
      <c r="C612" t="s">
        <v>1398</v>
      </c>
      <c r="D612" t="s">
        <v>555</v>
      </c>
      <c r="E612" t="s">
        <v>26</v>
      </c>
      <c r="F612" t="s">
        <v>152</v>
      </c>
      <c r="G612" t="s">
        <v>20</v>
      </c>
      <c r="H612">
        <v>33</v>
      </c>
      <c r="I612" s="2">
        <v>41446</v>
      </c>
      <c r="J612" s="8">
        <v>119631</v>
      </c>
      <c r="K612" s="9">
        <v>0.06</v>
      </c>
      <c r="L612" t="s">
        <v>21</v>
      </c>
      <c r="M612" t="s">
        <v>22</v>
      </c>
      <c r="N612" s="2" t="s">
        <v>1897</v>
      </c>
      <c r="O612">
        <f>TBL_Employees4[[#This Row],[Annual Salary]]*TBL_Employees4[[#This Row],[Bonus %]]</f>
        <v>7177.86</v>
      </c>
      <c r="P612" t="str">
        <f>IF(TBL_Employees4[[#This Row],[Age]]&lt;30, "Young", IF(TBL_Employees4[[#This Row],[Age]]&lt;=50, "Adult", "Senior"))</f>
        <v>Adult</v>
      </c>
      <c r="Q612" t="str">
        <f>IF(TBL_Employees4[[#This Row],[Exit Date]]="","Active","Exited")</f>
        <v>Active</v>
      </c>
    </row>
    <row r="613" spans="1:17" x14ac:dyDescent="0.25">
      <c r="A613" t="s">
        <v>1138</v>
      </c>
      <c r="B613" t="s">
        <v>1139</v>
      </c>
      <c r="C613" t="s">
        <v>1012</v>
      </c>
      <c r="D613" t="s">
        <v>17</v>
      </c>
      <c r="E613" t="s">
        <v>31</v>
      </c>
      <c r="F613" t="s">
        <v>152</v>
      </c>
      <c r="G613" t="s">
        <v>35</v>
      </c>
      <c r="H613">
        <v>26</v>
      </c>
      <c r="I613" s="2">
        <v>43960</v>
      </c>
      <c r="J613" s="8">
        <v>256561</v>
      </c>
      <c r="K613" s="9">
        <v>0.39</v>
      </c>
      <c r="L613" t="s">
        <v>21</v>
      </c>
      <c r="M613" t="s">
        <v>50</v>
      </c>
      <c r="N613" s="2" t="s">
        <v>1897</v>
      </c>
      <c r="O613">
        <f>TBL_Employees4[[#This Row],[Annual Salary]]*TBL_Employees4[[#This Row],[Bonus %]]</f>
        <v>100058.79000000001</v>
      </c>
      <c r="P613" t="str">
        <f>IF(TBL_Employees4[[#This Row],[Age]]&lt;30, "Young", IF(TBL_Employees4[[#This Row],[Age]]&lt;=50, "Adult", "Senior"))</f>
        <v>Young</v>
      </c>
      <c r="Q613" t="str">
        <f>IF(TBL_Employees4[[#This Row],[Exit Date]]="","Active","Exited")</f>
        <v>Active</v>
      </c>
    </row>
    <row r="614" spans="1:17" x14ac:dyDescent="0.25">
      <c r="A614" t="s">
        <v>41</v>
      </c>
      <c r="B614" t="s">
        <v>42</v>
      </c>
      <c r="C614" t="s">
        <v>34</v>
      </c>
      <c r="D614" t="s">
        <v>17</v>
      </c>
      <c r="E614" t="s">
        <v>26</v>
      </c>
      <c r="F614" t="s">
        <v>19</v>
      </c>
      <c r="G614" t="s">
        <v>40</v>
      </c>
      <c r="H614">
        <v>45</v>
      </c>
      <c r="I614" s="2">
        <v>43937</v>
      </c>
      <c r="J614" s="8">
        <v>66958</v>
      </c>
      <c r="K614" s="9">
        <v>0</v>
      </c>
      <c r="L614" t="s">
        <v>21</v>
      </c>
      <c r="M614" t="s">
        <v>36</v>
      </c>
      <c r="N614" s="2" t="s">
        <v>1897</v>
      </c>
      <c r="O614">
        <f>TBL_Employees4[[#This Row],[Annual Salary]]*TBL_Employees4[[#This Row],[Bonus %]]</f>
        <v>0</v>
      </c>
      <c r="P614" t="str">
        <f>IF(TBL_Employees4[[#This Row],[Age]]&lt;30, "Young", IF(TBL_Employees4[[#This Row],[Age]]&lt;=50, "Adult", "Senior"))</f>
        <v>Adult</v>
      </c>
      <c r="Q614" t="str">
        <f>IF(TBL_Employees4[[#This Row],[Exit Date]]="","Active","Exited")</f>
        <v>Active</v>
      </c>
    </row>
    <row r="615" spans="1:17" x14ac:dyDescent="0.25">
      <c r="A615" t="s">
        <v>1612</v>
      </c>
      <c r="B615" t="s">
        <v>1929</v>
      </c>
      <c r="C615" t="s">
        <v>1896</v>
      </c>
      <c r="D615" t="s">
        <v>555</v>
      </c>
      <c r="E615" t="s">
        <v>18</v>
      </c>
      <c r="F615" t="s">
        <v>19</v>
      </c>
      <c r="G615" t="s">
        <v>35</v>
      </c>
      <c r="H615">
        <v>46</v>
      </c>
      <c r="I615" s="2">
        <v>38046</v>
      </c>
      <c r="J615" s="8">
        <v>158897</v>
      </c>
      <c r="K615" s="9">
        <v>0.1</v>
      </c>
      <c r="L615" t="s">
        <v>767</v>
      </c>
      <c r="M615" t="s">
        <v>768</v>
      </c>
      <c r="N615" s="2" t="s">
        <v>1897</v>
      </c>
      <c r="O615">
        <f>TBL_Employees4[[#This Row],[Annual Salary]]*TBL_Employees4[[#This Row],[Bonus %]]</f>
        <v>15889.7</v>
      </c>
      <c r="P615" t="str">
        <f>IF(TBL_Employees4[[#This Row],[Age]]&lt;30, "Young", IF(TBL_Employees4[[#This Row],[Age]]&lt;=50, "Adult", "Senior"))</f>
        <v>Adult</v>
      </c>
      <c r="Q615" t="str">
        <f>IF(TBL_Employees4[[#This Row],[Exit Date]]="","Active","Exited")</f>
        <v>Active</v>
      </c>
    </row>
    <row r="616" spans="1:17" x14ac:dyDescent="0.25">
      <c r="A616" t="s">
        <v>427</v>
      </c>
      <c r="B616" t="s">
        <v>1930</v>
      </c>
      <c r="C616" t="s">
        <v>45</v>
      </c>
      <c r="D616" t="s">
        <v>17</v>
      </c>
      <c r="E616" t="s">
        <v>46</v>
      </c>
      <c r="F616" t="s">
        <v>152</v>
      </c>
      <c r="G616" t="s">
        <v>20</v>
      </c>
      <c r="H616">
        <v>37</v>
      </c>
      <c r="I616" s="2">
        <v>39493</v>
      </c>
      <c r="J616" s="8">
        <v>71695</v>
      </c>
      <c r="K616" s="9">
        <v>0</v>
      </c>
      <c r="L616" t="s">
        <v>21</v>
      </c>
      <c r="M616" t="s">
        <v>22</v>
      </c>
      <c r="N616" s="2" t="s">
        <v>1897</v>
      </c>
      <c r="O616">
        <f>TBL_Employees4[[#This Row],[Annual Salary]]*TBL_Employees4[[#This Row],[Bonus %]]</f>
        <v>0</v>
      </c>
      <c r="P616" t="str">
        <f>IF(TBL_Employees4[[#This Row],[Age]]&lt;30, "Young", IF(TBL_Employees4[[#This Row],[Age]]&lt;=50, "Adult", "Senior"))</f>
        <v>Adult</v>
      </c>
      <c r="Q616" t="str">
        <f>IF(TBL_Employees4[[#This Row],[Exit Date]]="","Active","Exited")</f>
        <v>Active</v>
      </c>
    </row>
    <row r="617" spans="1:17" x14ac:dyDescent="0.25">
      <c r="A617" t="s">
        <v>1855</v>
      </c>
      <c r="B617" t="s">
        <v>1856</v>
      </c>
      <c r="C617" t="s">
        <v>250</v>
      </c>
      <c r="D617" t="s">
        <v>509</v>
      </c>
      <c r="E617" t="s">
        <v>46</v>
      </c>
      <c r="F617" t="s">
        <v>152</v>
      </c>
      <c r="G617" t="s">
        <v>35</v>
      </c>
      <c r="H617">
        <v>40</v>
      </c>
      <c r="I617" s="2">
        <v>41904</v>
      </c>
      <c r="J617" s="8">
        <v>73779</v>
      </c>
      <c r="K617" s="9">
        <v>0</v>
      </c>
      <c r="L617" t="s">
        <v>767</v>
      </c>
      <c r="M617" t="s">
        <v>768</v>
      </c>
      <c r="N617" s="2">
        <v>43594</v>
      </c>
      <c r="O617">
        <f>TBL_Employees4[[#This Row],[Annual Salary]]*TBL_Employees4[[#This Row],[Bonus %]]</f>
        <v>0</v>
      </c>
      <c r="P617" t="str">
        <f>IF(TBL_Employees4[[#This Row],[Age]]&lt;30, "Young", IF(TBL_Employees4[[#This Row],[Age]]&lt;=50, "Adult", "Senior"))</f>
        <v>Adult</v>
      </c>
      <c r="Q617" t="str">
        <f>IF(TBL_Employees4[[#This Row],[Exit Date]]="","Active","Exited")</f>
        <v>Exited</v>
      </c>
    </row>
    <row r="618" spans="1:17" x14ac:dyDescent="0.25">
      <c r="A618" t="s">
        <v>1516</v>
      </c>
      <c r="B618" t="s">
        <v>1517</v>
      </c>
      <c r="C618" t="s">
        <v>1398</v>
      </c>
      <c r="D618" t="s">
        <v>555</v>
      </c>
      <c r="E618" t="s">
        <v>26</v>
      </c>
      <c r="F618" t="s">
        <v>19</v>
      </c>
      <c r="G618" t="s">
        <v>35</v>
      </c>
      <c r="H618">
        <v>45</v>
      </c>
      <c r="I618" s="2">
        <v>40836</v>
      </c>
      <c r="J618" s="8">
        <v>123640</v>
      </c>
      <c r="K618" s="9">
        <v>7.0000000000000007E-2</v>
      </c>
      <c r="L618" t="s">
        <v>767</v>
      </c>
      <c r="M618" t="s">
        <v>785</v>
      </c>
      <c r="N618" s="2" t="s">
        <v>1897</v>
      </c>
      <c r="O618">
        <f>TBL_Employees4[[#This Row],[Annual Salary]]*TBL_Employees4[[#This Row],[Bonus %]]</f>
        <v>8654.8000000000011</v>
      </c>
      <c r="P618" t="str">
        <f>IF(TBL_Employees4[[#This Row],[Age]]&lt;30, "Young", IF(TBL_Employees4[[#This Row],[Age]]&lt;=50, "Adult", "Senior"))</f>
        <v>Adult</v>
      </c>
      <c r="Q618" t="str">
        <f>IF(TBL_Employees4[[#This Row],[Exit Date]]="","Active","Exited")</f>
        <v>Active</v>
      </c>
    </row>
    <row r="619" spans="1:17" x14ac:dyDescent="0.25">
      <c r="A619" t="s">
        <v>1798</v>
      </c>
      <c r="B619" t="s">
        <v>1931</v>
      </c>
      <c r="C619" t="s">
        <v>242</v>
      </c>
      <c r="D619" t="s">
        <v>555</v>
      </c>
      <c r="E619" t="s">
        <v>26</v>
      </c>
      <c r="F619" t="s">
        <v>19</v>
      </c>
      <c r="G619" t="s">
        <v>20</v>
      </c>
      <c r="H619">
        <v>33</v>
      </c>
      <c r="I619" s="2">
        <v>41742</v>
      </c>
      <c r="J619" s="8">
        <v>46878</v>
      </c>
      <c r="K619" s="9">
        <v>0</v>
      </c>
      <c r="L619" t="s">
        <v>21</v>
      </c>
      <c r="M619" t="s">
        <v>36</v>
      </c>
      <c r="N619" s="2" t="s">
        <v>1897</v>
      </c>
      <c r="O619">
        <f>TBL_Employees4[[#This Row],[Annual Salary]]*TBL_Employees4[[#This Row],[Bonus %]]</f>
        <v>0</v>
      </c>
      <c r="P619" t="str">
        <f>IF(TBL_Employees4[[#This Row],[Age]]&lt;30, "Young", IF(TBL_Employees4[[#This Row],[Age]]&lt;=50, "Adult", "Senior"))</f>
        <v>Adult</v>
      </c>
      <c r="Q619" t="str">
        <f>IF(TBL_Employees4[[#This Row],[Exit Date]]="","Active","Exited")</f>
        <v>Active</v>
      </c>
    </row>
    <row r="620" spans="1:17" x14ac:dyDescent="0.25">
      <c r="A620" t="s">
        <v>512</v>
      </c>
      <c r="B620" t="s">
        <v>513</v>
      </c>
      <c r="C620" t="s">
        <v>242</v>
      </c>
      <c r="D620" t="s">
        <v>509</v>
      </c>
      <c r="E620" t="s">
        <v>26</v>
      </c>
      <c r="F620" t="s">
        <v>19</v>
      </c>
      <c r="G620" t="s">
        <v>20</v>
      </c>
      <c r="H620">
        <v>64</v>
      </c>
      <c r="I620" s="2">
        <v>37662</v>
      </c>
      <c r="J620" s="8">
        <v>57032</v>
      </c>
      <c r="K620" s="9">
        <v>0</v>
      </c>
      <c r="L620" t="s">
        <v>21</v>
      </c>
      <c r="M620" t="s">
        <v>36</v>
      </c>
      <c r="N620" s="2" t="s">
        <v>1897</v>
      </c>
      <c r="O620">
        <f>TBL_Employees4[[#This Row],[Annual Salary]]*TBL_Employees4[[#This Row],[Bonus %]]</f>
        <v>0</v>
      </c>
      <c r="P620" t="str">
        <f>IF(TBL_Employees4[[#This Row],[Age]]&lt;30, "Young", IF(TBL_Employees4[[#This Row],[Age]]&lt;=50, "Adult", "Senior"))</f>
        <v>Senior</v>
      </c>
      <c r="Q620" t="str">
        <f>IF(TBL_Employees4[[#This Row],[Exit Date]]="","Active","Exited")</f>
        <v>Active</v>
      </c>
    </row>
    <row r="621" spans="1:17" x14ac:dyDescent="0.25">
      <c r="A621" t="s">
        <v>745</v>
      </c>
      <c r="B621" t="s">
        <v>746</v>
      </c>
      <c r="C621" t="s">
        <v>250</v>
      </c>
      <c r="D621" t="s">
        <v>555</v>
      </c>
      <c r="E621" t="s">
        <v>18</v>
      </c>
      <c r="F621" t="s">
        <v>19</v>
      </c>
      <c r="G621" t="s">
        <v>40</v>
      </c>
      <c r="H621">
        <v>57</v>
      </c>
      <c r="I621" s="2">
        <v>39357</v>
      </c>
      <c r="J621" s="8">
        <v>98150</v>
      </c>
      <c r="K621" s="9">
        <v>0</v>
      </c>
      <c r="L621" t="s">
        <v>633</v>
      </c>
      <c r="M621" t="s">
        <v>637</v>
      </c>
      <c r="N621" s="2" t="s">
        <v>1897</v>
      </c>
      <c r="O621">
        <f>TBL_Employees4[[#This Row],[Annual Salary]]*TBL_Employees4[[#This Row],[Bonus %]]</f>
        <v>0</v>
      </c>
      <c r="P621" t="str">
        <f>IF(TBL_Employees4[[#This Row],[Age]]&lt;30, "Young", IF(TBL_Employees4[[#This Row],[Age]]&lt;=50, "Adult", "Senior"))</f>
        <v>Senior</v>
      </c>
      <c r="Q621" t="str">
        <f>IF(TBL_Employees4[[#This Row],[Exit Date]]="","Active","Exited")</f>
        <v>Active</v>
      </c>
    </row>
    <row r="622" spans="1:17" x14ac:dyDescent="0.25">
      <c r="A622" t="s">
        <v>1849</v>
      </c>
      <c r="B622" t="s">
        <v>1850</v>
      </c>
      <c r="C622" t="s">
        <v>1198</v>
      </c>
      <c r="D622" t="s">
        <v>509</v>
      </c>
      <c r="E622" t="s">
        <v>18</v>
      </c>
      <c r="F622" t="s">
        <v>19</v>
      </c>
      <c r="G622" t="s">
        <v>35</v>
      </c>
      <c r="H622">
        <v>35</v>
      </c>
      <c r="I622" s="2">
        <v>42800</v>
      </c>
      <c r="J622" s="8">
        <v>171426</v>
      </c>
      <c r="K622" s="9">
        <v>0.15</v>
      </c>
      <c r="L622" t="s">
        <v>767</v>
      </c>
      <c r="M622" t="s">
        <v>776</v>
      </c>
      <c r="N622" s="2">
        <v>43000</v>
      </c>
      <c r="O622">
        <f>TBL_Employees4[[#This Row],[Annual Salary]]*TBL_Employees4[[#This Row],[Bonus %]]</f>
        <v>25713.899999999998</v>
      </c>
      <c r="P622" t="str">
        <f>IF(TBL_Employees4[[#This Row],[Age]]&lt;30, "Young", IF(TBL_Employees4[[#This Row],[Age]]&lt;=50, "Adult", "Senior"))</f>
        <v>Adult</v>
      </c>
      <c r="Q622" t="str">
        <f>IF(TBL_Employees4[[#This Row],[Exit Date]]="","Active","Exited")</f>
        <v>Exited</v>
      </c>
    </row>
    <row r="623" spans="1:17" x14ac:dyDescent="0.25">
      <c r="A623" t="s">
        <v>435</v>
      </c>
      <c r="B623" t="s">
        <v>1932</v>
      </c>
      <c r="C623" t="s">
        <v>242</v>
      </c>
      <c r="D623" t="s">
        <v>402</v>
      </c>
      <c r="E623" t="s">
        <v>18</v>
      </c>
      <c r="F623" t="s">
        <v>19</v>
      </c>
      <c r="G623" t="s">
        <v>20</v>
      </c>
      <c r="H623">
        <v>55</v>
      </c>
      <c r="I623" s="2">
        <v>44302</v>
      </c>
      <c r="J623" s="8">
        <v>48266</v>
      </c>
      <c r="K623" s="9">
        <v>0</v>
      </c>
      <c r="L623" t="s">
        <v>21</v>
      </c>
      <c r="M623" t="s">
        <v>27</v>
      </c>
      <c r="N623" s="2" t="s">
        <v>1897</v>
      </c>
      <c r="O623">
        <f>TBL_Employees4[[#This Row],[Annual Salary]]*TBL_Employees4[[#This Row],[Bonus %]]</f>
        <v>0</v>
      </c>
      <c r="P623" t="str">
        <f>IF(TBL_Employees4[[#This Row],[Age]]&lt;30, "Young", IF(TBL_Employees4[[#This Row],[Age]]&lt;=50, "Adult", "Senior"))</f>
        <v>Senior</v>
      </c>
      <c r="Q623" t="str">
        <f>IF(TBL_Employees4[[#This Row],[Exit Date]]="","Active","Exited")</f>
        <v>Active</v>
      </c>
    </row>
    <row r="624" spans="1:17" x14ac:dyDescent="0.25">
      <c r="A624" t="s">
        <v>1074</v>
      </c>
      <c r="B624" t="s">
        <v>1075</v>
      </c>
      <c r="C624" t="s">
        <v>1012</v>
      </c>
      <c r="D624" t="s">
        <v>402</v>
      </c>
      <c r="E624" t="s">
        <v>31</v>
      </c>
      <c r="F624" t="s">
        <v>152</v>
      </c>
      <c r="G624" t="s">
        <v>40</v>
      </c>
      <c r="H624">
        <v>36</v>
      </c>
      <c r="I624" s="2">
        <v>43330</v>
      </c>
      <c r="J624" s="8">
        <v>223404</v>
      </c>
      <c r="K624" s="9">
        <v>0.32</v>
      </c>
      <c r="L624" t="s">
        <v>21</v>
      </c>
      <c r="M624" t="s">
        <v>69</v>
      </c>
      <c r="N624" s="2" t="s">
        <v>1897</v>
      </c>
      <c r="O624">
        <f>TBL_Employees4[[#This Row],[Annual Salary]]*TBL_Employees4[[#This Row],[Bonus %]]</f>
        <v>71489.279999999999</v>
      </c>
      <c r="P624" t="str">
        <f>IF(TBL_Employees4[[#This Row],[Age]]&lt;30, "Young", IF(TBL_Employees4[[#This Row],[Age]]&lt;=50, "Adult", "Senior"))</f>
        <v>Adult</v>
      </c>
      <c r="Q624" t="str">
        <f>IF(TBL_Employees4[[#This Row],[Exit Date]]="","Active","Exited")</f>
        <v>Active</v>
      </c>
    </row>
    <row r="625" spans="1:17" x14ac:dyDescent="0.25">
      <c r="A625" t="s">
        <v>51</v>
      </c>
      <c r="B625" t="s">
        <v>52</v>
      </c>
      <c r="C625" t="s">
        <v>49</v>
      </c>
      <c r="D625" t="s">
        <v>17</v>
      </c>
      <c r="E625" t="s">
        <v>26</v>
      </c>
      <c r="F625" t="s">
        <v>19</v>
      </c>
      <c r="G625" t="s">
        <v>35</v>
      </c>
      <c r="H625">
        <v>57</v>
      </c>
      <c r="I625" s="2">
        <v>41649</v>
      </c>
      <c r="J625" s="8">
        <v>74854</v>
      </c>
      <c r="K625" s="9">
        <v>0</v>
      </c>
      <c r="L625" t="s">
        <v>21</v>
      </c>
      <c r="M625" t="s">
        <v>53</v>
      </c>
      <c r="N625" s="2" t="s">
        <v>1897</v>
      </c>
      <c r="O625">
        <f>TBL_Employees4[[#This Row],[Annual Salary]]*TBL_Employees4[[#This Row],[Bonus %]]</f>
        <v>0</v>
      </c>
      <c r="P625" t="str">
        <f>IF(TBL_Employees4[[#This Row],[Age]]&lt;30, "Young", IF(TBL_Employees4[[#This Row],[Age]]&lt;=50, "Adult", "Senior"))</f>
        <v>Senior</v>
      </c>
      <c r="Q625" t="str">
        <f>IF(TBL_Employees4[[#This Row],[Exit Date]]="","Active","Exited")</f>
        <v>Active</v>
      </c>
    </row>
    <row r="626" spans="1:17" x14ac:dyDescent="0.25">
      <c r="A626" t="s">
        <v>1023</v>
      </c>
      <c r="B626" t="s">
        <v>1024</v>
      </c>
      <c r="C626" t="s">
        <v>1012</v>
      </c>
      <c r="D626" t="s">
        <v>243</v>
      </c>
      <c r="E626" t="s">
        <v>26</v>
      </c>
      <c r="F626" t="s">
        <v>19</v>
      </c>
      <c r="G626" t="s">
        <v>20</v>
      </c>
      <c r="H626">
        <v>48</v>
      </c>
      <c r="I626" s="2">
        <v>39197</v>
      </c>
      <c r="J626" s="8">
        <v>217783</v>
      </c>
      <c r="K626" s="9">
        <v>0.36</v>
      </c>
      <c r="L626" t="s">
        <v>21</v>
      </c>
      <c r="M626" t="s">
        <v>53</v>
      </c>
      <c r="N626" s="2" t="s">
        <v>1897</v>
      </c>
      <c r="O626">
        <f>TBL_Employees4[[#This Row],[Annual Salary]]*TBL_Employees4[[#This Row],[Bonus %]]</f>
        <v>78401.87999999999</v>
      </c>
      <c r="P626" t="str">
        <f>IF(TBL_Employees4[[#This Row],[Age]]&lt;30, "Young", IF(TBL_Employees4[[#This Row],[Age]]&lt;=50, "Adult", "Senior"))</f>
        <v>Adult</v>
      </c>
      <c r="Q626" t="str">
        <f>IF(TBL_Employees4[[#This Row],[Exit Date]]="","Active","Exited")</f>
        <v>Active</v>
      </c>
    </row>
    <row r="627" spans="1:17" x14ac:dyDescent="0.25">
      <c r="A627" t="s">
        <v>713</v>
      </c>
      <c r="B627" t="s">
        <v>714</v>
      </c>
      <c r="C627" t="s">
        <v>30</v>
      </c>
      <c r="D627" t="s">
        <v>17</v>
      </c>
      <c r="E627" t="s">
        <v>18</v>
      </c>
      <c r="F627" t="s">
        <v>19</v>
      </c>
      <c r="G627" t="s">
        <v>40</v>
      </c>
      <c r="H627">
        <v>53</v>
      </c>
      <c r="I627" s="2">
        <v>38214</v>
      </c>
      <c r="J627" s="8">
        <v>44735</v>
      </c>
      <c r="K627" s="9">
        <v>0</v>
      </c>
      <c r="L627" t="s">
        <v>633</v>
      </c>
      <c r="M627" t="s">
        <v>634</v>
      </c>
      <c r="N627" s="2" t="s">
        <v>1897</v>
      </c>
      <c r="O627">
        <f>TBL_Employees4[[#This Row],[Annual Salary]]*TBL_Employees4[[#This Row],[Bonus %]]</f>
        <v>0</v>
      </c>
      <c r="P627" t="str">
        <f>IF(TBL_Employees4[[#This Row],[Age]]&lt;30, "Young", IF(TBL_Employees4[[#This Row],[Age]]&lt;=50, "Adult", "Senior"))</f>
        <v>Senior</v>
      </c>
      <c r="Q627" t="str">
        <f>IF(TBL_Employees4[[#This Row],[Exit Date]]="","Active","Exited")</f>
        <v>Active</v>
      </c>
    </row>
    <row r="628" spans="1:17" x14ac:dyDescent="0.25">
      <c r="A628" t="s">
        <v>423</v>
      </c>
      <c r="B628" t="s">
        <v>424</v>
      </c>
      <c r="C628" t="s">
        <v>259</v>
      </c>
      <c r="D628" t="s">
        <v>402</v>
      </c>
      <c r="E628" t="s">
        <v>18</v>
      </c>
      <c r="F628" t="s">
        <v>19</v>
      </c>
      <c r="G628" t="s">
        <v>20</v>
      </c>
      <c r="H628">
        <v>41</v>
      </c>
      <c r="I628" s="2">
        <v>39091</v>
      </c>
      <c r="J628" s="8">
        <v>50685</v>
      </c>
      <c r="K628" s="9">
        <v>0</v>
      </c>
      <c r="L628" t="s">
        <v>21</v>
      </c>
      <c r="M628" t="s">
        <v>69</v>
      </c>
      <c r="N628" s="2" t="s">
        <v>1897</v>
      </c>
      <c r="O628">
        <f>TBL_Employees4[[#This Row],[Annual Salary]]*TBL_Employees4[[#This Row],[Bonus %]]</f>
        <v>0</v>
      </c>
      <c r="P628" t="str">
        <f>IF(TBL_Employees4[[#This Row],[Age]]&lt;30, "Young", IF(TBL_Employees4[[#This Row],[Age]]&lt;=50, "Adult", "Senior"))</f>
        <v>Adult</v>
      </c>
      <c r="Q628" t="str">
        <f>IF(TBL_Employees4[[#This Row],[Exit Date]]="","Active","Exited")</f>
        <v>Active</v>
      </c>
    </row>
    <row r="629" spans="1:17" x14ac:dyDescent="0.25">
      <c r="A629" t="s">
        <v>629</v>
      </c>
      <c r="B629" t="s">
        <v>630</v>
      </c>
      <c r="C629" t="s">
        <v>259</v>
      </c>
      <c r="D629" t="s">
        <v>555</v>
      </c>
      <c r="E629" t="s">
        <v>31</v>
      </c>
      <c r="F629" t="s">
        <v>152</v>
      </c>
      <c r="G629" t="s">
        <v>35</v>
      </c>
      <c r="H629">
        <v>34</v>
      </c>
      <c r="I629" s="2">
        <v>43169</v>
      </c>
      <c r="J629" s="8">
        <v>58993</v>
      </c>
      <c r="K629" s="9">
        <v>0</v>
      </c>
      <c r="L629" t="s">
        <v>21</v>
      </c>
      <c r="M629" t="s">
        <v>50</v>
      </c>
      <c r="N629" s="2" t="s">
        <v>1897</v>
      </c>
      <c r="O629">
        <f>TBL_Employees4[[#This Row],[Annual Salary]]*TBL_Employees4[[#This Row],[Bonus %]]</f>
        <v>0</v>
      </c>
      <c r="P629" t="str">
        <f>IF(TBL_Employees4[[#This Row],[Age]]&lt;30, "Young", IF(TBL_Employees4[[#This Row],[Age]]&lt;=50, "Adult", "Senior"))</f>
        <v>Adult</v>
      </c>
      <c r="Q629" t="str">
        <f>IF(TBL_Employees4[[#This Row],[Exit Date]]="","Active","Exited")</f>
        <v>Active</v>
      </c>
    </row>
    <row r="630" spans="1:17" x14ac:dyDescent="0.25">
      <c r="A630" t="s">
        <v>1772</v>
      </c>
      <c r="B630" t="s">
        <v>1773</v>
      </c>
      <c r="C630" t="s">
        <v>325</v>
      </c>
      <c r="D630" t="s">
        <v>278</v>
      </c>
      <c r="E630" t="s">
        <v>46</v>
      </c>
      <c r="F630" t="s">
        <v>152</v>
      </c>
      <c r="G630" t="s">
        <v>20</v>
      </c>
      <c r="H630">
        <v>47</v>
      </c>
      <c r="I630" s="2">
        <v>43990</v>
      </c>
      <c r="J630" s="8">
        <v>115765</v>
      </c>
      <c r="K630" s="9">
        <v>0</v>
      </c>
      <c r="L630" t="s">
        <v>21</v>
      </c>
      <c r="M630" t="s">
        <v>36</v>
      </c>
      <c r="N630" s="2">
        <v>44229</v>
      </c>
      <c r="O630">
        <f>TBL_Employees4[[#This Row],[Annual Salary]]*TBL_Employees4[[#This Row],[Bonus %]]</f>
        <v>0</v>
      </c>
      <c r="P630" t="str">
        <f>IF(TBL_Employees4[[#This Row],[Age]]&lt;30, "Young", IF(TBL_Employees4[[#This Row],[Age]]&lt;=50, "Adult", "Senior"))</f>
        <v>Adult</v>
      </c>
      <c r="Q630" t="str">
        <f>IF(TBL_Employees4[[#This Row],[Exit Date]]="","Active","Exited")</f>
        <v>Exited</v>
      </c>
    </row>
    <row r="631" spans="1:17" x14ac:dyDescent="0.25">
      <c r="A631" t="s">
        <v>1216</v>
      </c>
      <c r="B631" t="s">
        <v>1217</v>
      </c>
      <c r="C631" t="s">
        <v>1198</v>
      </c>
      <c r="D631" t="s">
        <v>243</v>
      </c>
      <c r="E631" t="s">
        <v>18</v>
      </c>
      <c r="F631" t="s">
        <v>19</v>
      </c>
      <c r="G631" t="s">
        <v>35</v>
      </c>
      <c r="H631">
        <v>63</v>
      </c>
      <c r="I631" s="2">
        <v>39147</v>
      </c>
      <c r="J631" s="8">
        <v>193044</v>
      </c>
      <c r="K631" s="9">
        <v>0.15</v>
      </c>
      <c r="L631" t="s">
        <v>21</v>
      </c>
      <c r="M631" t="s">
        <v>36</v>
      </c>
      <c r="N631" s="2" t="s">
        <v>1897</v>
      </c>
      <c r="O631">
        <f>TBL_Employees4[[#This Row],[Annual Salary]]*TBL_Employees4[[#This Row],[Bonus %]]</f>
        <v>28956.6</v>
      </c>
      <c r="P631" t="str">
        <f>IF(TBL_Employees4[[#This Row],[Age]]&lt;30, "Young", IF(TBL_Employees4[[#This Row],[Age]]&lt;=50, "Adult", "Senior"))</f>
        <v>Senior</v>
      </c>
      <c r="Q631" t="str">
        <f>IF(TBL_Employees4[[#This Row],[Exit Date]]="","Active","Exited")</f>
        <v>Active</v>
      </c>
    </row>
    <row r="632" spans="1:17" x14ac:dyDescent="0.25">
      <c r="A632" t="s">
        <v>1861</v>
      </c>
      <c r="B632" t="s">
        <v>1862</v>
      </c>
      <c r="C632" t="s">
        <v>242</v>
      </c>
      <c r="D632" t="s">
        <v>509</v>
      </c>
      <c r="E632" t="s">
        <v>31</v>
      </c>
      <c r="F632" t="s">
        <v>19</v>
      </c>
      <c r="G632" t="s">
        <v>64</v>
      </c>
      <c r="H632">
        <v>65</v>
      </c>
      <c r="I632" s="2">
        <v>40711</v>
      </c>
      <c r="J632" s="8">
        <v>56686</v>
      </c>
      <c r="K632" s="9">
        <v>0</v>
      </c>
      <c r="L632" t="s">
        <v>21</v>
      </c>
      <c r="M632" t="s">
        <v>53</v>
      </c>
      <c r="N632" s="2">
        <v>42164</v>
      </c>
      <c r="O632">
        <f>TBL_Employees4[[#This Row],[Annual Salary]]*TBL_Employees4[[#This Row],[Bonus %]]</f>
        <v>0</v>
      </c>
      <c r="P632" t="str">
        <f>IF(TBL_Employees4[[#This Row],[Age]]&lt;30, "Young", IF(TBL_Employees4[[#This Row],[Age]]&lt;=50, "Adult", "Senior"))</f>
        <v>Senior</v>
      </c>
      <c r="Q632" t="str">
        <f>IF(TBL_Employees4[[#This Row],[Exit Date]]="","Active","Exited")</f>
        <v>Exited</v>
      </c>
    </row>
    <row r="633" spans="1:17" x14ac:dyDescent="0.25">
      <c r="A633" t="s">
        <v>1558</v>
      </c>
      <c r="B633" t="s">
        <v>1559</v>
      </c>
      <c r="C633" t="s">
        <v>1896</v>
      </c>
      <c r="D633" t="s">
        <v>402</v>
      </c>
      <c r="E633" t="s">
        <v>18</v>
      </c>
      <c r="F633" t="s">
        <v>19</v>
      </c>
      <c r="G633" t="s">
        <v>64</v>
      </c>
      <c r="H633">
        <v>33</v>
      </c>
      <c r="I633" s="2">
        <v>43763</v>
      </c>
      <c r="J633" s="8">
        <v>131652</v>
      </c>
      <c r="K633" s="9">
        <v>0.11</v>
      </c>
      <c r="L633" t="s">
        <v>21</v>
      </c>
      <c r="M633" t="s">
        <v>53</v>
      </c>
      <c r="N633" s="2" t="s">
        <v>1897</v>
      </c>
      <c r="O633">
        <f>TBL_Employees4[[#This Row],[Annual Salary]]*TBL_Employees4[[#This Row],[Bonus %]]</f>
        <v>14481.72</v>
      </c>
      <c r="P633" t="str">
        <f>IF(TBL_Employees4[[#This Row],[Age]]&lt;30, "Young", IF(TBL_Employees4[[#This Row],[Age]]&lt;=50, "Adult", "Senior"))</f>
        <v>Adult</v>
      </c>
      <c r="Q633" t="str">
        <f>IF(TBL_Employees4[[#This Row],[Exit Date]]="","Active","Exited")</f>
        <v>Active</v>
      </c>
    </row>
    <row r="634" spans="1:17" x14ac:dyDescent="0.25">
      <c r="A634" t="s">
        <v>1350</v>
      </c>
      <c r="B634" t="s">
        <v>1351</v>
      </c>
      <c r="C634" t="s">
        <v>1198</v>
      </c>
      <c r="D634" t="s">
        <v>509</v>
      </c>
      <c r="E634" t="s">
        <v>18</v>
      </c>
      <c r="F634" t="s">
        <v>19</v>
      </c>
      <c r="G634" t="s">
        <v>64</v>
      </c>
      <c r="H634">
        <v>45</v>
      </c>
      <c r="I634" s="2">
        <v>39507</v>
      </c>
      <c r="J634" s="8">
        <v>150577</v>
      </c>
      <c r="K634" s="9">
        <v>0.25</v>
      </c>
      <c r="L634" t="s">
        <v>21</v>
      </c>
      <c r="M634" t="s">
        <v>36</v>
      </c>
      <c r="N634" s="2" t="s">
        <v>1897</v>
      </c>
      <c r="O634">
        <f>TBL_Employees4[[#This Row],[Annual Salary]]*TBL_Employees4[[#This Row],[Bonus %]]</f>
        <v>37644.25</v>
      </c>
      <c r="P634" t="str">
        <f>IF(TBL_Employees4[[#This Row],[Age]]&lt;30, "Young", IF(TBL_Employees4[[#This Row],[Age]]&lt;=50, "Adult", "Senior"))</f>
        <v>Adult</v>
      </c>
      <c r="Q634" t="str">
        <f>IF(TBL_Employees4[[#This Row],[Exit Date]]="","Active","Exited")</f>
        <v>Active</v>
      </c>
    </row>
    <row r="635" spans="1:17" x14ac:dyDescent="0.25">
      <c r="A635" t="s">
        <v>1750</v>
      </c>
      <c r="B635" t="s">
        <v>1933</v>
      </c>
      <c r="C635" t="s">
        <v>948</v>
      </c>
      <c r="D635" t="s">
        <v>278</v>
      </c>
      <c r="E635" t="s">
        <v>31</v>
      </c>
      <c r="F635" t="s">
        <v>19</v>
      </c>
      <c r="G635" t="s">
        <v>40</v>
      </c>
      <c r="H635">
        <v>37</v>
      </c>
      <c r="I635" s="2">
        <v>43461</v>
      </c>
      <c r="J635" s="8">
        <v>87359</v>
      </c>
      <c r="K635" s="9">
        <v>0.11</v>
      </c>
      <c r="L635" t="s">
        <v>633</v>
      </c>
      <c r="M635" t="s">
        <v>637</v>
      </c>
      <c r="N635" s="2" t="s">
        <v>1897</v>
      </c>
      <c r="O635">
        <f>TBL_Employees4[[#This Row],[Annual Salary]]*TBL_Employees4[[#This Row],[Bonus %]]</f>
        <v>9609.49</v>
      </c>
      <c r="P635" t="str">
        <f>IF(TBL_Employees4[[#This Row],[Age]]&lt;30, "Young", IF(TBL_Employees4[[#This Row],[Age]]&lt;=50, "Adult", "Senior"))</f>
        <v>Adult</v>
      </c>
      <c r="Q635" t="str">
        <f>IF(TBL_Employees4[[#This Row],[Exit Date]]="","Active","Exited")</f>
        <v>Active</v>
      </c>
    </row>
    <row r="636" spans="1:17" x14ac:dyDescent="0.25">
      <c r="A636" t="s">
        <v>918</v>
      </c>
      <c r="B636" t="s">
        <v>919</v>
      </c>
      <c r="C636" t="s">
        <v>259</v>
      </c>
      <c r="D636" t="s">
        <v>555</v>
      </c>
      <c r="E636" t="s">
        <v>26</v>
      </c>
      <c r="F636" t="s">
        <v>19</v>
      </c>
      <c r="G636" t="s">
        <v>35</v>
      </c>
      <c r="H636">
        <v>60</v>
      </c>
      <c r="I636" s="2">
        <v>41647</v>
      </c>
      <c r="J636" s="8">
        <v>51877</v>
      </c>
      <c r="K636" s="9">
        <v>0</v>
      </c>
      <c r="L636" t="s">
        <v>767</v>
      </c>
      <c r="M636" t="s">
        <v>776</v>
      </c>
      <c r="N636" s="2" t="s">
        <v>1897</v>
      </c>
      <c r="O636">
        <f>TBL_Employees4[[#This Row],[Annual Salary]]*TBL_Employees4[[#This Row],[Bonus %]]</f>
        <v>0</v>
      </c>
      <c r="P636" t="str">
        <f>IF(TBL_Employees4[[#This Row],[Age]]&lt;30, "Young", IF(TBL_Employees4[[#This Row],[Age]]&lt;=50, "Adult", "Senior"))</f>
        <v>Senior</v>
      </c>
      <c r="Q636" t="str">
        <f>IF(TBL_Employees4[[#This Row],[Exit Date]]="","Active","Exited")</f>
        <v>Active</v>
      </c>
    </row>
    <row r="637" spans="1:17" x14ac:dyDescent="0.25">
      <c r="A637" t="s">
        <v>1180</v>
      </c>
      <c r="B637" t="s">
        <v>1934</v>
      </c>
      <c r="C637" t="s">
        <v>34</v>
      </c>
      <c r="D637" t="s">
        <v>17</v>
      </c>
      <c r="E637" t="s">
        <v>18</v>
      </c>
      <c r="F637" t="s">
        <v>152</v>
      </c>
      <c r="G637" t="s">
        <v>35</v>
      </c>
      <c r="H637">
        <v>43</v>
      </c>
      <c r="I637" s="2">
        <v>42753</v>
      </c>
      <c r="J637" s="8">
        <v>86417</v>
      </c>
      <c r="K637" s="9">
        <v>0</v>
      </c>
      <c r="L637" t="s">
        <v>21</v>
      </c>
      <c r="M637" t="s">
        <v>27</v>
      </c>
      <c r="N637" s="2" t="s">
        <v>1897</v>
      </c>
      <c r="O637">
        <f>TBL_Employees4[[#This Row],[Annual Salary]]*TBL_Employees4[[#This Row],[Bonus %]]</f>
        <v>0</v>
      </c>
      <c r="P637" t="str">
        <f>IF(TBL_Employees4[[#This Row],[Age]]&lt;30, "Young", IF(TBL_Employees4[[#This Row],[Age]]&lt;=50, "Adult", "Senior"))</f>
        <v>Adult</v>
      </c>
      <c r="Q637" t="str">
        <f>IF(TBL_Employees4[[#This Row],[Exit Date]]="","Active","Exited")</f>
        <v>Active</v>
      </c>
    </row>
    <row r="638" spans="1:17" x14ac:dyDescent="0.25">
      <c r="A638" t="s">
        <v>47</v>
      </c>
      <c r="B638" t="s">
        <v>48</v>
      </c>
      <c r="C638" t="s">
        <v>49</v>
      </c>
      <c r="D638" t="s">
        <v>17</v>
      </c>
      <c r="E638" t="s">
        <v>31</v>
      </c>
      <c r="F638" t="s">
        <v>19</v>
      </c>
      <c r="G638" t="s">
        <v>35</v>
      </c>
      <c r="H638">
        <v>65</v>
      </c>
      <c r="I638" s="2">
        <v>37749</v>
      </c>
      <c r="J638" s="8">
        <v>96548</v>
      </c>
      <c r="K638" s="9">
        <v>0</v>
      </c>
      <c r="L638" t="s">
        <v>21</v>
      </c>
      <c r="M638" t="s">
        <v>50</v>
      </c>
      <c r="N638" s="2" t="s">
        <v>1897</v>
      </c>
      <c r="O638">
        <f>TBL_Employees4[[#This Row],[Annual Salary]]*TBL_Employees4[[#This Row],[Bonus %]]</f>
        <v>0</v>
      </c>
      <c r="P638" t="str">
        <f>IF(TBL_Employees4[[#This Row],[Age]]&lt;30, "Young", IF(TBL_Employees4[[#This Row],[Age]]&lt;=50, "Adult", "Senior"))</f>
        <v>Senior</v>
      </c>
      <c r="Q638" t="str">
        <f>IF(TBL_Employees4[[#This Row],[Exit Date]]="","Active","Exited")</f>
        <v>Active</v>
      </c>
    </row>
    <row r="639" spans="1:17" x14ac:dyDescent="0.25">
      <c r="A639" t="s">
        <v>769</v>
      </c>
      <c r="B639" t="s">
        <v>770</v>
      </c>
      <c r="C639" t="s">
        <v>250</v>
      </c>
      <c r="D639" t="s">
        <v>243</v>
      </c>
      <c r="E639" t="s">
        <v>18</v>
      </c>
      <c r="F639" t="s">
        <v>19</v>
      </c>
      <c r="G639" t="s">
        <v>35</v>
      </c>
      <c r="H639">
        <v>43</v>
      </c>
      <c r="I639" s="2">
        <v>41662</v>
      </c>
      <c r="J639" s="8">
        <v>92940</v>
      </c>
      <c r="K639" s="9">
        <v>0</v>
      </c>
      <c r="L639" t="s">
        <v>767</v>
      </c>
      <c r="M639" t="s">
        <v>771</v>
      </c>
      <c r="N639" s="2" t="s">
        <v>1897</v>
      </c>
      <c r="O639">
        <f>TBL_Employees4[[#This Row],[Annual Salary]]*TBL_Employees4[[#This Row],[Bonus %]]</f>
        <v>0</v>
      </c>
      <c r="P639" t="str">
        <f>IF(TBL_Employees4[[#This Row],[Age]]&lt;30, "Young", IF(TBL_Employees4[[#This Row],[Age]]&lt;=50, "Adult", "Senior"))</f>
        <v>Adult</v>
      </c>
      <c r="Q639" t="str">
        <f>IF(TBL_Employees4[[#This Row],[Exit Date]]="","Active","Exited")</f>
        <v>Active</v>
      </c>
    </row>
    <row r="640" spans="1:17" x14ac:dyDescent="0.25">
      <c r="A640" t="s">
        <v>1240</v>
      </c>
      <c r="B640" t="s">
        <v>1935</v>
      </c>
      <c r="C640" t="s">
        <v>259</v>
      </c>
      <c r="D640" t="s">
        <v>243</v>
      </c>
      <c r="E640" t="s">
        <v>26</v>
      </c>
      <c r="F640" t="s">
        <v>152</v>
      </c>
      <c r="G640" t="s">
        <v>35</v>
      </c>
      <c r="H640">
        <v>28</v>
      </c>
      <c r="I640" s="2">
        <v>43336</v>
      </c>
      <c r="J640" s="8">
        <v>61410</v>
      </c>
      <c r="K640" s="9">
        <v>0</v>
      </c>
      <c r="L640" t="s">
        <v>21</v>
      </c>
      <c r="M640" t="s">
        <v>22</v>
      </c>
      <c r="N640" s="2" t="s">
        <v>1897</v>
      </c>
      <c r="O640">
        <f>TBL_Employees4[[#This Row],[Annual Salary]]*TBL_Employees4[[#This Row],[Bonus %]]</f>
        <v>0</v>
      </c>
      <c r="P640" t="str">
        <f>IF(TBL_Employees4[[#This Row],[Age]]&lt;30, "Young", IF(TBL_Employees4[[#This Row],[Age]]&lt;=50, "Adult", "Senior"))</f>
        <v>Young</v>
      </c>
      <c r="Q640" t="str">
        <f>IF(TBL_Employees4[[#This Row],[Exit Date]]="","Active","Exited")</f>
        <v>Active</v>
      </c>
    </row>
    <row r="641" spans="1:17" x14ac:dyDescent="0.25">
      <c r="A641" t="s">
        <v>1562</v>
      </c>
      <c r="B641" t="s">
        <v>1563</v>
      </c>
      <c r="C641" t="s">
        <v>1398</v>
      </c>
      <c r="D641" t="s">
        <v>402</v>
      </c>
      <c r="E641" t="s">
        <v>26</v>
      </c>
      <c r="F641" t="s">
        <v>19</v>
      </c>
      <c r="G641" t="s">
        <v>64</v>
      </c>
      <c r="H641">
        <v>61</v>
      </c>
      <c r="I641" s="2">
        <v>40293</v>
      </c>
      <c r="J641" s="8">
        <v>110302</v>
      </c>
      <c r="K641" s="9">
        <v>0.06</v>
      </c>
      <c r="L641" t="s">
        <v>21</v>
      </c>
      <c r="M641" t="s">
        <v>36</v>
      </c>
      <c r="N641" s="2" t="s">
        <v>1897</v>
      </c>
      <c r="O641">
        <f>TBL_Employees4[[#This Row],[Annual Salary]]*TBL_Employees4[[#This Row],[Bonus %]]</f>
        <v>6618.12</v>
      </c>
      <c r="P641" t="str">
        <f>IF(TBL_Employees4[[#This Row],[Age]]&lt;30, "Young", IF(TBL_Employees4[[#This Row],[Age]]&lt;=50, "Adult", "Senior"))</f>
        <v>Senior</v>
      </c>
      <c r="Q641" t="str">
        <f>IF(TBL_Employees4[[#This Row],[Exit Date]]="","Active","Exited")</f>
        <v>Active</v>
      </c>
    </row>
    <row r="642" spans="1:17" x14ac:dyDescent="0.25">
      <c r="A642" t="s">
        <v>1766</v>
      </c>
      <c r="B642" t="s">
        <v>1767</v>
      </c>
      <c r="C642" t="s">
        <v>1198</v>
      </c>
      <c r="D642" t="s">
        <v>278</v>
      </c>
      <c r="E642" t="s">
        <v>26</v>
      </c>
      <c r="F642" t="s">
        <v>19</v>
      </c>
      <c r="G642" t="s">
        <v>64</v>
      </c>
      <c r="H642">
        <v>45</v>
      </c>
      <c r="I642" s="2">
        <v>43212</v>
      </c>
      <c r="J642" s="8">
        <v>187205</v>
      </c>
      <c r="K642" s="9">
        <v>0.24</v>
      </c>
      <c r="L642" t="s">
        <v>21</v>
      </c>
      <c r="M642" t="s">
        <v>69</v>
      </c>
      <c r="N642" s="2">
        <v>44732</v>
      </c>
      <c r="O642">
        <f>TBL_Employees4[[#This Row],[Annual Salary]]*TBL_Employees4[[#This Row],[Bonus %]]</f>
        <v>44929.2</v>
      </c>
      <c r="P642" t="str">
        <f>IF(TBL_Employees4[[#This Row],[Age]]&lt;30, "Young", IF(TBL_Employees4[[#This Row],[Age]]&lt;=50, "Adult", "Senior"))</f>
        <v>Adult</v>
      </c>
      <c r="Q642" t="str">
        <f>IF(TBL_Employees4[[#This Row],[Exit Date]]="","Active","Exited")</f>
        <v>Exited</v>
      </c>
    </row>
    <row r="643" spans="1:17" x14ac:dyDescent="0.25">
      <c r="A643" t="s">
        <v>603</v>
      </c>
      <c r="B643" t="s">
        <v>604</v>
      </c>
      <c r="C643" t="s">
        <v>250</v>
      </c>
      <c r="D643" t="s">
        <v>555</v>
      </c>
      <c r="E643" t="s">
        <v>46</v>
      </c>
      <c r="F643" t="s">
        <v>152</v>
      </c>
      <c r="G643" t="s">
        <v>20</v>
      </c>
      <c r="H643">
        <v>45</v>
      </c>
      <c r="I643" s="2">
        <v>40618</v>
      </c>
      <c r="J643" s="8">
        <v>81687</v>
      </c>
      <c r="K643" s="9">
        <v>0</v>
      </c>
      <c r="L643" t="s">
        <v>21</v>
      </c>
      <c r="M643" t="s">
        <v>22</v>
      </c>
      <c r="N643" s="2" t="s">
        <v>1897</v>
      </c>
      <c r="O643">
        <f>TBL_Employees4[[#This Row],[Annual Salary]]*TBL_Employees4[[#This Row],[Bonus %]]</f>
        <v>0</v>
      </c>
      <c r="P643" t="str">
        <f>IF(TBL_Employees4[[#This Row],[Age]]&lt;30, "Young", IF(TBL_Employees4[[#This Row],[Age]]&lt;=50, "Adult", "Senior"))</f>
        <v>Adult</v>
      </c>
      <c r="Q643" t="str">
        <f>IF(TBL_Employees4[[#This Row],[Exit Date]]="","Active","Exited")</f>
        <v>Active</v>
      </c>
    </row>
    <row r="644" spans="1:17" x14ac:dyDescent="0.25">
      <c r="A644" t="s">
        <v>1136</v>
      </c>
      <c r="B644" t="s">
        <v>1137</v>
      </c>
      <c r="C644" t="s">
        <v>1012</v>
      </c>
      <c r="D644" t="s">
        <v>17</v>
      </c>
      <c r="E644" t="s">
        <v>26</v>
      </c>
      <c r="F644" t="s">
        <v>152</v>
      </c>
      <c r="G644" t="s">
        <v>40</v>
      </c>
      <c r="H644">
        <v>54</v>
      </c>
      <c r="I644" s="2">
        <v>40040</v>
      </c>
      <c r="J644" s="8">
        <v>241083</v>
      </c>
      <c r="K644" s="9">
        <v>0.39</v>
      </c>
      <c r="L644" t="s">
        <v>21</v>
      </c>
      <c r="M644" t="s">
        <v>69</v>
      </c>
      <c r="N644" s="2" t="s">
        <v>1897</v>
      </c>
      <c r="O644">
        <f>TBL_Employees4[[#This Row],[Annual Salary]]*TBL_Employees4[[#This Row],[Bonus %]]</f>
        <v>94022.37000000001</v>
      </c>
      <c r="P644" t="str">
        <f>IF(TBL_Employees4[[#This Row],[Age]]&lt;30, "Young", IF(TBL_Employees4[[#This Row],[Age]]&lt;=50, "Adult", "Senior"))</f>
        <v>Senior</v>
      </c>
      <c r="Q644" t="str">
        <f>IF(TBL_Employees4[[#This Row],[Exit Date]]="","Active","Exited")</f>
        <v>Active</v>
      </c>
    </row>
    <row r="645" spans="1:17" x14ac:dyDescent="0.25">
      <c r="A645" t="s">
        <v>1070</v>
      </c>
      <c r="B645" t="s">
        <v>1071</v>
      </c>
      <c r="C645" t="s">
        <v>1012</v>
      </c>
      <c r="D645" t="s">
        <v>402</v>
      </c>
      <c r="E645" t="s">
        <v>26</v>
      </c>
      <c r="F645" t="s">
        <v>19</v>
      </c>
      <c r="G645" t="s">
        <v>64</v>
      </c>
      <c r="H645">
        <v>38</v>
      </c>
      <c r="I645" s="2">
        <v>43413</v>
      </c>
      <c r="J645" s="8">
        <v>223805</v>
      </c>
      <c r="K645" s="9">
        <v>0.36</v>
      </c>
      <c r="L645" t="s">
        <v>21</v>
      </c>
      <c r="M645" t="s">
        <v>27</v>
      </c>
      <c r="N645" s="2" t="s">
        <v>1897</v>
      </c>
      <c r="O645">
        <f>TBL_Employees4[[#This Row],[Annual Salary]]*TBL_Employees4[[#This Row],[Bonus %]]</f>
        <v>80569.8</v>
      </c>
      <c r="P645" t="str">
        <f>IF(TBL_Employees4[[#This Row],[Age]]&lt;30, "Young", IF(TBL_Employees4[[#This Row],[Age]]&lt;=50, "Adult", "Senior"))</f>
        <v>Adult</v>
      </c>
      <c r="Q645" t="str">
        <f>IF(TBL_Employees4[[#This Row],[Exit Date]]="","Active","Exited")</f>
        <v>Active</v>
      </c>
    </row>
    <row r="646" spans="1:17" x14ac:dyDescent="0.25">
      <c r="A646" t="s">
        <v>1214</v>
      </c>
      <c r="B646" t="s">
        <v>1215</v>
      </c>
      <c r="C646" t="s">
        <v>1198</v>
      </c>
      <c r="D646" t="s">
        <v>243</v>
      </c>
      <c r="E646" t="s">
        <v>46</v>
      </c>
      <c r="F646" t="s">
        <v>19</v>
      </c>
      <c r="G646" t="s">
        <v>20</v>
      </c>
      <c r="H646">
        <v>27</v>
      </c>
      <c r="I646" s="2">
        <v>44393</v>
      </c>
      <c r="J646" s="8">
        <v>161759</v>
      </c>
      <c r="K646" s="9">
        <v>0.16</v>
      </c>
      <c r="L646" t="s">
        <v>21</v>
      </c>
      <c r="M646" t="s">
        <v>36</v>
      </c>
      <c r="N646" s="2" t="s">
        <v>1897</v>
      </c>
      <c r="O646">
        <f>TBL_Employees4[[#This Row],[Annual Salary]]*TBL_Employees4[[#This Row],[Bonus %]]</f>
        <v>25881.440000000002</v>
      </c>
      <c r="P646" t="str">
        <f>IF(TBL_Employees4[[#This Row],[Age]]&lt;30, "Young", IF(TBL_Employees4[[#This Row],[Age]]&lt;=50, "Adult", "Senior"))</f>
        <v>Young</v>
      </c>
      <c r="Q646" t="str">
        <f>IF(TBL_Employees4[[#This Row],[Exit Date]]="","Active","Exited")</f>
        <v>Active</v>
      </c>
    </row>
    <row r="647" spans="1:17" x14ac:dyDescent="0.25">
      <c r="A647" t="s">
        <v>1837</v>
      </c>
      <c r="B647" t="s">
        <v>1838</v>
      </c>
      <c r="C647" t="s">
        <v>981</v>
      </c>
      <c r="D647" t="s">
        <v>17</v>
      </c>
      <c r="E647" t="s">
        <v>31</v>
      </c>
      <c r="F647" t="s">
        <v>152</v>
      </c>
      <c r="G647" t="s">
        <v>64</v>
      </c>
      <c r="H647">
        <v>40</v>
      </c>
      <c r="I647" s="2">
        <v>43520</v>
      </c>
      <c r="J647" s="8">
        <v>95899</v>
      </c>
      <c r="K647" s="9">
        <v>0.1</v>
      </c>
      <c r="L647" t="s">
        <v>21</v>
      </c>
      <c r="M647" t="s">
        <v>69</v>
      </c>
      <c r="N647" s="2">
        <v>44263</v>
      </c>
      <c r="O647">
        <f>TBL_Employees4[[#This Row],[Annual Salary]]*TBL_Employees4[[#This Row],[Bonus %]]</f>
        <v>9589.9</v>
      </c>
      <c r="P647" t="str">
        <f>IF(TBL_Employees4[[#This Row],[Age]]&lt;30, "Young", IF(TBL_Employees4[[#This Row],[Age]]&lt;=50, "Adult", "Senior"))</f>
        <v>Adult</v>
      </c>
      <c r="Q647" t="str">
        <f>IF(TBL_Employees4[[#This Row],[Exit Date]]="","Active","Exited")</f>
        <v>Exited</v>
      </c>
    </row>
    <row r="648" spans="1:17" x14ac:dyDescent="0.25">
      <c r="A648" t="s">
        <v>447</v>
      </c>
      <c r="B648" t="s">
        <v>448</v>
      </c>
      <c r="C648" t="s">
        <v>250</v>
      </c>
      <c r="D648" t="s">
        <v>402</v>
      </c>
      <c r="E648" t="s">
        <v>46</v>
      </c>
      <c r="F648" t="s">
        <v>152</v>
      </c>
      <c r="G648" t="s">
        <v>35</v>
      </c>
      <c r="H648">
        <v>49</v>
      </c>
      <c r="I648" s="2">
        <v>43623</v>
      </c>
      <c r="J648" s="8">
        <v>80700</v>
      </c>
      <c r="K648" s="9">
        <v>0</v>
      </c>
      <c r="L648" t="s">
        <v>21</v>
      </c>
      <c r="M648" t="s">
        <v>69</v>
      </c>
      <c r="N648" s="2" t="s">
        <v>1897</v>
      </c>
      <c r="O648">
        <f>TBL_Employees4[[#This Row],[Annual Salary]]*TBL_Employees4[[#This Row],[Bonus %]]</f>
        <v>0</v>
      </c>
      <c r="P648" t="str">
        <f>IF(TBL_Employees4[[#This Row],[Age]]&lt;30, "Young", IF(TBL_Employees4[[#This Row],[Age]]&lt;=50, "Adult", "Senior"))</f>
        <v>Adult</v>
      </c>
      <c r="Q648" t="str">
        <f>IF(TBL_Employees4[[#This Row],[Exit Date]]="","Active","Exited")</f>
        <v>Active</v>
      </c>
    </row>
    <row r="649" spans="1:17" x14ac:dyDescent="0.25">
      <c r="A649" t="s">
        <v>850</v>
      </c>
      <c r="B649" t="s">
        <v>1936</v>
      </c>
      <c r="C649" t="s">
        <v>1398</v>
      </c>
      <c r="D649" t="s">
        <v>456</v>
      </c>
      <c r="E649" t="s">
        <v>26</v>
      </c>
      <c r="F649" t="s">
        <v>152</v>
      </c>
      <c r="G649" t="s">
        <v>35</v>
      </c>
      <c r="H649">
        <v>54</v>
      </c>
      <c r="I649" s="2">
        <v>35500</v>
      </c>
      <c r="J649" s="8">
        <v>128136</v>
      </c>
      <c r="K649" s="9">
        <v>0.05</v>
      </c>
      <c r="L649" t="s">
        <v>767</v>
      </c>
      <c r="M649" t="s">
        <v>776</v>
      </c>
      <c r="N649" s="2" t="s">
        <v>1897</v>
      </c>
      <c r="O649">
        <f>TBL_Employees4[[#This Row],[Annual Salary]]*TBL_Employees4[[#This Row],[Bonus %]]</f>
        <v>6406.8</v>
      </c>
      <c r="P649" t="str">
        <f>IF(TBL_Employees4[[#This Row],[Age]]&lt;30, "Young", IF(TBL_Employees4[[#This Row],[Age]]&lt;=50, "Adult", "Senior"))</f>
        <v>Senior</v>
      </c>
      <c r="Q649" t="str">
        <f>IF(TBL_Employees4[[#This Row],[Exit Date]]="","Active","Exited")</f>
        <v>Active</v>
      </c>
    </row>
    <row r="650" spans="1:17" x14ac:dyDescent="0.25">
      <c r="A650" t="s">
        <v>516</v>
      </c>
      <c r="B650" t="s">
        <v>517</v>
      </c>
      <c r="C650" t="s">
        <v>259</v>
      </c>
      <c r="D650" t="s">
        <v>509</v>
      </c>
      <c r="E650" t="s">
        <v>46</v>
      </c>
      <c r="F650" t="s">
        <v>19</v>
      </c>
      <c r="G650" t="s">
        <v>20</v>
      </c>
      <c r="H650">
        <v>39</v>
      </c>
      <c r="I650" s="2">
        <v>42843</v>
      </c>
      <c r="J650" s="8">
        <v>58745</v>
      </c>
      <c r="K650" s="9">
        <v>0</v>
      </c>
      <c r="L650" t="s">
        <v>21</v>
      </c>
      <c r="M650" t="s">
        <v>50</v>
      </c>
      <c r="N650" s="2" t="s">
        <v>1897</v>
      </c>
      <c r="O650">
        <f>TBL_Employees4[[#This Row],[Annual Salary]]*TBL_Employees4[[#This Row],[Bonus %]]</f>
        <v>0</v>
      </c>
      <c r="P650" t="str">
        <f>IF(TBL_Employees4[[#This Row],[Age]]&lt;30, "Young", IF(TBL_Employees4[[#This Row],[Age]]&lt;=50, "Adult", "Senior"))</f>
        <v>Adult</v>
      </c>
      <c r="Q650" t="str">
        <f>IF(TBL_Employees4[[#This Row],[Exit Date]]="","Active","Exited")</f>
        <v>Active</v>
      </c>
    </row>
    <row r="651" spans="1:17" x14ac:dyDescent="0.25">
      <c r="A651" t="s">
        <v>1829</v>
      </c>
      <c r="B651" t="s">
        <v>1830</v>
      </c>
      <c r="C651" t="s">
        <v>45</v>
      </c>
      <c r="D651" t="s">
        <v>17</v>
      </c>
      <c r="E651" t="s">
        <v>46</v>
      </c>
      <c r="F651" t="s">
        <v>19</v>
      </c>
      <c r="G651" t="s">
        <v>35</v>
      </c>
      <c r="H651">
        <v>57</v>
      </c>
      <c r="I651" s="2">
        <v>33728</v>
      </c>
      <c r="J651" s="8">
        <v>76202</v>
      </c>
      <c r="K651" s="9">
        <v>0</v>
      </c>
      <c r="L651" t="s">
        <v>21</v>
      </c>
      <c r="M651" t="s">
        <v>50</v>
      </c>
      <c r="N651" s="2">
        <v>34686</v>
      </c>
      <c r="O651">
        <f>TBL_Employees4[[#This Row],[Annual Salary]]*TBL_Employees4[[#This Row],[Bonus %]]</f>
        <v>0</v>
      </c>
      <c r="P651" t="str">
        <f>IF(TBL_Employees4[[#This Row],[Age]]&lt;30, "Young", IF(TBL_Employees4[[#This Row],[Age]]&lt;=50, "Adult", "Senior"))</f>
        <v>Senior</v>
      </c>
      <c r="Q651" t="str">
        <f>IF(TBL_Employees4[[#This Row],[Exit Date]]="","Active","Exited")</f>
        <v>Exited</v>
      </c>
    </row>
    <row r="652" spans="1:17" x14ac:dyDescent="0.25">
      <c r="A652" t="s">
        <v>1188</v>
      </c>
      <c r="B652" t="s">
        <v>1189</v>
      </c>
      <c r="C652" t="s">
        <v>1012</v>
      </c>
      <c r="D652" t="s">
        <v>555</v>
      </c>
      <c r="E652" t="s">
        <v>26</v>
      </c>
      <c r="F652" t="s">
        <v>152</v>
      </c>
      <c r="G652" t="s">
        <v>64</v>
      </c>
      <c r="H652">
        <v>36</v>
      </c>
      <c r="I652" s="2">
        <v>43178</v>
      </c>
      <c r="J652" s="8">
        <v>195200</v>
      </c>
      <c r="K652" s="9">
        <v>0.36</v>
      </c>
      <c r="L652" t="s">
        <v>21</v>
      </c>
      <c r="M652" t="s">
        <v>50</v>
      </c>
      <c r="N652" s="2" t="s">
        <v>1897</v>
      </c>
      <c r="O652">
        <f>TBL_Employees4[[#This Row],[Annual Salary]]*TBL_Employees4[[#This Row],[Bonus %]]</f>
        <v>70272</v>
      </c>
      <c r="P652" t="str">
        <f>IF(TBL_Employees4[[#This Row],[Age]]&lt;30, "Young", IF(TBL_Employees4[[#This Row],[Age]]&lt;=50, "Adult", "Senior"))</f>
        <v>Adult</v>
      </c>
      <c r="Q652" t="str">
        <f>IF(TBL_Employees4[[#This Row],[Exit Date]]="","Active","Exited")</f>
        <v>Active</v>
      </c>
    </row>
    <row r="653" spans="1:17" x14ac:dyDescent="0.25">
      <c r="A653" t="s">
        <v>822</v>
      </c>
      <c r="B653" t="s">
        <v>823</v>
      </c>
      <c r="C653" t="s">
        <v>259</v>
      </c>
      <c r="D653" t="s">
        <v>402</v>
      </c>
      <c r="E653" t="s">
        <v>18</v>
      </c>
      <c r="F653" t="s">
        <v>19</v>
      </c>
      <c r="G653" t="s">
        <v>35</v>
      </c>
      <c r="H653">
        <v>45</v>
      </c>
      <c r="I653" s="2">
        <v>42711</v>
      </c>
      <c r="J653" s="8">
        <v>71454</v>
      </c>
      <c r="K653" s="9">
        <v>0</v>
      </c>
      <c r="L653" t="s">
        <v>767</v>
      </c>
      <c r="M653" t="s">
        <v>785</v>
      </c>
      <c r="N653" s="2" t="s">
        <v>1897</v>
      </c>
      <c r="O653">
        <f>TBL_Employees4[[#This Row],[Annual Salary]]*TBL_Employees4[[#This Row],[Bonus %]]</f>
        <v>0</v>
      </c>
      <c r="P653" t="str">
        <f>IF(TBL_Employees4[[#This Row],[Age]]&lt;30, "Young", IF(TBL_Employees4[[#This Row],[Age]]&lt;=50, "Adult", "Senior"))</f>
        <v>Adult</v>
      </c>
      <c r="Q653" t="str">
        <f>IF(TBL_Employees4[[#This Row],[Exit Date]]="","Active","Exited")</f>
        <v>Active</v>
      </c>
    </row>
    <row r="654" spans="1:17" x14ac:dyDescent="0.25">
      <c r="A654" t="s">
        <v>65</v>
      </c>
      <c r="B654" t="s">
        <v>66</v>
      </c>
      <c r="C654" t="s">
        <v>63</v>
      </c>
      <c r="D654" t="s">
        <v>17</v>
      </c>
      <c r="E654" t="s">
        <v>18</v>
      </c>
      <c r="F654" t="s">
        <v>19</v>
      </c>
      <c r="G654" t="s">
        <v>20</v>
      </c>
      <c r="H654">
        <v>30</v>
      </c>
      <c r="I654" s="2">
        <v>43864</v>
      </c>
      <c r="J654" s="8">
        <v>94652</v>
      </c>
      <c r="K654" s="9">
        <v>0</v>
      </c>
      <c r="L654" t="s">
        <v>21</v>
      </c>
      <c r="M654" t="s">
        <v>53</v>
      </c>
      <c r="N654" s="2" t="s">
        <v>1897</v>
      </c>
      <c r="O654">
        <f>TBL_Employees4[[#This Row],[Annual Salary]]*TBL_Employees4[[#This Row],[Bonus %]]</f>
        <v>0</v>
      </c>
      <c r="P654" t="str">
        <f>IF(TBL_Employees4[[#This Row],[Age]]&lt;30, "Young", IF(TBL_Employees4[[#This Row],[Age]]&lt;=50, "Adult", "Senior"))</f>
        <v>Adult</v>
      </c>
      <c r="Q654" t="str">
        <f>IF(TBL_Employees4[[#This Row],[Exit Date]]="","Active","Exited")</f>
        <v>Active</v>
      </c>
    </row>
    <row r="655" spans="1:17" x14ac:dyDescent="0.25">
      <c r="A655" t="s">
        <v>201</v>
      </c>
      <c r="B655" t="s">
        <v>202</v>
      </c>
      <c r="C655" t="s">
        <v>45</v>
      </c>
      <c r="D655" t="s">
        <v>17</v>
      </c>
      <c r="E655" t="s">
        <v>18</v>
      </c>
      <c r="F655" t="s">
        <v>152</v>
      </c>
      <c r="G655" t="s">
        <v>64</v>
      </c>
      <c r="H655">
        <v>34</v>
      </c>
      <c r="I655" s="2">
        <v>42416</v>
      </c>
      <c r="J655" s="8">
        <v>63411</v>
      </c>
      <c r="K655" s="9">
        <v>0</v>
      </c>
      <c r="L655" t="s">
        <v>21</v>
      </c>
      <c r="M655" t="s">
        <v>36</v>
      </c>
      <c r="N655" s="2" t="s">
        <v>1897</v>
      </c>
      <c r="O655">
        <f>TBL_Employees4[[#This Row],[Annual Salary]]*TBL_Employees4[[#This Row],[Bonus %]]</f>
        <v>0</v>
      </c>
      <c r="P655" t="str">
        <f>IF(TBL_Employees4[[#This Row],[Age]]&lt;30, "Young", IF(TBL_Employees4[[#This Row],[Age]]&lt;=50, "Adult", "Senior"))</f>
        <v>Adult</v>
      </c>
      <c r="Q655" t="str">
        <f>IF(TBL_Employees4[[#This Row],[Exit Date]]="","Active","Exited")</f>
        <v>Active</v>
      </c>
    </row>
    <row r="656" spans="1:17" x14ac:dyDescent="0.25">
      <c r="A656" t="s">
        <v>1885</v>
      </c>
      <c r="B656" t="s">
        <v>1886</v>
      </c>
      <c r="C656" t="s">
        <v>259</v>
      </c>
      <c r="D656" t="s">
        <v>555</v>
      </c>
      <c r="E656" t="s">
        <v>26</v>
      </c>
      <c r="F656" t="s">
        <v>152</v>
      </c>
      <c r="G656" t="s">
        <v>35</v>
      </c>
      <c r="H656">
        <v>31</v>
      </c>
      <c r="I656" s="2">
        <v>43878</v>
      </c>
      <c r="J656" s="8">
        <v>67171</v>
      </c>
      <c r="K656" s="9">
        <v>0</v>
      </c>
      <c r="L656" t="s">
        <v>767</v>
      </c>
      <c r="M656" t="s">
        <v>768</v>
      </c>
      <c r="N656" s="2">
        <v>44317</v>
      </c>
      <c r="O656">
        <f>TBL_Employees4[[#This Row],[Annual Salary]]*TBL_Employees4[[#This Row],[Bonus %]]</f>
        <v>0</v>
      </c>
      <c r="P656" t="str">
        <f>IF(TBL_Employees4[[#This Row],[Age]]&lt;30, "Young", IF(TBL_Employees4[[#This Row],[Age]]&lt;=50, "Adult", "Senior"))</f>
        <v>Adult</v>
      </c>
      <c r="Q656" t="str">
        <f>IF(TBL_Employees4[[#This Row],[Exit Date]]="","Active","Exited")</f>
        <v>Exited</v>
      </c>
    </row>
    <row r="657" spans="1:17" x14ac:dyDescent="0.25">
      <c r="A657" t="s">
        <v>1396</v>
      </c>
      <c r="B657" t="s">
        <v>1397</v>
      </c>
      <c r="C657" t="s">
        <v>1896</v>
      </c>
      <c r="D657" t="s">
        <v>243</v>
      </c>
      <c r="E657" t="s">
        <v>26</v>
      </c>
      <c r="F657" t="s">
        <v>19</v>
      </c>
      <c r="G657" t="s">
        <v>40</v>
      </c>
      <c r="H657">
        <v>28</v>
      </c>
      <c r="I657" s="2">
        <v>43652</v>
      </c>
      <c r="J657" s="8">
        <v>152036</v>
      </c>
      <c r="K657" s="9">
        <v>0.15</v>
      </c>
      <c r="L657" t="s">
        <v>633</v>
      </c>
      <c r="M657" t="s">
        <v>637</v>
      </c>
      <c r="N657" s="2" t="s">
        <v>1897</v>
      </c>
      <c r="O657">
        <f>TBL_Employees4[[#This Row],[Annual Salary]]*TBL_Employees4[[#This Row],[Bonus %]]</f>
        <v>22805.399999999998</v>
      </c>
      <c r="P657" t="str">
        <f>IF(TBL_Employees4[[#This Row],[Age]]&lt;30, "Young", IF(TBL_Employees4[[#This Row],[Age]]&lt;=50, "Adult", "Senior"))</f>
        <v>Young</v>
      </c>
      <c r="Q657" t="str">
        <f>IF(TBL_Employees4[[#This Row],[Exit Date]]="","Active","Exited")</f>
        <v>Active</v>
      </c>
    </row>
    <row r="658" spans="1:17" x14ac:dyDescent="0.25">
      <c r="A658" t="s">
        <v>294</v>
      </c>
      <c r="B658" t="s">
        <v>295</v>
      </c>
      <c r="C658" t="s">
        <v>296</v>
      </c>
      <c r="D658" t="s">
        <v>278</v>
      </c>
      <c r="E658" t="s">
        <v>18</v>
      </c>
      <c r="F658" t="s">
        <v>19</v>
      </c>
      <c r="G658" t="s">
        <v>64</v>
      </c>
      <c r="H658">
        <v>55</v>
      </c>
      <c r="I658" s="2">
        <v>44276</v>
      </c>
      <c r="J658" s="8">
        <v>95562</v>
      </c>
      <c r="K658" s="9">
        <v>0</v>
      </c>
      <c r="L658" t="s">
        <v>21</v>
      </c>
      <c r="M658" t="s">
        <v>27</v>
      </c>
      <c r="N658" s="2" t="s">
        <v>1897</v>
      </c>
      <c r="O658">
        <f>TBL_Employees4[[#This Row],[Annual Salary]]*TBL_Employees4[[#This Row],[Bonus %]]</f>
        <v>0</v>
      </c>
      <c r="P658" t="str">
        <f>IF(TBL_Employees4[[#This Row],[Age]]&lt;30, "Young", IF(TBL_Employees4[[#This Row],[Age]]&lt;=50, "Adult", "Senior"))</f>
        <v>Senior</v>
      </c>
      <c r="Q658" t="str">
        <f>IF(TBL_Employees4[[#This Row],[Exit Date]]="","Active","Exited")</f>
        <v>Active</v>
      </c>
    </row>
    <row r="659" spans="1:17" x14ac:dyDescent="0.25">
      <c r="A659" t="s">
        <v>607</v>
      </c>
      <c r="B659" t="s">
        <v>608</v>
      </c>
      <c r="C659" t="s">
        <v>250</v>
      </c>
      <c r="D659" t="s">
        <v>555</v>
      </c>
      <c r="E659" t="s">
        <v>31</v>
      </c>
      <c r="F659" t="s">
        <v>152</v>
      </c>
      <c r="G659" t="s">
        <v>20</v>
      </c>
      <c r="H659">
        <v>30</v>
      </c>
      <c r="I659" s="2">
        <v>43773</v>
      </c>
      <c r="J659" s="8">
        <v>96092</v>
      </c>
      <c r="K659" s="9">
        <v>0</v>
      </c>
      <c r="L659" t="s">
        <v>21</v>
      </c>
      <c r="M659" t="s">
        <v>50</v>
      </c>
      <c r="N659" s="2" t="s">
        <v>1897</v>
      </c>
      <c r="O659">
        <f>TBL_Employees4[[#This Row],[Annual Salary]]*TBL_Employees4[[#This Row],[Bonus %]]</f>
        <v>0</v>
      </c>
      <c r="P659" t="str">
        <f>IF(TBL_Employees4[[#This Row],[Age]]&lt;30, "Young", IF(TBL_Employees4[[#This Row],[Age]]&lt;=50, "Adult", "Senior"))</f>
        <v>Adult</v>
      </c>
      <c r="Q659" t="str">
        <f>IF(TBL_Employees4[[#This Row],[Exit Date]]="","Active","Exited")</f>
        <v>Active</v>
      </c>
    </row>
    <row r="660" spans="1:17" x14ac:dyDescent="0.25">
      <c r="A660" t="s">
        <v>1047</v>
      </c>
      <c r="B660" t="s">
        <v>1048</v>
      </c>
      <c r="C660" t="s">
        <v>1012</v>
      </c>
      <c r="D660" t="s">
        <v>278</v>
      </c>
      <c r="E660" t="s">
        <v>18</v>
      </c>
      <c r="F660" t="s">
        <v>152</v>
      </c>
      <c r="G660" t="s">
        <v>35</v>
      </c>
      <c r="H660">
        <v>63</v>
      </c>
      <c r="I660" s="2">
        <v>41428</v>
      </c>
      <c r="J660" s="8">
        <v>254289</v>
      </c>
      <c r="K660" s="9">
        <v>0.39</v>
      </c>
      <c r="L660" t="s">
        <v>21</v>
      </c>
      <c r="M660" t="s">
        <v>27</v>
      </c>
      <c r="N660" s="2" t="s">
        <v>1897</v>
      </c>
      <c r="O660">
        <f>TBL_Employees4[[#This Row],[Annual Salary]]*TBL_Employees4[[#This Row],[Bonus %]]</f>
        <v>99172.71</v>
      </c>
      <c r="P660" t="str">
        <f>IF(TBL_Employees4[[#This Row],[Age]]&lt;30, "Young", IF(TBL_Employees4[[#This Row],[Age]]&lt;=50, "Adult", "Senior"))</f>
        <v>Senior</v>
      </c>
      <c r="Q660" t="str">
        <f>IF(TBL_Employees4[[#This Row],[Exit Date]]="","Active","Exited")</f>
        <v>Active</v>
      </c>
    </row>
    <row r="661" spans="1:17" x14ac:dyDescent="0.25">
      <c r="A661" t="s">
        <v>1008</v>
      </c>
      <c r="B661" t="s">
        <v>1009</v>
      </c>
      <c r="C661" t="s">
        <v>981</v>
      </c>
      <c r="D661" t="s">
        <v>17</v>
      </c>
      <c r="E661" t="s">
        <v>31</v>
      </c>
      <c r="F661" t="s">
        <v>152</v>
      </c>
      <c r="G661" t="s">
        <v>20</v>
      </c>
      <c r="H661">
        <v>26</v>
      </c>
      <c r="I661" s="2">
        <v>43656</v>
      </c>
      <c r="J661" s="8">
        <v>69110</v>
      </c>
      <c r="K661" s="9">
        <v>0.05</v>
      </c>
      <c r="L661" t="s">
        <v>21</v>
      </c>
      <c r="M661" t="s">
        <v>27</v>
      </c>
      <c r="N661" s="2" t="s">
        <v>1897</v>
      </c>
      <c r="O661">
        <f>TBL_Employees4[[#This Row],[Annual Salary]]*TBL_Employees4[[#This Row],[Bonus %]]</f>
        <v>3455.5</v>
      </c>
      <c r="P661" t="str">
        <f>IF(TBL_Employees4[[#This Row],[Age]]&lt;30, "Young", IF(TBL_Employees4[[#This Row],[Age]]&lt;=50, "Adult", "Senior"))</f>
        <v>Young</v>
      </c>
      <c r="Q661" t="str">
        <f>IF(TBL_Employees4[[#This Row],[Exit Date]]="","Active","Exited")</f>
        <v>Active</v>
      </c>
    </row>
    <row r="662" spans="1:17" x14ac:dyDescent="0.25">
      <c r="A662" t="s">
        <v>1168</v>
      </c>
      <c r="B662" t="s">
        <v>1169</v>
      </c>
      <c r="C662" t="s">
        <v>1012</v>
      </c>
      <c r="D662" t="s">
        <v>509</v>
      </c>
      <c r="E662" t="s">
        <v>26</v>
      </c>
      <c r="F662" t="s">
        <v>152</v>
      </c>
      <c r="G662" t="s">
        <v>20</v>
      </c>
      <c r="H662">
        <v>52</v>
      </c>
      <c r="I662" s="2">
        <v>37418</v>
      </c>
      <c r="J662" s="8">
        <v>236314</v>
      </c>
      <c r="K662" s="9">
        <v>0.34</v>
      </c>
      <c r="L662" t="s">
        <v>21</v>
      </c>
      <c r="M662" t="s">
        <v>36</v>
      </c>
      <c r="N662" s="2" t="s">
        <v>1897</v>
      </c>
      <c r="O662">
        <f>TBL_Employees4[[#This Row],[Annual Salary]]*TBL_Employees4[[#This Row],[Bonus %]]</f>
        <v>80346.760000000009</v>
      </c>
      <c r="P662" t="str">
        <f>IF(TBL_Employees4[[#This Row],[Age]]&lt;30, "Young", IF(TBL_Employees4[[#This Row],[Age]]&lt;=50, "Adult", "Senior"))</f>
        <v>Senior</v>
      </c>
      <c r="Q662" t="str">
        <f>IF(TBL_Employees4[[#This Row],[Exit Date]]="","Active","Exited")</f>
        <v>Active</v>
      </c>
    </row>
    <row r="663" spans="1:17" x14ac:dyDescent="0.25">
      <c r="A663" t="s">
        <v>528</v>
      </c>
      <c r="B663" t="s">
        <v>529</v>
      </c>
      <c r="C663" t="s">
        <v>242</v>
      </c>
      <c r="D663" t="s">
        <v>509</v>
      </c>
      <c r="E663" t="s">
        <v>46</v>
      </c>
      <c r="F663" t="s">
        <v>152</v>
      </c>
      <c r="G663" t="s">
        <v>40</v>
      </c>
      <c r="H663">
        <v>51</v>
      </c>
      <c r="I663" s="2">
        <v>39252</v>
      </c>
      <c r="J663" s="8">
        <v>45206</v>
      </c>
      <c r="K663" s="9">
        <v>0</v>
      </c>
      <c r="L663" t="s">
        <v>21</v>
      </c>
      <c r="M663" t="s">
        <v>69</v>
      </c>
      <c r="N663" s="2" t="s">
        <v>1897</v>
      </c>
      <c r="O663">
        <f>TBL_Employees4[[#This Row],[Annual Salary]]*TBL_Employees4[[#This Row],[Bonus %]]</f>
        <v>0</v>
      </c>
      <c r="P663" t="str">
        <f>IF(TBL_Employees4[[#This Row],[Age]]&lt;30, "Young", IF(TBL_Employees4[[#This Row],[Age]]&lt;=50, "Adult", "Senior"))</f>
        <v>Senior</v>
      </c>
      <c r="Q663" t="str">
        <f>IF(TBL_Employees4[[#This Row],[Exit Date]]="","Active","Exited")</f>
        <v>Active</v>
      </c>
    </row>
    <row r="664" spans="1:17" x14ac:dyDescent="0.25">
      <c r="A664" t="s">
        <v>1067</v>
      </c>
      <c r="B664" t="s">
        <v>1068</v>
      </c>
      <c r="C664" t="s">
        <v>1012</v>
      </c>
      <c r="D664" t="s">
        <v>402</v>
      </c>
      <c r="E664" t="s">
        <v>31</v>
      </c>
      <c r="F664" t="s">
        <v>19</v>
      </c>
      <c r="G664" t="s">
        <v>35</v>
      </c>
      <c r="H664">
        <v>25</v>
      </c>
      <c r="I664" s="2">
        <v>44515</v>
      </c>
      <c r="J664" s="8">
        <v>210708</v>
      </c>
      <c r="K664" s="9">
        <v>0.33</v>
      </c>
      <c r="L664" t="s">
        <v>21</v>
      </c>
      <c r="M664" t="s">
        <v>27</v>
      </c>
      <c r="N664" s="2" t="s">
        <v>1897</v>
      </c>
      <c r="O664">
        <f>TBL_Employees4[[#This Row],[Annual Salary]]*TBL_Employees4[[#This Row],[Bonus %]]</f>
        <v>69533.64</v>
      </c>
      <c r="P664" t="str">
        <f>IF(TBL_Employees4[[#This Row],[Age]]&lt;30, "Young", IF(TBL_Employees4[[#This Row],[Age]]&lt;=50, "Adult", "Senior"))</f>
        <v>Young</v>
      </c>
      <c r="Q664" t="str">
        <f>IF(TBL_Employees4[[#This Row],[Exit Date]]="","Active","Exited")</f>
        <v>Active</v>
      </c>
    </row>
    <row r="665" spans="1:17" x14ac:dyDescent="0.25">
      <c r="A665" t="s">
        <v>236</v>
      </c>
      <c r="B665" t="s">
        <v>237</v>
      </c>
      <c r="C665" t="s">
        <v>49</v>
      </c>
      <c r="D665" t="s">
        <v>17</v>
      </c>
      <c r="E665" t="s">
        <v>46</v>
      </c>
      <c r="F665" t="s">
        <v>152</v>
      </c>
      <c r="G665" t="s">
        <v>40</v>
      </c>
      <c r="H665">
        <v>40</v>
      </c>
      <c r="I665" s="2">
        <v>44465</v>
      </c>
      <c r="J665" s="8">
        <v>87770</v>
      </c>
      <c r="K665" s="9">
        <v>0</v>
      </c>
      <c r="L665" t="s">
        <v>21</v>
      </c>
      <c r="M665" t="s">
        <v>50</v>
      </c>
      <c r="N665" s="2" t="s">
        <v>1897</v>
      </c>
      <c r="O665">
        <f>TBL_Employees4[[#This Row],[Annual Salary]]*TBL_Employees4[[#This Row],[Bonus %]]</f>
        <v>0</v>
      </c>
      <c r="P665" t="str">
        <f>IF(TBL_Employees4[[#This Row],[Age]]&lt;30, "Young", IF(TBL_Employees4[[#This Row],[Age]]&lt;=50, "Adult", "Senior"))</f>
        <v>Adult</v>
      </c>
      <c r="Q665" t="str">
        <f>IF(TBL_Employees4[[#This Row],[Exit Date]]="","Active","Exited")</f>
        <v>Active</v>
      </c>
    </row>
    <row r="666" spans="1:17" x14ac:dyDescent="0.25">
      <c r="A666" t="s">
        <v>1538</v>
      </c>
      <c r="B666" t="s">
        <v>1539</v>
      </c>
      <c r="C666" t="s">
        <v>1398</v>
      </c>
      <c r="D666" t="s">
        <v>243</v>
      </c>
      <c r="E666" t="s">
        <v>46</v>
      </c>
      <c r="F666" t="s">
        <v>19</v>
      </c>
      <c r="G666" t="s">
        <v>20</v>
      </c>
      <c r="H666">
        <v>38</v>
      </c>
      <c r="I666" s="2">
        <v>42228</v>
      </c>
      <c r="J666" s="8">
        <v>106858</v>
      </c>
      <c r="K666" s="9">
        <v>0.05</v>
      </c>
      <c r="L666" t="s">
        <v>21</v>
      </c>
      <c r="M666" t="s">
        <v>53</v>
      </c>
      <c r="N666" s="2" t="s">
        <v>1897</v>
      </c>
      <c r="O666">
        <f>TBL_Employees4[[#This Row],[Annual Salary]]*TBL_Employees4[[#This Row],[Bonus %]]</f>
        <v>5342.9000000000005</v>
      </c>
      <c r="P666" t="str">
        <f>IF(TBL_Employees4[[#This Row],[Age]]&lt;30, "Young", IF(TBL_Employees4[[#This Row],[Age]]&lt;=50, "Adult", "Senior"))</f>
        <v>Adult</v>
      </c>
      <c r="Q666" t="str">
        <f>IF(TBL_Employees4[[#This Row],[Exit Date]]="","Active","Exited")</f>
        <v>Active</v>
      </c>
    </row>
    <row r="667" spans="1:17" x14ac:dyDescent="0.25">
      <c r="A667" t="s">
        <v>1314</v>
      </c>
      <c r="B667" t="s">
        <v>1315</v>
      </c>
      <c r="C667" t="s">
        <v>1198</v>
      </c>
      <c r="D667" t="s">
        <v>456</v>
      </c>
      <c r="E667" t="s">
        <v>46</v>
      </c>
      <c r="F667" t="s">
        <v>152</v>
      </c>
      <c r="G667" t="s">
        <v>20</v>
      </c>
      <c r="H667">
        <v>60</v>
      </c>
      <c r="I667" s="2">
        <v>42108</v>
      </c>
      <c r="J667" s="8">
        <v>155788</v>
      </c>
      <c r="K667" s="9">
        <v>0.17</v>
      </c>
      <c r="L667" t="s">
        <v>21</v>
      </c>
      <c r="M667" t="s">
        <v>53</v>
      </c>
      <c r="N667" s="2" t="s">
        <v>1897</v>
      </c>
      <c r="O667">
        <f>TBL_Employees4[[#This Row],[Annual Salary]]*TBL_Employees4[[#This Row],[Bonus %]]</f>
        <v>26483.960000000003</v>
      </c>
      <c r="P667" t="str">
        <f>IF(TBL_Employees4[[#This Row],[Age]]&lt;30, "Young", IF(TBL_Employees4[[#This Row],[Age]]&lt;=50, "Adult", "Senior"))</f>
        <v>Senior</v>
      </c>
      <c r="Q667" t="str">
        <f>IF(TBL_Employees4[[#This Row],[Exit Date]]="","Active","Exited")</f>
        <v>Active</v>
      </c>
    </row>
    <row r="668" spans="1:17" x14ac:dyDescent="0.25">
      <c r="A668" t="s">
        <v>693</v>
      </c>
      <c r="B668" t="s">
        <v>694</v>
      </c>
      <c r="C668" t="s">
        <v>455</v>
      </c>
      <c r="D668" t="s">
        <v>456</v>
      </c>
      <c r="E668" t="s">
        <v>26</v>
      </c>
      <c r="F668" t="s">
        <v>19</v>
      </c>
      <c r="G668" t="s">
        <v>40</v>
      </c>
      <c r="H668">
        <v>45</v>
      </c>
      <c r="I668" s="2">
        <v>43581</v>
      </c>
      <c r="J668" s="8">
        <v>74891</v>
      </c>
      <c r="K668" s="9">
        <v>0</v>
      </c>
      <c r="L668" t="s">
        <v>633</v>
      </c>
      <c r="M668" t="s">
        <v>637</v>
      </c>
      <c r="N668" s="2" t="s">
        <v>1897</v>
      </c>
      <c r="O668">
        <f>TBL_Employees4[[#This Row],[Annual Salary]]*TBL_Employees4[[#This Row],[Bonus %]]</f>
        <v>0</v>
      </c>
      <c r="P668" t="str">
        <f>IF(TBL_Employees4[[#This Row],[Age]]&lt;30, "Young", IF(TBL_Employees4[[#This Row],[Age]]&lt;=50, "Adult", "Senior"))</f>
        <v>Adult</v>
      </c>
      <c r="Q668" t="str">
        <f>IF(TBL_Employees4[[#This Row],[Exit Date]]="","Active","Exited")</f>
        <v>Active</v>
      </c>
    </row>
    <row r="669" spans="1:17" x14ac:dyDescent="0.25">
      <c r="A669" t="s">
        <v>364</v>
      </c>
      <c r="B669" t="s">
        <v>365</v>
      </c>
      <c r="C669" t="s">
        <v>296</v>
      </c>
      <c r="D669" t="s">
        <v>278</v>
      </c>
      <c r="E669" t="s">
        <v>46</v>
      </c>
      <c r="F669" t="s">
        <v>152</v>
      </c>
      <c r="G669" t="s">
        <v>35</v>
      </c>
      <c r="H669">
        <v>28</v>
      </c>
      <c r="I669" s="2">
        <v>44548</v>
      </c>
      <c r="J669" s="8">
        <v>95670</v>
      </c>
      <c r="K669" s="9">
        <v>0</v>
      </c>
      <c r="L669" t="s">
        <v>21</v>
      </c>
      <c r="M669" t="s">
        <v>22</v>
      </c>
      <c r="N669" s="2" t="s">
        <v>1897</v>
      </c>
      <c r="O669">
        <f>TBL_Employees4[[#This Row],[Annual Salary]]*TBL_Employees4[[#This Row],[Bonus %]]</f>
        <v>0</v>
      </c>
      <c r="P669" t="str">
        <f>IF(TBL_Employees4[[#This Row],[Age]]&lt;30, "Young", IF(TBL_Employees4[[#This Row],[Age]]&lt;=50, "Adult", "Senior"))</f>
        <v>Young</v>
      </c>
      <c r="Q669" t="str">
        <f>IF(TBL_Employees4[[#This Row],[Exit Date]]="","Active","Exited")</f>
        <v>Active</v>
      </c>
    </row>
    <row r="670" spans="1:17" x14ac:dyDescent="0.25">
      <c r="A670" t="s">
        <v>552</v>
      </c>
      <c r="B670" t="s">
        <v>553</v>
      </c>
      <c r="C670" t="s">
        <v>554</v>
      </c>
      <c r="D670" t="s">
        <v>555</v>
      </c>
      <c r="E670" t="s">
        <v>31</v>
      </c>
      <c r="F670" t="s">
        <v>19</v>
      </c>
      <c r="G670" t="s">
        <v>64</v>
      </c>
      <c r="H670">
        <v>65</v>
      </c>
      <c r="I670" s="2">
        <v>36798</v>
      </c>
      <c r="J670" s="8">
        <v>67837</v>
      </c>
      <c r="K670" s="9">
        <v>0</v>
      </c>
      <c r="L670" t="s">
        <v>21</v>
      </c>
      <c r="M670" t="s">
        <v>50</v>
      </c>
      <c r="N670" s="2" t="s">
        <v>1897</v>
      </c>
      <c r="O670">
        <f>TBL_Employees4[[#This Row],[Annual Salary]]*TBL_Employees4[[#This Row],[Bonus %]]</f>
        <v>0</v>
      </c>
      <c r="P670" t="str">
        <f>IF(TBL_Employees4[[#This Row],[Age]]&lt;30, "Young", IF(TBL_Employees4[[#This Row],[Age]]&lt;=50, "Adult", "Senior"))</f>
        <v>Senior</v>
      </c>
      <c r="Q670" t="str">
        <f>IF(TBL_Employees4[[#This Row],[Exit Date]]="","Active","Exited")</f>
        <v>Active</v>
      </c>
    </row>
    <row r="671" spans="1:17" x14ac:dyDescent="0.25">
      <c r="A671" t="s">
        <v>934</v>
      </c>
      <c r="B671" t="s">
        <v>935</v>
      </c>
      <c r="C671" t="s">
        <v>259</v>
      </c>
      <c r="D671" t="s">
        <v>555</v>
      </c>
      <c r="E671" t="s">
        <v>31</v>
      </c>
      <c r="F671" t="s">
        <v>152</v>
      </c>
      <c r="G671" t="s">
        <v>35</v>
      </c>
      <c r="H671">
        <v>41</v>
      </c>
      <c r="I671" s="2">
        <v>40333</v>
      </c>
      <c r="J671" s="8">
        <v>72425</v>
      </c>
      <c r="K671" s="9">
        <v>0</v>
      </c>
      <c r="L671" t="s">
        <v>767</v>
      </c>
      <c r="M671" t="s">
        <v>776</v>
      </c>
      <c r="N671" s="2" t="s">
        <v>1897</v>
      </c>
      <c r="O671">
        <f>TBL_Employees4[[#This Row],[Annual Salary]]*TBL_Employees4[[#This Row],[Bonus %]]</f>
        <v>0</v>
      </c>
      <c r="P671" t="str">
        <f>IF(TBL_Employees4[[#This Row],[Age]]&lt;30, "Young", IF(TBL_Employees4[[#This Row],[Age]]&lt;=50, "Adult", "Senior"))</f>
        <v>Adult</v>
      </c>
      <c r="Q671" t="str">
        <f>IF(TBL_Employees4[[#This Row],[Exit Date]]="","Active","Exited")</f>
        <v>Active</v>
      </c>
    </row>
    <row r="672" spans="1:17" x14ac:dyDescent="0.25">
      <c r="A672" t="s">
        <v>581</v>
      </c>
      <c r="B672" t="s">
        <v>582</v>
      </c>
      <c r="C672" t="s">
        <v>250</v>
      </c>
      <c r="D672" t="s">
        <v>555</v>
      </c>
      <c r="E672" t="s">
        <v>46</v>
      </c>
      <c r="F672" t="s">
        <v>19</v>
      </c>
      <c r="G672" t="s">
        <v>40</v>
      </c>
      <c r="H672">
        <v>52</v>
      </c>
      <c r="I672" s="2">
        <v>34623</v>
      </c>
      <c r="J672" s="8">
        <v>93103</v>
      </c>
      <c r="K672" s="9">
        <v>0</v>
      </c>
      <c r="L672" t="s">
        <v>21</v>
      </c>
      <c r="M672" t="s">
        <v>22</v>
      </c>
      <c r="N672" s="2" t="s">
        <v>1897</v>
      </c>
      <c r="O672">
        <f>TBL_Employees4[[#This Row],[Annual Salary]]*TBL_Employees4[[#This Row],[Bonus %]]</f>
        <v>0</v>
      </c>
      <c r="P672" t="str">
        <f>IF(TBL_Employees4[[#This Row],[Age]]&lt;30, "Young", IF(TBL_Employees4[[#This Row],[Age]]&lt;=50, "Adult", "Senior"))</f>
        <v>Senior</v>
      </c>
      <c r="Q672" t="str">
        <f>IF(TBL_Employees4[[#This Row],[Exit Date]]="","Active","Exited")</f>
        <v>Active</v>
      </c>
    </row>
    <row r="673" spans="1:17" x14ac:dyDescent="0.25">
      <c r="A673" t="s">
        <v>1762</v>
      </c>
      <c r="B673" t="s">
        <v>1763</v>
      </c>
      <c r="C673" t="s">
        <v>296</v>
      </c>
      <c r="D673" t="s">
        <v>278</v>
      </c>
      <c r="E673" t="s">
        <v>46</v>
      </c>
      <c r="F673" t="s">
        <v>19</v>
      </c>
      <c r="G673" t="s">
        <v>20</v>
      </c>
      <c r="H673">
        <v>56</v>
      </c>
      <c r="I673" s="2">
        <v>42291</v>
      </c>
      <c r="J673" s="8">
        <v>76272</v>
      </c>
      <c r="K673" s="9">
        <v>0</v>
      </c>
      <c r="L673" t="s">
        <v>21</v>
      </c>
      <c r="M673" t="s">
        <v>36</v>
      </c>
      <c r="N673" s="2">
        <v>44491</v>
      </c>
      <c r="O673">
        <f>TBL_Employees4[[#This Row],[Annual Salary]]*TBL_Employees4[[#This Row],[Bonus %]]</f>
        <v>0</v>
      </c>
      <c r="P673" t="str">
        <f>IF(TBL_Employees4[[#This Row],[Age]]&lt;30, "Young", IF(TBL_Employees4[[#This Row],[Age]]&lt;=50, "Adult", "Senior"))</f>
        <v>Senior</v>
      </c>
      <c r="Q673" t="str">
        <f>IF(TBL_Employees4[[#This Row],[Exit Date]]="","Active","Exited")</f>
        <v>Exited</v>
      </c>
    </row>
    <row r="674" spans="1:17" x14ac:dyDescent="0.25">
      <c r="A674" t="s">
        <v>400</v>
      </c>
      <c r="B674" t="s">
        <v>401</v>
      </c>
      <c r="C674" t="s">
        <v>259</v>
      </c>
      <c r="D674" t="s">
        <v>402</v>
      </c>
      <c r="E674" t="s">
        <v>18</v>
      </c>
      <c r="F674" t="s">
        <v>19</v>
      </c>
      <c r="G674" t="s">
        <v>35</v>
      </c>
      <c r="H674">
        <v>48</v>
      </c>
      <c r="I674" s="2">
        <v>37796</v>
      </c>
      <c r="J674" s="8">
        <v>55760</v>
      </c>
      <c r="K674" s="9">
        <v>0</v>
      </c>
      <c r="L674" t="s">
        <v>21</v>
      </c>
      <c r="M674" t="s">
        <v>50</v>
      </c>
      <c r="N674" s="2" t="s">
        <v>1897</v>
      </c>
      <c r="O674">
        <f>TBL_Employees4[[#This Row],[Annual Salary]]*TBL_Employees4[[#This Row],[Bonus %]]</f>
        <v>0</v>
      </c>
      <c r="P674" t="str">
        <f>IF(TBL_Employees4[[#This Row],[Age]]&lt;30, "Young", IF(TBL_Employees4[[#This Row],[Age]]&lt;=50, "Adult", "Senior"))</f>
        <v>Adult</v>
      </c>
      <c r="Q674" t="str">
        <f>IF(TBL_Employees4[[#This Row],[Exit Date]]="","Active","Exited")</f>
        <v>Active</v>
      </c>
    </row>
    <row r="675" spans="1:17" x14ac:dyDescent="0.25">
      <c r="A675" t="s">
        <v>1013</v>
      </c>
      <c r="B675" t="s">
        <v>1014</v>
      </c>
      <c r="C675" t="s">
        <v>1012</v>
      </c>
      <c r="D675" t="s">
        <v>243</v>
      </c>
      <c r="E675" t="s">
        <v>46</v>
      </c>
      <c r="F675" t="s">
        <v>19</v>
      </c>
      <c r="G675" t="s">
        <v>20</v>
      </c>
      <c r="H675">
        <v>36</v>
      </c>
      <c r="I675" s="2">
        <v>43843</v>
      </c>
      <c r="J675" s="8">
        <v>253294</v>
      </c>
      <c r="K675" s="9">
        <v>0.4</v>
      </c>
      <c r="L675" t="s">
        <v>21</v>
      </c>
      <c r="M675" t="s">
        <v>36</v>
      </c>
      <c r="N675" s="2" t="s">
        <v>1897</v>
      </c>
      <c r="O675">
        <f>TBL_Employees4[[#This Row],[Annual Salary]]*TBL_Employees4[[#This Row],[Bonus %]]</f>
        <v>101317.6</v>
      </c>
      <c r="P675" t="str">
        <f>IF(TBL_Employees4[[#This Row],[Age]]&lt;30, "Young", IF(TBL_Employees4[[#This Row],[Age]]&lt;=50, "Adult", "Senior"))</f>
        <v>Adult</v>
      </c>
      <c r="Q675" t="str">
        <f>IF(TBL_Employees4[[#This Row],[Exit Date]]="","Active","Exited")</f>
        <v>Active</v>
      </c>
    </row>
    <row r="676" spans="1:17" x14ac:dyDescent="0.25">
      <c r="A676" t="s">
        <v>445</v>
      </c>
      <c r="B676" t="s">
        <v>446</v>
      </c>
      <c r="C676" t="s">
        <v>259</v>
      </c>
      <c r="D676" t="s">
        <v>402</v>
      </c>
      <c r="E676" t="s">
        <v>46</v>
      </c>
      <c r="F676" t="s">
        <v>152</v>
      </c>
      <c r="G676" t="s">
        <v>20</v>
      </c>
      <c r="H676">
        <v>60</v>
      </c>
      <c r="I676" s="2">
        <v>39310</v>
      </c>
      <c r="J676" s="8">
        <v>58671</v>
      </c>
      <c r="K676" s="9">
        <v>0</v>
      </c>
      <c r="L676" t="s">
        <v>21</v>
      </c>
      <c r="M676" t="s">
        <v>69</v>
      </c>
      <c r="N676" s="2" t="s">
        <v>1897</v>
      </c>
      <c r="O676">
        <f>TBL_Employees4[[#This Row],[Annual Salary]]*TBL_Employees4[[#This Row],[Bonus %]]</f>
        <v>0</v>
      </c>
      <c r="P676" t="str">
        <f>IF(TBL_Employees4[[#This Row],[Age]]&lt;30, "Young", IF(TBL_Employees4[[#This Row],[Age]]&lt;=50, "Adult", "Senior"))</f>
        <v>Senior</v>
      </c>
      <c r="Q676" t="str">
        <f>IF(TBL_Employees4[[#This Row],[Exit Date]]="","Active","Exited")</f>
        <v>Active</v>
      </c>
    </row>
    <row r="677" spans="1:17" x14ac:dyDescent="0.25">
      <c r="A677" t="s">
        <v>579</v>
      </c>
      <c r="B677" t="s">
        <v>580</v>
      </c>
      <c r="C677" t="s">
        <v>554</v>
      </c>
      <c r="D677" t="s">
        <v>555</v>
      </c>
      <c r="E677" t="s">
        <v>31</v>
      </c>
      <c r="F677" t="s">
        <v>19</v>
      </c>
      <c r="G677" t="s">
        <v>35</v>
      </c>
      <c r="H677">
        <v>40</v>
      </c>
      <c r="I677" s="2">
        <v>43175</v>
      </c>
      <c r="J677" s="8">
        <v>55457</v>
      </c>
      <c r="K677" s="9">
        <v>0</v>
      </c>
      <c r="L677" t="s">
        <v>21</v>
      </c>
      <c r="M677" t="s">
        <v>69</v>
      </c>
      <c r="N677" s="2" t="s">
        <v>1897</v>
      </c>
      <c r="O677">
        <f>TBL_Employees4[[#This Row],[Annual Salary]]*TBL_Employees4[[#This Row],[Bonus %]]</f>
        <v>0</v>
      </c>
      <c r="P677" t="str">
        <f>IF(TBL_Employees4[[#This Row],[Age]]&lt;30, "Young", IF(TBL_Employees4[[#This Row],[Age]]&lt;=50, "Adult", "Senior"))</f>
        <v>Adult</v>
      </c>
      <c r="Q677" t="str">
        <f>IF(TBL_Employees4[[#This Row],[Exit Date]]="","Active","Exited")</f>
        <v>Active</v>
      </c>
    </row>
    <row r="678" spans="1:17" x14ac:dyDescent="0.25">
      <c r="A678" t="s">
        <v>1891</v>
      </c>
      <c r="B678" t="s">
        <v>1892</v>
      </c>
      <c r="C678" t="s">
        <v>554</v>
      </c>
      <c r="D678" t="s">
        <v>555</v>
      </c>
      <c r="E678" t="s">
        <v>18</v>
      </c>
      <c r="F678" t="s">
        <v>19</v>
      </c>
      <c r="G678" t="s">
        <v>35</v>
      </c>
      <c r="H678">
        <v>63</v>
      </c>
      <c r="I678" s="2">
        <v>43004</v>
      </c>
      <c r="J678" s="8">
        <v>72340</v>
      </c>
      <c r="K678" s="9">
        <v>0</v>
      </c>
      <c r="L678" t="s">
        <v>21</v>
      </c>
      <c r="M678" t="s">
        <v>22</v>
      </c>
      <c r="N678" s="2">
        <v>43558</v>
      </c>
      <c r="O678">
        <f>TBL_Employees4[[#This Row],[Annual Salary]]*TBL_Employees4[[#This Row],[Bonus %]]</f>
        <v>0</v>
      </c>
      <c r="P678" t="str">
        <f>IF(TBL_Employees4[[#This Row],[Age]]&lt;30, "Young", IF(TBL_Employees4[[#This Row],[Age]]&lt;=50, "Adult", "Senior"))</f>
        <v>Senior</v>
      </c>
      <c r="Q678" t="str">
        <f>IF(TBL_Employees4[[#This Row],[Exit Date]]="","Active","Exited")</f>
        <v>Exited</v>
      </c>
    </row>
    <row r="679" spans="1:17" x14ac:dyDescent="0.25">
      <c r="A679" t="s">
        <v>1666</v>
      </c>
      <c r="B679" t="s">
        <v>1667</v>
      </c>
      <c r="C679" t="s">
        <v>1398</v>
      </c>
      <c r="D679" t="s">
        <v>509</v>
      </c>
      <c r="E679" t="s">
        <v>46</v>
      </c>
      <c r="F679" t="s">
        <v>19</v>
      </c>
      <c r="G679" t="s">
        <v>20</v>
      </c>
      <c r="H679">
        <v>29</v>
      </c>
      <c r="I679" s="2">
        <v>42676</v>
      </c>
      <c r="J679" s="8">
        <v>122054</v>
      </c>
      <c r="K679" s="9">
        <v>0.06</v>
      </c>
      <c r="L679" t="s">
        <v>21</v>
      </c>
      <c r="M679" t="s">
        <v>22</v>
      </c>
      <c r="N679" s="2" t="s">
        <v>1897</v>
      </c>
      <c r="O679">
        <f>TBL_Employees4[[#This Row],[Annual Salary]]*TBL_Employees4[[#This Row],[Bonus %]]</f>
        <v>7323.24</v>
      </c>
      <c r="P679" t="str">
        <f>IF(TBL_Employees4[[#This Row],[Age]]&lt;30, "Young", IF(TBL_Employees4[[#This Row],[Age]]&lt;=50, "Adult", "Senior"))</f>
        <v>Young</v>
      </c>
      <c r="Q679" t="str">
        <f>IF(TBL_Employees4[[#This Row],[Exit Date]]="","Active","Exited")</f>
        <v>Active</v>
      </c>
    </row>
    <row r="680" spans="1:17" x14ac:dyDescent="0.25">
      <c r="A680" t="s">
        <v>1322</v>
      </c>
      <c r="B680" t="s">
        <v>1323</v>
      </c>
      <c r="C680" t="s">
        <v>1198</v>
      </c>
      <c r="D680" t="s">
        <v>17</v>
      </c>
      <c r="E680" t="s">
        <v>18</v>
      </c>
      <c r="F680" t="s">
        <v>19</v>
      </c>
      <c r="G680" t="s">
        <v>35</v>
      </c>
      <c r="H680">
        <v>27</v>
      </c>
      <c r="I680" s="2">
        <v>43103</v>
      </c>
      <c r="J680" s="8">
        <v>167100</v>
      </c>
      <c r="K680" s="9">
        <v>0.2</v>
      </c>
      <c r="L680" t="s">
        <v>767</v>
      </c>
      <c r="M680" t="s">
        <v>771</v>
      </c>
      <c r="N680" s="2" t="s">
        <v>1897</v>
      </c>
      <c r="O680">
        <f>TBL_Employees4[[#This Row],[Annual Salary]]*TBL_Employees4[[#This Row],[Bonus %]]</f>
        <v>33420</v>
      </c>
      <c r="P680" t="str">
        <f>IF(TBL_Employees4[[#This Row],[Age]]&lt;30, "Young", IF(TBL_Employees4[[#This Row],[Age]]&lt;=50, "Adult", "Senior"))</f>
        <v>Young</v>
      </c>
      <c r="Q680" t="str">
        <f>IF(TBL_Employees4[[#This Row],[Exit Date]]="","Active","Exited")</f>
        <v>Active</v>
      </c>
    </row>
    <row r="681" spans="1:17" x14ac:dyDescent="0.25">
      <c r="A681" t="s">
        <v>43</v>
      </c>
      <c r="B681" t="s">
        <v>44</v>
      </c>
      <c r="C681" t="s">
        <v>45</v>
      </c>
      <c r="D681" t="s">
        <v>17</v>
      </c>
      <c r="E681" t="s">
        <v>46</v>
      </c>
      <c r="F681" t="s">
        <v>19</v>
      </c>
      <c r="G681" t="s">
        <v>20</v>
      </c>
      <c r="H681">
        <v>53</v>
      </c>
      <c r="I681" s="2">
        <v>35543</v>
      </c>
      <c r="J681" s="8">
        <v>78153</v>
      </c>
      <c r="K681" s="9">
        <v>0</v>
      </c>
      <c r="L681" t="s">
        <v>21</v>
      </c>
      <c r="M681" t="s">
        <v>36</v>
      </c>
      <c r="N681" s="2" t="s">
        <v>1897</v>
      </c>
      <c r="O681">
        <f>TBL_Employees4[[#This Row],[Annual Salary]]*TBL_Employees4[[#This Row],[Bonus %]]</f>
        <v>0</v>
      </c>
      <c r="P681" t="str">
        <f>IF(TBL_Employees4[[#This Row],[Age]]&lt;30, "Young", IF(TBL_Employees4[[#This Row],[Age]]&lt;=50, "Adult", "Senior"))</f>
        <v>Senior</v>
      </c>
      <c r="Q681" t="str">
        <f>IF(TBL_Employees4[[#This Row],[Exit Date]]="","Active","Exited")</f>
        <v>Active</v>
      </c>
    </row>
    <row r="682" spans="1:17" x14ac:dyDescent="0.25">
      <c r="A682" t="s">
        <v>1556</v>
      </c>
      <c r="B682" t="s">
        <v>1557</v>
      </c>
      <c r="C682" t="s">
        <v>1398</v>
      </c>
      <c r="D682" t="s">
        <v>402</v>
      </c>
      <c r="E682" t="s">
        <v>18</v>
      </c>
      <c r="F682" t="s">
        <v>19</v>
      </c>
      <c r="G682" t="s">
        <v>20</v>
      </c>
      <c r="H682">
        <v>37</v>
      </c>
      <c r="I682" s="2">
        <v>43935</v>
      </c>
      <c r="J682" s="8">
        <v>103524</v>
      </c>
      <c r="K682" s="9">
        <v>0.09</v>
      </c>
      <c r="L682" t="s">
        <v>21</v>
      </c>
      <c r="M682" t="s">
        <v>22</v>
      </c>
      <c r="N682" s="2" t="s">
        <v>1897</v>
      </c>
      <c r="O682">
        <f>TBL_Employees4[[#This Row],[Annual Salary]]*TBL_Employees4[[#This Row],[Bonus %]]</f>
        <v>9317.16</v>
      </c>
      <c r="P682" t="str">
        <f>IF(TBL_Employees4[[#This Row],[Age]]&lt;30, "Young", IF(TBL_Employees4[[#This Row],[Age]]&lt;=50, "Adult", "Senior"))</f>
        <v>Adult</v>
      </c>
      <c r="Q682" t="str">
        <f>IF(TBL_Employees4[[#This Row],[Exit Date]]="","Active","Exited")</f>
        <v>Active</v>
      </c>
    </row>
    <row r="683" spans="1:17" x14ac:dyDescent="0.25">
      <c r="A683" t="s">
        <v>1648</v>
      </c>
      <c r="B683" t="s">
        <v>1649</v>
      </c>
      <c r="C683" t="s">
        <v>1398</v>
      </c>
      <c r="D683" t="s">
        <v>17</v>
      </c>
      <c r="E683" t="s">
        <v>46</v>
      </c>
      <c r="F683" t="s">
        <v>152</v>
      </c>
      <c r="G683" t="s">
        <v>20</v>
      </c>
      <c r="H683">
        <v>30</v>
      </c>
      <c r="I683" s="2">
        <v>42952</v>
      </c>
      <c r="J683" s="8">
        <v>119906</v>
      </c>
      <c r="K683" s="9">
        <v>0.05</v>
      </c>
      <c r="L683" t="s">
        <v>21</v>
      </c>
      <c r="M683" t="s">
        <v>69</v>
      </c>
      <c r="N683" s="2" t="s">
        <v>1897</v>
      </c>
      <c r="O683">
        <f>TBL_Employees4[[#This Row],[Annual Salary]]*TBL_Employees4[[#This Row],[Bonus %]]</f>
        <v>5995.3</v>
      </c>
      <c r="P683" t="str">
        <f>IF(TBL_Employees4[[#This Row],[Age]]&lt;30, "Young", IF(TBL_Employees4[[#This Row],[Age]]&lt;=50, "Adult", "Senior"))</f>
        <v>Adult</v>
      </c>
      <c r="Q683" t="str">
        <f>IF(TBL_Employees4[[#This Row],[Exit Date]]="","Active","Exited")</f>
        <v>Active</v>
      </c>
    </row>
    <row r="684" spans="1:17" x14ac:dyDescent="0.25">
      <c r="A684" t="s">
        <v>510</v>
      </c>
      <c r="B684" t="s">
        <v>511</v>
      </c>
      <c r="C684" t="s">
        <v>242</v>
      </c>
      <c r="D684" t="s">
        <v>509</v>
      </c>
      <c r="E684" t="s">
        <v>26</v>
      </c>
      <c r="F684" t="s">
        <v>19</v>
      </c>
      <c r="G684" t="s">
        <v>20</v>
      </c>
      <c r="H684">
        <v>28</v>
      </c>
      <c r="I684" s="2">
        <v>43847</v>
      </c>
      <c r="J684" s="8">
        <v>45061</v>
      </c>
      <c r="K684" s="9">
        <v>0</v>
      </c>
      <c r="L684" t="s">
        <v>21</v>
      </c>
      <c r="M684" t="s">
        <v>36</v>
      </c>
      <c r="N684" s="2" t="s">
        <v>1897</v>
      </c>
      <c r="O684">
        <f>TBL_Employees4[[#This Row],[Annual Salary]]*TBL_Employees4[[#This Row],[Bonus %]]</f>
        <v>0</v>
      </c>
      <c r="P684" t="str">
        <f>IF(TBL_Employees4[[#This Row],[Age]]&lt;30, "Young", IF(TBL_Employees4[[#This Row],[Age]]&lt;=50, "Adult", "Senior"))</f>
        <v>Young</v>
      </c>
      <c r="Q684" t="str">
        <f>IF(TBL_Employees4[[#This Row],[Exit Date]]="","Active","Exited")</f>
        <v>Active</v>
      </c>
    </row>
    <row r="685" spans="1:17" x14ac:dyDescent="0.25">
      <c r="A685" t="s">
        <v>169</v>
      </c>
      <c r="B685" t="s">
        <v>170</v>
      </c>
      <c r="C685" t="s">
        <v>56</v>
      </c>
      <c r="D685" t="s">
        <v>17</v>
      </c>
      <c r="E685" t="s">
        <v>46</v>
      </c>
      <c r="F685" t="s">
        <v>152</v>
      </c>
      <c r="G685" t="s">
        <v>35</v>
      </c>
      <c r="H685">
        <v>51</v>
      </c>
      <c r="I685" s="2">
        <v>37638</v>
      </c>
      <c r="J685" s="8">
        <v>91399</v>
      </c>
      <c r="K685" s="9">
        <v>0</v>
      </c>
      <c r="L685" t="s">
        <v>21</v>
      </c>
      <c r="M685" t="s">
        <v>53</v>
      </c>
      <c r="N685" s="2" t="s">
        <v>1897</v>
      </c>
      <c r="O685">
        <f>TBL_Employees4[[#This Row],[Annual Salary]]*TBL_Employees4[[#This Row],[Bonus %]]</f>
        <v>0</v>
      </c>
      <c r="P685" t="str">
        <f>IF(TBL_Employees4[[#This Row],[Age]]&lt;30, "Young", IF(TBL_Employees4[[#This Row],[Age]]&lt;=50, "Adult", "Senior"))</f>
        <v>Senior</v>
      </c>
      <c r="Q685" t="str">
        <f>IF(TBL_Employees4[[#This Row],[Exit Date]]="","Active","Exited")</f>
        <v>Active</v>
      </c>
    </row>
    <row r="686" spans="1:17" x14ac:dyDescent="0.25">
      <c r="A686" t="s">
        <v>153</v>
      </c>
      <c r="B686" t="s">
        <v>154</v>
      </c>
      <c r="C686" t="s">
        <v>25</v>
      </c>
      <c r="D686" t="s">
        <v>17</v>
      </c>
      <c r="E686" t="s">
        <v>31</v>
      </c>
      <c r="F686" t="s">
        <v>152</v>
      </c>
      <c r="G686" t="s">
        <v>40</v>
      </c>
      <c r="H686">
        <v>28</v>
      </c>
      <c r="I686" s="2">
        <v>43006</v>
      </c>
      <c r="J686" s="8">
        <v>97336</v>
      </c>
      <c r="K686" s="9">
        <v>0</v>
      </c>
      <c r="L686" t="s">
        <v>21</v>
      </c>
      <c r="M686" t="s">
        <v>50</v>
      </c>
      <c r="N686" s="2" t="s">
        <v>1897</v>
      </c>
      <c r="O686">
        <f>TBL_Employees4[[#This Row],[Annual Salary]]*TBL_Employees4[[#This Row],[Bonus %]]</f>
        <v>0</v>
      </c>
      <c r="P686" t="str">
        <f>IF(TBL_Employees4[[#This Row],[Age]]&lt;30, "Young", IF(TBL_Employees4[[#This Row],[Age]]&lt;=50, "Adult", "Senior"))</f>
        <v>Young</v>
      </c>
      <c r="Q686" t="str">
        <f>IF(TBL_Employees4[[#This Row],[Exit Date]]="","Active","Exited")</f>
        <v>Active</v>
      </c>
    </row>
    <row r="687" spans="1:17" x14ac:dyDescent="0.25">
      <c r="A687" t="s">
        <v>1070</v>
      </c>
      <c r="B687" t="s">
        <v>1937</v>
      </c>
      <c r="C687" t="s">
        <v>1896</v>
      </c>
      <c r="D687" t="s">
        <v>243</v>
      </c>
      <c r="E687" t="s">
        <v>46</v>
      </c>
      <c r="F687" t="s">
        <v>19</v>
      </c>
      <c r="G687" t="s">
        <v>64</v>
      </c>
      <c r="H687">
        <v>31</v>
      </c>
      <c r="I687" s="2">
        <v>42755</v>
      </c>
      <c r="J687" s="8">
        <v>124629</v>
      </c>
      <c r="K687" s="9">
        <v>0.1</v>
      </c>
      <c r="L687" t="s">
        <v>21</v>
      </c>
      <c r="M687" t="s">
        <v>69</v>
      </c>
      <c r="N687" s="2" t="s">
        <v>1897</v>
      </c>
      <c r="O687">
        <f>TBL_Employees4[[#This Row],[Annual Salary]]*TBL_Employees4[[#This Row],[Bonus %]]</f>
        <v>12462.900000000001</v>
      </c>
      <c r="P687" t="str">
        <f>IF(TBL_Employees4[[#This Row],[Age]]&lt;30, "Young", IF(TBL_Employees4[[#This Row],[Age]]&lt;=50, "Adult", "Senior"))</f>
        <v>Adult</v>
      </c>
      <c r="Q687" t="str">
        <f>IF(TBL_Employees4[[#This Row],[Exit Date]]="","Active","Exited")</f>
        <v>Active</v>
      </c>
    </row>
    <row r="688" spans="1:17" x14ac:dyDescent="0.25">
      <c r="A688" t="s">
        <v>1094</v>
      </c>
      <c r="B688" t="s">
        <v>1095</v>
      </c>
      <c r="C688" t="s">
        <v>1012</v>
      </c>
      <c r="D688" t="s">
        <v>456</v>
      </c>
      <c r="E688" t="s">
        <v>26</v>
      </c>
      <c r="F688" t="s">
        <v>19</v>
      </c>
      <c r="G688" t="s">
        <v>20</v>
      </c>
      <c r="H688">
        <v>28</v>
      </c>
      <c r="I688" s="2">
        <v>44402</v>
      </c>
      <c r="J688" s="8">
        <v>231850</v>
      </c>
      <c r="K688" s="9">
        <v>0.39</v>
      </c>
      <c r="L688" t="s">
        <v>21</v>
      </c>
      <c r="M688" t="s">
        <v>36</v>
      </c>
      <c r="N688" s="2" t="s">
        <v>1897</v>
      </c>
      <c r="O688">
        <f>TBL_Employees4[[#This Row],[Annual Salary]]*TBL_Employees4[[#This Row],[Bonus %]]</f>
        <v>90421.5</v>
      </c>
      <c r="P688" t="str">
        <f>IF(TBL_Employees4[[#This Row],[Age]]&lt;30, "Young", IF(TBL_Employees4[[#This Row],[Age]]&lt;=50, "Adult", "Senior"))</f>
        <v>Young</v>
      </c>
      <c r="Q688" t="str">
        <f>IF(TBL_Employees4[[#This Row],[Exit Date]]="","Active","Exited")</f>
        <v>Active</v>
      </c>
    </row>
    <row r="689" spans="1:17" x14ac:dyDescent="0.25">
      <c r="A689" t="s">
        <v>1550</v>
      </c>
      <c r="B689" t="s">
        <v>1551</v>
      </c>
      <c r="C689" t="s">
        <v>1398</v>
      </c>
      <c r="D689" t="s">
        <v>243</v>
      </c>
      <c r="E689" t="s">
        <v>31</v>
      </c>
      <c r="F689" t="s">
        <v>152</v>
      </c>
      <c r="G689" t="s">
        <v>40</v>
      </c>
      <c r="H689">
        <v>34</v>
      </c>
      <c r="I689" s="2">
        <v>43255</v>
      </c>
      <c r="J689" s="8">
        <v>128329</v>
      </c>
      <c r="K689" s="9">
        <v>0.08</v>
      </c>
      <c r="L689" t="s">
        <v>21</v>
      </c>
      <c r="M689" t="s">
        <v>22</v>
      </c>
      <c r="N689" s="2" t="s">
        <v>1897</v>
      </c>
      <c r="O689">
        <f>TBL_Employees4[[#This Row],[Annual Salary]]*TBL_Employees4[[#This Row],[Bonus %]]</f>
        <v>10266.32</v>
      </c>
      <c r="P689" t="str">
        <f>IF(TBL_Employees4[[#This Row],[Age]]&lt;30, "Young", IF(TBL_Employees4[[#This Row],[Age]]&lt;=50, "Adult", "Senior"))</f>
        <v>Adult</v>
      </c>
      <c r="Q689" t="str">
        <f>IF(TBL_Employees4[[#This Row],[Exit Date]]="","Active","Exited")</f>
        <v>Active</v>
      </c>
    </row>
    <row r="690" spans="1:17" x14ac:dyDescent="0.25">
      <c r="A690" t="s">
        <v>1146</v>
      </c>
      <c r="B690" t="s">
        <v>1147</v>
      </c>
      <c r="C690" t="s">
        <v>1012</v>
      </c>
      <c r="D690" t="s">
        <v>509</v>
      </c>
      <c r="E690" t="s">
        <v>26</v>
      </c>
      <c r="F690" t="s">
        <v>152</v>
      </c>
      <c r="G690" t="s">
        <v>40</v>
      </c>
      <c r="H690">
        <v>44</v>
      </c>
      <c r="I690" s="2">
        <v>44283</v>
      </c>
      <c r="J690" s="8">
        <v>186033</v>
      </c>
      <c r="K690" s="9">
        <v>0.34</v>
      </c>
      <c r="L690" t="s">
        <v>633</v>
      </c>
      <c r="M690" t="s">
        <v>640</v>
      </c>
      <c r="N690" s="2" t="s">
        <v>1897</v>
      </c>
      <c r="O690">
        <f>TBL_Employees4[[#This Row],[Annual Salary]]*TBL_Employees4[[#This Row],[Bonus %]]</f>
        <v>63251.22</v>
      </c>
      <c r="P690" t="str">
        <f>IF(TBL_Employees4[[#This Row],[Age]]&lt;30, "Young", IF(TBL_Employees4[[#This Row],[Age]]&lt;=50, "Adult", "Senior"))</f>
        <v>Adult</v>
      </c>
      <c r="Q690" t="str">
        <f>IF(TBL_Employees4[[#This Row],[Exit Date]]="","Active","Exited")</f>
        <v>Active</v>
      </c>
    </row>
    <row r="691" spans="1:17" x14ac:dyDescent="0.25">
      <c r="A691" t="s">
        <v>1694</v>
      </c>
      <c r="B691" t="s">
        <v>1695</v>
      </c>
      <c r="C691" t="s">
        <v>1896</v>
      </c>
      <c r="D691" t="s">
        <v>509</v>
      </c>
      <c r="E691" t="s">
        <v>18</v>
      </c>
      <c r="F691" t="s">
        <v>152</v>
      </c>
      <c r="G691" t="s">
        <v>35</v>
      </c>
      <c r="H691">
        <v>60</v>
      </c>
      <c r="I691" s="2">
        <v>44403</v>
      </c>
      <c r="J691" s="8">
        <v>121480</v>
      </c>
      <c r="K691" s="9">
        <v>0.14000000000000001</v>
      </c>
      <c r="L691" t="s">
        <v>21</v>
      </c>
      <c r="M691" t="s">
        <v>22</v>
      </c>
      <c r="N691" s="2" t="s">
        <v>1897</v>
      </c>
      <c r="O691">
        <f>TBL_Employees4[[#This Row],[Annual Salary]]*TBL_Employees4[[#This Row],[Bonus %]]</f>
        <v>17007.2</v>
      </c>
      <c r="P691" t="str">
        <f>IF(TBL_Employees4[[#This Row],[Age]]&lt;30, "Young", IF(TBL_Employees4[[#This Row],[Age]]&lt;=50, "Adult", "Senior"))</f>
        <v>Senior</v>
      </c>
      <c r="Q691" t="str">
        <f>IF(TBL_Employees4[[#This Row],[Exit Date]]="","Active","Exited")</f>
        <v>Active</v>
      </c>
    </row>
    <row r="692" spans="1:17" x14ac:dyDescent="0.25">
      <c r="A692" t="s">
        <v>1304</v>
      </c>
      <c r="B692" t="s">
        <v>1305</v>
      </c>
      <c r="C692" t="s">
        <v>1198</v>
      </c>
      <c r="D692" t="s">
        <v>456</v>
      </c>
      <c r="E692" t="s">
        <v>26</v>
      </c>
      <c r="F692" t="s">
        <v>19</v>
      </c>
      <c r="G692" t="s">
        <v>20</v>
      </c>
      <c r="H692">
        <v>41</v>
      </c>
      <c r="I692" s="2">
        <v>40319</v>
      </c>
      <c r="J692" s="8">
        <v>153275</v>
      </c>
      <c r="K692" s="9">
        <v>0.24</v>
      </c>
      <c r="L692" t="s">
        <v>21</v>
      </c>
      <c r="M692" t="s">
        <v>69</v>
      </c>
      <c r="N692" s="2" t="s">
        <v>1897</v>
      </c>
      <c r="O692">
        <f>TBL_Employees4[[#This Row],[Annual Salary]]*TBL_Employees4[[#This Row],[Bonus %]]</f>
        <v>36786</v>
      </c>
      <c r="P692" t="str">
        <f>IF(TBL_Employees4[[#This Row],[Age]]&lt;30, "Young", IF(TBL_Employees4[[#This Row],[Age]]&lt;=50, "Adult", "Senior"))</f>
        <v>Adult</v>
      </c>
      <c r="Q692" t="str">
        <f>IF(TBL_Employees4[[#This Row],[Exit Date]]="","Active","Exited")</f>
        <v>Active</v>
      </c>
    </row>
    <row r="693" spans="1:17" x14ac:dyDescent="0.25">
      <c r="A693" t="s">
        <v>583</v>
      </c>
      <c r="B693" t="s">
        <v>584</v>
      </c>
      <c r="C693" t="s">
        <v>250</v>
      </c>
      <c r="D693" t="s">
        <v>555</v>
      </c>
      <c r="E693" t="s">
        <v>31</v>
      </c>
      <c r="F693" t="s">
        <v>19</v>
      </c>
      <c r="G693" t="s">
        <v>35</v>
      </c>
      <c r="H693">
        <v>62</v>
      </c>
      <c r="I693" s="2">
        <v>43969</v>
      </c>
      <c r="J693" s="8">
        <v>97830</v>
      </c>
      <c r="K693" s="9">
        <v>0</v>
      </c>
      <c r="L693" t="s">
        <v>21</v>
      </c>
      <c r="M693" t="s">
        <v>50</v>
      </c>
      <c r="N693" s="2" t="s">
        <v>1897</v>
      </c>
      <c r="O693">
        <f>TBL_Employees4[[#This Row],[Annual Salary]]*TBL_Employees4[[#This Row],[Bonus %]]</f>
        <v>0</v>
      </c>
      <c r="P693" t="str">
        <f>IF(TBL_Employees4[[#This Row],[Age]]&lt;30, "Young", IF(TBL_Employees4[[#This Row],[Age]]&lt;=50, "Adult", "Senior"))</f>
        <v>Senior</v>
      </c>
      <c r="Q693" t="str">
        <f>IF(TBL_Employees4[[#This Row],[Exit Date]]="","Active","Exited")</f>
        <v>Active</v>
      </c>
    </row>
    <row r="694" spans="1:17" x14ac:dyDescent="0.25">
      <c r="A694" t="s">
        <v>1156</v>
      </c>
      <c r="B694" t="s">
        <v>1157</v>
      </c>
      <c r="C694" t="s">
        <v>1012</v>
      </c>
      <c r="D694" t="s">
        <v>509</v>
      </c>
      <c r="E694" t="s">
        <v>46</v>
      </c>
      <c r="F694" t="s">
        <v>19</v>
      </c>
      <c r="G694" t="s">
        <v>40</v>
      </c>
      <c r="H694">
        <v>47</v>
      </c>
      <c r="I694" s="2">
        <v>36232</v>
      </c>
      <c r="J694" s="8">
        <v>239394</v>
      </c>
      <c r="K694" s="9">
        <v>0.32</v>
      </c>
      <c r="L694" t="s">
        <v>21</v>
      </c>
      <c r="M694" t="s">
        <v>50</v>
      </c>
      <c r="N694" s="2" t="s">
        <v>1897</v>
      </c>
      <c r="O694">
        <f>TBL_Employees4[[#This Row],[Annual Salary]]*TBL_Employees4[[#This Row],[Bonus %]]</f>
        <v>76606.080000000002</v>
      </c>
      <c r="P694" t="str">
        <f>IF(TBL_Employees4[[#This Row],[Age]]&lt;30, "Young", IF(TBL_Employees4[[#This Row],[Age]]&lt;=50, "Adult", "Senior"))</f>
        <v>Adult</v>
      </c>
      <c r="Q694" t="str">
        <f>IF(TBL_Employees4[[#This Row],[Exit Date]]="","Active","Exited")</f>
        <v>Active</v>
      </c>
    </row>
    <row r="695" spans="1:17" x14ac:dyDescent="0.25">
      <c r="A695" t="s">
        <v>1823</v>
      </c>
      <c r="B695" t="s">
        <v>1938</v>
      </c>
      <c r="C695" t="s">
        <v>242</v>
      </c>
      <c r="D695" t="s">
        <v>402</v>
      </c>
      <c r="E695" t="s">
        <v>26</v>
      </c>
      <c r="F695" t="s">
        <v>19</v>
      </c>
      <c r="G695" t="s">
        <v>35</v>
      </c>
      <c r="H695">
        <v>62</v>
      </c>
      <c r="I695" s="2">
        <v>37519</v>
      </c>
      <c r="J695" s="8">
        <v>49738</v>
      </c>
      <c r="K695" s="9">
        <v>0</v>
      </c>
      <c r="L695" t="s">
        <v>767</v>
      </c>
      <c r="M695" t="s">
        <v>776</v>
      </c>
      <c r="N695" s="2" t="s">
        <v>1897</v>
      </c>
      <c r="O695">
        <f>TBL_Employees4[[#This Row],[Annual Salary]]*TBL_Employees4[[#This Row],[Bonus %]]</f>
        <v>0</v>
      </c>
      <c r="P695" t="str">
        <f>IF(TBL_Employees4[[#This Row],[Age]]&lt;30, "Young", IF(TBL_Employees4[[#This Row],[Age]]&lt;=50, "Adult", "Senior"))</f>
        <v>Senior</v>
      </c>
      <c r="Q695" t="str">
        <f>IF(TBL_Employees4[[#This Row],[Exit Date]]="","Active","Exited")</f>
        <v>Active</v>
      </c>
    </row>
    <row r="696" spans="1:17" x14ac:dyDescent="0.25">
      <c r="A696" t="s">
        <v>240</v>
      </c>
      <c r="B696" t="s">
        <v>241</v>
      </c>
      <c r="C696" t="s">
        <v>242</v>
      </c>
      <c r="D696" t="s">
        <v>243</v>
      </c>
      <c r="E696" t="s">
        <v>18</v>
      </c>
      <c r="F696" t="s">
        <v>19</v>
      </c>
      <c r="G696" t="s">
        <v>40</v>
      </c>
      <c r="H696">
        <v>33</v>
      </c>
      <c r="I696" s="2">
        <v>43247</v>
      </c>
      <c r="J696" s="8">
        <v>45049</v>
      </c>
      <c r="K696" s="9">
        <v>0</v>
      </c>
      <c r="L696" t="s">
        <v>21</v>
      </c>
      <c r="M696" t="s">
        <v>53</v>
      </c>
      <c r="N696" s="2" t="s">
        <v>1897</v>
      </c>
      <c r="O696">
        <f>TBL_Employees4[[#This Row],[Annual Salary]]*TBL_Employees4[[#This Row],[Bonus %]]</f>
        <v>0</v>
      </c>
      <c r="P696" t="str">
        <f>IF(TBL_Employees4[[#This Row],[Age]]&lt;30, "Young", IF(TBL_Employees4[[#This Row],[Age]]&lt;=50, "Adult", "Senior"))</f>
        <v>Adult</v>
      </c>
      <c r="Q696" t="str">
        <f>IF(TBL_Employees4[[#This Row],[Exit Date]]="","Active","Exited")</f>
        <v>Active</v>
      </c>
    </row>
    <row r="697" spans="1:17" x14ac:dyDescent="0.25">
      <c r="A697" t="s">
        <v>1792</v>
      </c>
      <c r="B697" t="s">
        <v>1793</v>
      </c>
      <c r="C697" t="s">
        <v>1198</v>
      </c>
      <c r="D697" t="s">
        <v>402</v>
      </c>
      <c r="E697" t="s">
        <v>31</v>
      </c>
      <c r="F697" t="s">
        <v>19</v>
      </c>
      <c r="G697" t="s">
        <v>35</v>
      </c>
      <c r="H697">
        <v>27</v>
      </c>
      <c r="I697" s="2">
        <v>43977</v>
      </c>
      <c r="J697" s="8">
        <v>153628</v>
      </c>
      <c r="K697" s="9">
        <v>0.28999999999999998</v>
      </c>
      <c r="L697" t="s">
        <v>767</v>
      </c>
      <c r="M697" t="s">
        <v>768</v>
      </c>
      <c r="N697" s="2">
        <v>44177</v>
      </c>
      <c r="O697">
        <f>TBL_Employees4[[#This Row],[Annual Salary]]*TBL_Employees4[[#This Row],[Bonus %]]</f>
        <v>44552.119999999995</v>
      </c>
      <c r="P697" t="str">
        <f>IF(TBL_Employees4[[#This Row],[Age]]&lt;30, "Young", IF(TBL_Employees4[[#This Row],[Age]]&lt;=50, "Adult", "Senior"))</f>
        <v>Young</v>
      </c>
      <c r="Q697" t="str">
        <f>IF(TBL_Employees4[[#This Row],[Exit Date]]="","Active","Exited")</f>
        <v>Exited</v>
      </c>
    </row>
    <row r="698" spans="1:17" x14ac:dyDescent="0.25">
      <c r="A698" t="s">
        <v>1881</v>
      </c>
      <c r="B698" t="s">
        <v>1882</v>
      </c>
      <c r="C698" t="s">
        <v>1896</v>
      </c>
      <c r="D698" t="s">
        <v>555</v>
      </c>
      <c r="E698" t="s">
        <v>18</v>
      </c>
      <c r="F698" t="s">
        <v>152</v>
      </c>
      <c r="G698" t="s">
        <v>35</v>
      </c>
      <c r="H698">
        <v>25</v>
      </c>
      <c r="I698" s="2">
        <v>44362</v>
      </c>
      <c r="J698" s="8">
        <v>142731</v>
      </c>
      <c r="K698" s="9">
        <v>0.11</v>
      </c>
      <c r="L698" t="s">
        <v>767</v>
      </c>
      <c r="M698" t="s">
        <v>785</v>
      </c>
      <c r="N698" s="2">
        <v>44715</v>
      </c>
      <c r="O698">
        <f>TBL_Employees4[[#This Row],[Annual Salary]]*TBL_Employees4[[#This Row],[Bonus %]]</f>
        <v>15700.41</v>
      </c>
      <c r="P698" t="str">
        <f>IF(TBL_Employees4[[#This Row],[Age]]&lt;30, "Young", IF(TBL_Employees4[[#This Row],[Age]]&lt;=50, "Adult", "Senior"))</f>
        <v>Young</v>
      </c>
      <c r="Q698" t="str">
        <f>IF(TBL_Employees4[[#This Row],[Exit Date]]="","Active","Exited")</f>
        <v>Exited</v>
      </c>
    </row>
    <row r="699" spans="1:17" x14ac:dyDescent="0.25">
      <c r="A699" t="s">
        <v>1486</v>
      </c>
      <c r="B699" t="s">
        <v>1487</v>
      </c>
      <c r="C699" t="s">
        <v>1896</v>
      </c>
      <c r="D699" t="s">
        <v>509</v>
      </c>
      <c r="E699" t="s">
        <v>26</v>
      </c>
      <c r="F699" t="s">
        <v>19</v>
      </c>
      <c r="G699" t="s">
        <v>40</v>
      </c>
      <c r="H699">
        <v>29</v>
      </c>
      <c r="I699" s="2">
        <v>43966</v>
      </c>
      <c r="J699" s="8">
        <v>137106</v>
      </c>
      <c r="K699" s="9">
        <v>0.12</v>
      </c>
      <c r="L699" t="s">
        <v>633</v>
      </c>
      <c r="M699" t="s">
        <v>640</v>
      </c>
      <c r="N699" s="2" t="s">
        <v>1897</v>
      </c>
      <c r="O699">
        <f>TBL_Employees4[[#This Row],[Annual Salary]]*TBL_Employees4[[#This Row],[Bonus %]]</f>
        <v>16452.72</v>
      </c>
      <c r="P699" t="str">
        <f>IF(TBL_Employees4[[#This Row],[Age]]&lt;30, "Young", IF(TBL_Employees4[[#This Row],[Age]]&lt;=50, "Adult", "Senior"))</f>
        <v>Young</v>
      </c>
      <c r="Q699" t="str">
        <f>IF(TBL_Employees4[[#This Row],[Exit Date]]="","Active","Exited")</f>
        <v>Active</v>
      </c>
    </row>
    <row r="700" spans="1:17" x14ac:dyDescent="0.25">
      <c r="A700" t="s">
        <v>1857</v>
      </c>
      <c r="B700" t="s">
        <v>1939</v>
      </c>
      <c r="C700" t="s">
        <v>1012</v>
      </c>
      <c r="D700" t="s">
        <v>402</v>
      </c>
      <c r="E700" t="s">
        <v>46</v>
      </c>
      <c r="F700" t="s">
        <v>19</v>
      </c>
      <c r="G700" t="s">
        <v>35</v>
      </c>
      <c r="H700">
        <v>54</v>
      </c>
      <c r="I700" s="2">
        <v>39330</v>
      </c>
      <c r="J700" s="8">
        <v>183239</v>
      </c>
      <c r="K700" s="9">
        <v>0.32</v>
      </c>
      <c r="L700" t="s">
        <v>21</v>
      </c>
      <c r="M700" t="s">
        <v>53</v>
      </c>
      <c r="N700" s="2" t="s">
        <v>1897</v>
      </c>
      <c r="O700">
        <f>TBL_Employees4[[#This Row],[Annual Salary]]*TBL_Employees4[[#This Row],[Bonus %]]</f>
        <v>58636.480000000003</v>
      </c>
      <c r="P700" t="str">
        <f>IF(TBL_Employees4[[#This Row],[Age]]&lt;30, "Young", IF(TBL_Employees4[[#This Row],[Age]]&lt;=50, "Adult", "Senior"))</f>
        <v>Senior</v>
      </c>
      <c r="Q700" t="str">
        <f>IF(TBL_Employees4[[#This Row],[Exit Date]]="","Active","Exited")</f>
        <v>Active</v>
      </c>
    </row>
    <row r="701" spans="1:17" x14ac:dyDescent="0.25">
      <c r="A701" t="s">
        <v>763</v>
      </c>
      <c r="B701" t="s">
        <v>1940</v>
      </c>
      <c r="C701" t="s">
        <v>242</v>
      </c>
      <c r="D701" t="s">
        <v>243</v>
      </c>
      <c r="E701" t="s">
        <v>18</v>
      </c>
      <c r="F701" t="s">
        <v>19</v>
      </c>
      <c r="G701" t="s">
        <v>20</v>
      </c>
      <c r="H701">
        <v>28</v>
      </c>
      <c r="I701" s="2">
        <v>43610</v>
      </c>
      <c r="J701" s="8">
        <v>45819</v>
      </c>
      <c r="K701" s="9">
        <v>0</v>
      </c>
      <c r="L701" t="s">
        <v>21</v>
      </c>
      <c r="M701" t="s">
        <v>36</v>
      </c>
      <c r="N701" s="2" t="s">
        <v>1897</v>
      </c>
      <c r="O701">
        <f>TBL_Employees4[[#This Row],[Annual Salary]]*TBL_Employees4[[#This Row],[Bonus %]]</f>
        <v>0</v>
      </c>
      <c r="P701" t="str">
        <f>IF(TBL_Employees4[[#This Row],[Age]]&lt;30, "Young", IF(TBL_Employees4[[#This Row],[Age]]&lt;=50, "Adult", "Senior"))</f>
        <v>Young</v>
      </c>
      <c r="Q701" t="str">
        <f>IF(TBL_Employees4[[#This Row],[Exit Date]]="","Active","Exited")</f>
        <v>Active</v>
      </c>
    </row>
    <row r="702" spans="1:17" x14ac:dyDescent="0.25">
      <c r="A702" t="s">
        <v>246</v>
      </c>
      <c r="B702" t="s">
        <v>247</v>
      </c>
      <c r="C702" t="s">
        <v>242</v>
      </c>
      <c r="D702" t="s">
        <v>243</v>
      </c>
      <c r="E702" t="s">
        <v>31</v>
      </c>
      <c r="F702" t="s">
        <v>19</v>
      </c>
      <c r="G702" t="s">
        <v>35</v>
      </c>
      <c r="H702">
        <v>54</v>
      </c>
      <c r="I702" s="2">
        <v>39080</v>
      </c>
      <c r="J702" s="8">
        <v>55518</v>
      </c>
      <c r="K702" s="9">
        <v>0</v>
      </c>
      <c r="L702" t="s">
        <v>21</v>
      </c>
      <c r="M702" t="s">
        <v>69</v>
      </c>
      <c r="N702" s="2" t="s">
        <v>1897</v>
      </c>
      <c r="O702">
        <f>TBL_Employees4[[#This Row],[Annual Salary]]*TBL_Employees4[[#This Row],[Bonus %]]</f>
        <v>0</v>
      </c>
      <c r="P702" t="str">
        <f>IF(TBL_Employees4[[#This Row],[Age]]&lt;30, "Young", IF(TBL_Employees4[[#This Row],[Age]]&lt;=50, "Adult", "Senior"))</f>
        <v>Senior</v>
      </c>
      <c r="Q702" t="str">
        <f>IF(TBL_Employees4[[#This Row],[Exit Date]]="","Active","Exited")</f>
        <v>Active</v>
      </c>
    </row>
    <row r="703" spans="1:17" x14ac:dyDescent="0.25">
      <c r="A703" t="s">
        <v>1498</v>
      </c>
      <c r="B703" t="s">
        <v>1499</v>
      </c>
      <c r="C703" t="s">
        <v>1398</v>
      </c>
      <c r="D703" t="s">
        <v>509</v>
      </c>
      <c r="E703" t="s">
        <v>18</v>
      </c>
      <c r="F703" t="s">
        <v>19</v>
      </c>
      <c r="G703" t="s">
        <v>35</v>
      </c>
      <c r="H703">
        <v>50</v>
      </c>
      <c r="I703" s="2">
        <v>40979</v>
      </c>
      <c r="J703" s="8">
        <v>108134</v>
      </c>
      <c r="K703" s="9">
        <v>0.1</v>
      </c>
      <c r="L703" t="s">
        <v>767</v>
      </c>
      <c r="M703" t="s">
        <v>785</v>
      </c>
      <c r="N703" s="2" t="s">
        <v>1897</v>
      </c>
      <c r="O703">
        <f>TBL_Employees4[[#This Row],[Annual Salary]]*TBL_Employees4[[#This Row],[Bonus %]]</f>
        <v>10813.400000000001</v>
      </c>
      <c r="P703" t="str">
        <f>IF(TBL_Employees4[[#This Row],[Age]]&lt;30, "Young", IF(TBL_Employees4[[#This Row],[Age]]&lt;=50, "Adult", "Senior"))</f>
        <v>Adult</v>
      </c>
      <c r="Q703" t="str">
        <f>IF(TBL_Employees4[[#This Row],[Exit Date]]="","Active","Exited")</f>
        <v>Active</v>
      </c>
    </row>
    <row r="704" spans="1:17" x14ac:dyDescent="0.25">
      <c r="A704" t="s">
        <v>1686</v>
      </c>
      <c r="B704" t="s">
        <v>1687</v>
      </c>
      <c r="C704" t="s">
        <v>1398</v>
      </c>
      <c r="D704" t="s">
        <v>509</v>
      </c>
      <c r="E704" t="s">
        <v>31</v>
      </c>
      <c r="F704" t="s">
        <v>19</v>
      </c>
      <c r="G704" t="s">
        <v>64</v>
      </c>
      <c r="H704">
        <v>55</v>
      </c>
      <c r="I704" s="2">
        <v>33958</v>
      </c>
      <c r="J704" s="8">
        <v>113950</v>
      </c>
      <c r="K704" s="9">
        <v>0.09</v>
      </c>
      <c r="L704" t="s">
        <v>21</v>
      </c>
      <c r="M704" t="s">
        <v>36</v>
      </c>
      <c r="N704" s="2" t="s">
        <v>1897</v>
      </c>
      <c r="O704">
        <f>TBL_Employees4[[#This Row],[Annual Salary]]*TBL_Employees4[[#This Row],[Bonus %]]</f>
        <v>10255.5</v>
      </c>
      <c r="P704" t="str">
        <f>IF(TBL_Employees4[[#This Row],[Age]]&lt;30, "Young", IF(TBL_Employees4[[#This Row],[Age]]&lt;=50, "Adult", "Senior"))</f>
        <v>Senior</v>
      </c>
      <c r="Q704" t="str">
        <f>IF(TBL_Employees4[[#This Row],[Exit Date]]="","Active","Exited")</f>
        <v>Active</v>
      </c>
    </row>
    <row r="705" spans="1:17" x14ac:dyDescent="0.25">
      <c r="A705" t="s">
        <v>932</v>
      </c>
      <c r="B705" t="s">
        <v>1941</v>
      </c>
      <c r="C705" t="s">
        <v>1012</v>
      </c>
      <c r="D705" t="s">
        <v>509</v>
      </c>
      <c r="E705" t="s">
        <v>26</v>
      </c>
      <c r="F705" t="s">
        <v>19</v>
      </c>
      <c r="G705" t="s">
        <v>35</v>
      </c>
      <c r="H705">
        <v>52</v>
      </c>
      <c r="I705" s="2">
        <v>35886</v>
      </c>
      <c r="J705" s="8">
        <v>182035</v>
      </c>
      <c r="K705" s="9">
        <v>0.3</v>
      </c>
      <c r="L705" t="s">
        <v>21</v>
      </c>
      <c r="M705" t="s">
        <v>27</v>
      </c>
      <c r="N705" s="2" t="s">
        <v>1897</v>
      </c>
      <c r="O705">
        <f>TBL_Employees4[[#This Row],[Annual Salary]]*TBL_Employees4[[#This Row],[Bonus %]]</f>
        <v>54610.5</v>
      </c>
      <c r="P705" t="str">
        <f>IF(TBL_Employees4[[#This Row],[Age]]&lt;30, "Young", IF(TBL_Employees4[[#This Row],[Age]]&lt;=50, "Adult", "Senior"))</f>
        <v>Senior</v>
      </c>
      <c r="Q705" t="str">
        <f>IF(TBL_Employees4[[#This Row],[Exit Date]]="","Active","Exited")</f>
        <v>Active</v>
      </c>
    </row>
    <row r="706" spans="1:17" x14ac:dyDescent="0.25">
      <c r="A706" t="s">
        <v>148</v>
      </c>
      <c r="B706" t="s">
        <v>1942</v>
      </c>
      <c r="C706" t="s">
        <v>1198</v>
      </c>
      <c r="D706" t="s">
        <v>243</v>
      </c>
      <c r="E706" t="s">
        <v>26</v>
      </c>
      <c r="F706" t="s">
        <v>152</v>
      </c>
      <c r="G706" t="s">
        <v>35</v>
      </c>
      <c r="H706">
        <v>35</v>
      </c>
      <c r="I706" s="2">
        <v>42963</v>
      </c>
      <c r="J706" s="8">
        <v>181356</v>
      </c>
      <c r="K706" s="9">
        <v>0.23</v>
      </c>
      <c r="L706" t="s">
        <v>767</v>
      </c>
      <c r="M706" t="s">
        <v>776</v>
      </c>
      <c r="N706" s="2" t="s">
        <v>1897</v>
      </c>
      <c r="O706">
        <f>TBL_Employees4[[#This Row],[Annual Salary]]*TBL_Employees4[[#This Row],[Bonus %]]</f>
        <v>41711.880000000005</v>
      </c>
      <c r="P706" t="str">
        <f>IF(TBL_Employees4[[#This Row],[Age]]&lt;30, "Young", IF(TBL_Employees4[[#This Row],[Age]]&lt;=50, "Adult", "Senior"))</f>
        <v>Adult</v>
      </c>
      <c r="Q706" t="str">
        <f>IF(TBL_Employees4[[#This Row],[Exit Date]]="","Active","Exited")</f>
        <v>Active</v>
      </c>
    </row>
    <row r="707" spans="1:17" x14ac:dyDescent="0.25">
      <c r="A707" t="s">
        <v>562</v>
      </c>
      <c r="B707" t="s">
        <v>563</v>
      </c>
      <c r="C707" t="s">
        <v>554</v>
      </c>
      <c r="D707" t="s">
        <v>555</v>
      </c>
      <c r="E707" t="s">
        <v>46</v>
      </c>
      <c r="F707" t="s">
        <v>19</v>
      </c>
      <c r="G707" t="s">
        <v>64</v>
      </c>
      <c r="H707">
        <v>26</v>
      </c>
      <c r="I707" s="2">
        <v>43698</v>
      </c>
      <c r="J707" s="8">
        <v>66084</v>
      </c>
      <c r="K707" s="9">
        <v>0</v>
      </c>
      <c r="L707" t="s">
        <v>21</v>
      </c>
      <c r="M707" t="s">
        <v>53</v>
      </c>
      <c r="N707" s="2" t="s">
        <v>1897</v>
      </c>
      <c r="O707">
        <f>TBL_Employees4[[#This Row],[Annual Salary]]*TBL_Employees4[[#This Row],[Bonus %]]</f>
        <v>0</v>
      </c>
      <c r="P707" t="str">
        <f>IF(TBL_Employees4[[#This Row],[Age]]&lt;30, "Young", IF(TBL_Employees4[[#This Row],[Age]]&lt;=50, "Adult", "Senior"))</f>
        <v>Young</v>
      </c>
      <c r="Q707" t="str">
        <f>IF(TBL_Employees4[[#This Row],[Exit Date]]="","Active","Exited")</f>
        <v>Active</v>
      </c>
    </row>
    <row r="708" spans="1:17" x14ac:dyDescent="0.25">
      <c r="A708" t="s">
        <v>715</v>
      </c>
      <c r="B708" t="s">
        <v>716</v>
      </c>
      <c r="C708" t="s">
        <v>34</v>
      </c>
      <c r="D708" t="s">
        <v>17</v>
      </c>
      <c r="E708" t="s">
        <v>26</v>
      </c>
      <c r="F708" t="s">
        <v>19</v>
      </c>
      <c r="G708" t="s">
        <v>40</v>
      </c>
      <c r="H708">
        <v>43</v>
      </c>
      <c r="I708" s="2">
        <v>40290</v>
      </c>
      <c r="J708" s="8">
        <v>76912</v>
      </c>
      <c r="K708" s="9">
        <v>0</v>
      </c>
      <c r="L708" t="s">
        <v>633</v>
      </c>
      <c r="M708" t="s">
        <v>640</v>
      </c>
      <c r="N708" s="2" t="s">
        <v>1897</v>
      </c>
      <c r="O708">
        <f>TBL_Employees4[[#This Row],[Annual Salary]]*TBL_Employees4[[#This Row],[Bonus %]]</f>
        <v>0</v>
      </c>
      <c r="P708" t="str">
        <f>IF(TBL_Employees4[[#This Row],[Age]]&lt;30, "Young", IF(TBL_Employees4[[#This Row],[Age]]&lt;=50, "Adult", "Senior"))</f>
        <v>Adult</v>
      </c>
      <c r="Q708" t="str">
        <f>IF(TBL_Employees4[[#This Row],[Exit Date]]="","Active","Exited")</f>
        <v>Active</v>
      </c>
    </row>
    <row r="709" spans="1:17" x14ac:dyDescent="0.25">
      <c r="A709" t="s">
        <v>282</v>
      </c>
      <c r="B709" t="s">
        <v>283</v>
      </c>
      <c r="C709" t="s">
        <v>277</v>
      </c>
      <c r="D709" t="s">
        <v>278</v>
      </c>
      <c r="E709" t="s">
        <v>31</v>
      </c>
      <c r="F709" t="s">
        <v>19</v>
      </c>
      <c r="G709" t="s">
        <v>35</v>
      </c>
      <c r="H709">
        <v>63</v>
      </c>
      <c r="I709" s="2">
        <v>43227</v>
      </c>
      <c r="J709" s="8">
        <v>67987</v>
      </c>
      <c r="K709" s="9">
        <v>0</v>
      </c>
      <c r="L709" t="s">
        <v>21</v>
      </c>
      <c r="M709" t="s">
        <v>36</v>
      </c>
      <c r="N709" s="2" t="s">
        <v>1897</v>
      </c>
      <c r="O709">
        <f>TBL_Employees4[[#This Row],[Annual Salary]]*TBL_Employees4[[#This Row],[Bonus %]]</f>
        <v>0</v>
      </c>
      <c r="P709" t="str">
        <f>IF(TBL_Employees4[[#This Row],[Age]]&lt;30, "Young", IF(TBL_Employees4[[#This Row],[Age]]&lt;=50, "Adult", "Senior"))</f>
        <v>Senior</v>
      </c>
      <c r="Q709" t="str">
        <f>IF(TBL_Employees4[[#This Row],[Exit Date]]="","Active","Exited")</f>
        <v>Active</v>
      </c>
    </row>
    <row r="710" spans="1:17" x14ac:dyDescent="0.25">
      <c r="A710" t="s">
        <v>550</v>
      </c>
      <c r="B710" t="s">
        <v>551</v>
      </c>
      <c r="C710" t="s">
        <v>259</v>
      </c>
      <c r="D710" t="s">
        <v>509</v>
      </c>
      <c r="E710" t="s">
        <v>18</v>
      </c>
      <c r="F710" t="s">
        <v>152</v>
      </c>
      <c r="G710" t="s">
        <v>20</v>
      </c>
      <c r="H710">
        <v>65</v>
      </c>
      <c r="I710" s="2">
        <v>38584</v>
      </c>
      <c r="J710" s="8">
        <v>59833</v>
      </c>
      <c r="K710" s="9">
        <v>0</v>
      </c>
      <c r="L710" t="s">
        <v>21</v>
      </c>
      <c r="M710" t="s">
        <v>69</v>
      </c>
      <c r="N710" s="2" t="s">
        <v>1897</v>
      </c>
      <c r="O710">
        <f>TBL_Employees4[[#This Row],[Annual Salary]]*TBL_Employees4[[#This Row],[Bonus %]]</f>
        <v>0</v>
      </c>
      <c r="P710" t="str">
        <f>IF(TBL_Employees4[[#This Row],[Age]]&lt;30, "Young", IF(TBL_Employees4[[#This Row],[Age]]&lt;=50, "Adult", "Senior"))</f>
        <v>Senior</v>
      </c>
      <c r="Q710" t="str">
        <f>IF(TBL_Employees4[[#This Row],[Exit Date]]="","Active","Exited")</f>
        <v>Active</v>
      </c>
    </row>
    <row r="711" spans="1:17" x14ac:dyDescent="0.25">
      <c r="A711" t="s">
        <v>1698</v>
      </c>
      <c r="B711" t="s">
        <v>1699</v>
      </c>
      <c r="C711" t="s">
        <v>1896</v>
      </c>
      <c r="D711" t="s">
        <v>509</v>
      </c>
      <c r="E711" t="s">
        <v>26</v>
      </c>
      <c r="F711" t="s">
        <v>152</v>
      </c>
      <c r="G711" t="s">
        <v>35</v>
      </c>
      <c r="H711">
        <v>45</v>
      </c>
      <c r="I711" s="2">
        <v>38453</v>
      </c>
      <c r="J711" s="8">
        <v>128468</v>
      </c>
      <c r="K711" s="9">
        <v>0.11</v>
      </c>
      <c r="L711" t="s">
        <v>21</v>
      </c>
      <c r="M711" t="s">
        <v>27</v>
      </c>
      <c r="N711" s="2" t="s">
        <v>1897</v>
      </c>
      <c r="O711">
        <f>TBL_Employees4[[#This Row],[Annual Salary]]*TBL_Employees4[[#This Row],[Bonus %]]</f>
        <v>14131.48</v>
      </c>
      <c r="P711" t="str">
        <f>IF(TBL_Employees4[[#This Row],[Age]]&lt;30, "Young", IF(TBL_Employees4[[#This Row],[Age]]&lt;=50, "Adult", "Senior"))</f>
        <v>Adult</v>
      </c>
      <c r="Q711" t="str">
        <f>IF(TBL_Employees4[[#This Row],[Exit Date]]="","Active","Exited")</f>
        <v>Active</v>
      </c>
    </row>
    <row r="712" spans="1:17" x14ac:dyDescent="0.25">
      <c r="A712" t="s">
        <v>358</v>
      </c>
      <c r="B712" t="s">
        <v>1943</v>
      </c>
      <c r="C712" t="s">
        <v>1398</v>
      </c>
      <c r="D712" t="s">
        <v>555</v>
      </c>
      <c r="E712" t="s">
        <v>46</v>
      </c>
      <c r="F712" t="s">
        <v>152</v>
      </c>
      <c r="G712" t="s">
        <v>64</v>
      </c>
      <c r="H712">
        <v>42</v>
      </c>
      <c r="I712" s="2">
        <v>40692</v>
      </c>
      <c r="J712" s="8">
        <v>102440</v>
      </c>
      <c r="K712" s="9">
        <v>0.06</v>
      </c>
      <c r="L712" t="s">
        <v>21</v>
      </c>
      <c r="M712" t="s">
        <v>27</v>
      </c>
      <c r="N712" s="2" t="s">
        <v>1897</v>
      </c>
      <c r="O712">
        <f>TBL_Employees4[[#This Row],[Annual Salary]]*TBL_Employees4[[#This Row],[Bonus %]]</f>
        <v>6146.4</v>
      </c>
      <c r="P712" t="str">
        <f>IF(TBL_Employees4[[#This Row],[Age]]&lt;30, "Young", IF(TBL_Employees4[[#This Row],[Age]]&lt;=50, "Adult", "Senior"))</f>
        <v>Adult</v>
      </c>
      <c r="Q712" t="str">
        <f>IF(TBL_Employees4[[#This Row],[Exit Date]]="","Active","Exited")</f>
        <v>Active</v>
      </c>
    </row>
    <row r="713" spans="1:17" x14ac:dyDescent="0.25">
      <c r="A713" t="s">
        <v>1130</v>
      </c>
      <c r="B713" t="s">
        <v>1131</v>
      </c>
      <c r="C713" t="s">
        <v>1012</v>
      </c>
      <c r="D713" t="s">
        <v>17</v>
      </c>
      <c r="E713" t="s">
        <v>26</v>
      </c>
      <c r="F713" t="s">
        <v>152</v>
      </c>
      <c r="G713" t="s">
        <v>64</v>
      </c>
      <c r="H713">
        <v>59</v>
      </c>
      <c r="I713" s="2">
        <v>40542</v>
      </c>
      <c r="J713" s="8">
        <v>246619</v>
      </c>
      <c r="K713" s="9">
        <v>0.36</v>
      </c>
      <c r="L713" t="s">
        <v>21</v>
      </c>
      <c r="M713" t="s">
        <v>36</v>
      </c>
      <c r="N713" s="2" t="s">
        <v>1897</v>
      </c>
      <c r="O713">
        <f>TBL_Employees4[[#This Row],[Annual Salary]]*TBL_Employees4[[#This Row],[Bonus %]]</f>
        <v>88782.84</v>
      </c>
      <c r="P713" t="str">
        <f>IF(TBL_Employees4[[#This Row],[Age]]&lt;30, "Young", IF(TBL_Employees4[[#This Row],[Age]]&lt;=50, "Adult", "Senior"))</f>
        <v>Senior</v>
      </c>
      <c r="Q713" t="str">
        <f>IF(TBL_Employees4[[#This Row],[Exit Date]]="","Active","Exited")</f>
        <v>Active</v>
      </c>
    </row>
    <row r="714" spans="1:17" x14ac:dyDescent="0.25">
      <c r="A714" t="s">
        <v>1588</v>
      </c>
      <c r="B714" t="s">
        <v>1589</v>
      </c>
      <c r="C714" t="s">
        <v>1398</v>
      </c>
      <c r="D714" t="s">
        <v>456</v>
      </c>
      <c r="E714" t="s">
        <v>46</v>
      </c>
      <c r="F714" t="s">
        <v>19</v>
      </c>
      <c r="G714" t="s">
        <v>40</v>
      </c>
      <c r="H714">
        <v>42</v>
      </c>
      <c r="I714" s="2">
        <v>43058</v>
      </c>
      <c r="J714" s="8">
        <v>101143</v>
      </c>
      <c r="K714" s="9">
        <v>0.06</v>
      </c>
      <c r="L714" t="s">
        <v>21</v>
      </c>
      <c r="M714" t="s">
        <v>36</v>
      </c>
      <c r="N714" s="2" t="s">
        <v>1897</v>
      </c>
      <c r="O714">
        <f>TBL_Employees4[[#This Row],[Annual Salary]]*TBL_Employees4[[#This Row],[Bonus %]]</f>
        <v>6068.58</v>
      </c>
      <c r="P714" t="str">
        <f>IF(TBL_Employees4[[#This Row],[Age]]&lt;30, "Young", IF(TBL_Employees4[[#This Row],[Age]]&lt;=50, "Adult", "Senior"))</f>
        <v>Adult</v>
      </c>
      <c r="Q714" t="str">
        <f>IF(TBL_Employees4[[#This Row],[Exit Date]]="","Active","Exited")</f>
        <v>Active</v>
      </c>
    </row>
    <row r="715" spans="1:17" x14ac:dyDescent="0.25">
      <c r="A715" t="s">
        <v>1804</v>
      </c>
      <c r="B715" t="s">
        <v>1805</v>
      </c>
      <c r="C715" t="s">
        <v>461</v>
      </c>
      <c r="D715" t="s">
        <v>456</v>
      </c>
      <c r="E715" t="s">
        <v>18</v>
      </c>
      <c r="F715" t="s">
        <v>19</v>
      </c>
      <c r="G715" t="s">
        <v>40</v>
      </c>
      <c r="H715">
        <v>45</v>
      </c>
      <c r="I715" s="2">
        <v>38639</v>
      </c>
      <c r="J715" s="8">
        <v>51404</v>
      </c>
      <c r="K715" s="9">
        <v>0</v>
      </c>
      <c r="L715" t="s">
        <v>633</v>
      </c>
      <c r="M715" t="s">
        <v>634</v>
      </c>
      <c r="N715" s="2">
        <v>40153</v>
      </c>
      <c r="O715">
        <f>TBL_Employees4[[#This Row],[Annual Salary]]*TBL_Employees4[[#This Row],[Bonus %]]</f>
        <v>0</v>
      </c>
      <c r="P715" t="str">
        <f>IF(TBL_Employees4[[#This Row],[Age]]&lt;30, "Young", IF(TBL_Employees4[[#This Row],[Age]]&lt;=50, "Adult", "Senior"))</f>
        <v>Adult</v>
      </c>
      <c r="Q715" t="str">
        <f>IF(TBL_Employees4[[#This Row],[Exit Date]]="","Active","Exited")</f>
        <v>Exited</v>
      </c>
    </row>
    <row r="716" spans="1:17" x14ac:dyDescent="0.25">
      <c r="A716" t="s">
        <v>346</v>
      </c>
      <c r="B716" t="s">
        <v>347</v>
      </c>
      <c r="C716" t="s">
        <v>291</v>
      </c>
      <c r="D716" t="s">
        <v>278</v>
      </c>
      <c r="E716" t="s">
        <v>26</v>
      </c>
      <c r="F716" t="s">
        <v>152</v>
      </c>
      <c r="G716" t="s">
        <v>20</v>
      </c>
      <c r="H716">
        <v>45</v>
      </c>
      <c r="I716" s="2">
        <v>42329</v>
      </c>
      <c r="J716" s="8">
        <v>87292</v>
      </c>
      <c r="K716" s="9">
        <v>0</v>
      </c>
      <c r="L716" t="s">
        <v>21</v>
      </c>
      <c r="M716" t="s">
        <v>69</v>
      </c>
      <c r="N716" s="2" t="s">
        <v>1897</v>
      </c>
      <c r="O716">
        <f>TBL_Employees4[[#This Row],[Annual Salary]]*TBL_Employees4[[#This Row],[Bonus %]]</f>
        <v>0</v>
      </c>
      <c r="P716" t="str">
        <f>IF(TBL_Employees4[[#This Row],[Age]]&lt;30, "Young", IF(TBL_Employees4[[#This Row],[Age]]&lt;=50, "Adult", "Senior"))</f>
        <v>Adult</v>
      </c>
      <c r="Q716" t="str">
        <f>IF(TBL_Employees4[[#This Row],[Exit Date]]="","Active","Exited")</f>
        <v>Active</v>
      </c>
    </row>
    <row r="717" spans="1:17" x14ac:dyDescent="0.25">
      <c r="A717" t="s">
        <v>1340</v>
      </c>
      <c r="B717" t="s">
        <v>1341</v>
      </c>
      <c r="C717" t="s">
        <v>1198</v>
      </c>
      <c r="D717" t="s">
        <v>509</v>
      </c>
      <c r="E717" t="s">
        <v>26</v>
      </c>
      <c r="F717" t="s">
        <v>19</v>
      </c>
      <c r="G717" t="s">
        <v>35</v>
      </c>
      <c r="H717">
        <v>28</v>
      </c>
      <c r="I717" s="2">
        <v>43810</v>
      </c>
      <c r="J717" s="8">
        <v>182321</v>
      </c>
      <c r="K717" s="9">
        <v>0.28000000000000003</v>
      </c>
      <c r="L717" t="s">
        <v>767</v>
      </c>
      <c r="M717" t="s">
        <v>776</v>
      </c>
      <c r="N717" s="2" t="s">
        <v>1897</v>
      </c>
      <c r="O717">
        <f>TBL_Employees4[[#This Row],[Annual Salary]]*TBL_Employees4[[#This Row],[Bonus %]]</f>
        <v>51049.880000000005</v>
      </c>
      <c r="P717" t="str">
        <f>IF(TBL_Employees4[[#This Row],[Age]]&lt;30, "Young", IF(TBL_Employees4[[#This Row],[Age]]&lt;=50, "Adult", "Senior"))</f>
        <v>Young</v>
      </c>
      <c r="Q717" t="str">
        <f>IF(TBL_Employees4[[#This Row],[Exit Date]]="","Active","Exited")</f>
        <v>Active</v>
      </c>
    </row>
    <row r="718" spans="1:17" x14ac:dyDescent="0.25">
      <c r="A718" t="s">
        <v>1070</v>
      </c>
      <c r="B718" t="s">
        <v>1944</v>
      </c>
      <c r="C718" t="s">
        <v>30</v>
      </c>
      <c r="D718" t="s">
        <v>17</v>
      </c>
      <c r="E718" t="s">
        <v>46</v>
      </c>
      <c r="F718" t="s">
        <v>152</v>
      </c>
      <c r="G718" t="s">
        <v>20</v>
      </c>
      <c r="H718">
        <v>51</v>
      </c>
      <c r="I718" s="2">
        <v>41697</v>
      </c>
      <c r="J718" s="8">
        <v>53929</v>
      </c>
      <c r="K718" s="9">
        <v>0</v>
      </c>
      <c r="L718" t="s">
        <v>21</v>
      </c>
      <c r="M718" t="s">
        <v>36</v>
      </c>
      <c r="N718" s="2">
        <v>43091</v>
      </c>
      <c r="O718">
        <f>TBL_Employees4[[#This Row],[Annual Salary]]*TBL_Employees4[[#This Row],[Bonus %]]</f>
        <v>0</v>
      </c>
      <c r="P718" t="str">
        <f>IF(TBL_Employees4[[#This Row],[Age]]&lt;30, "Young", IF(TBL_Employees4[[#This Row],[Age]]&lt;=50, "Adult", "Senior"))</f>
        <v>Senior</v>
      </c>
      <c r="Q718" t="str">
        <f>IF(TBL_Employees4[[#This Row],[Exit Date]]="","Active","Exited")</f>
        <v>Exited</v>
      </c>
    </row>
    <row r="719" spans="1:17" x14ac:dyDescent="0.25">
      <c r="A719" t="s">
        <v>1015</v>
      </c>
      <c r="B719" t="s">
        <v>1016</v>
      </c>
      <c r="C719" t="s">
        <v>1012</v>
      </c>
      <c r="D719" t="s">
        <v>243</v>
      </c>
      <c r="E719" t="s">
        <v>18</v>
      </c>
      <c r="F719" t="s">
        <v>19</v>
      </c>
      <c r="G719" t="s">
        <v>35</v>
      </c>
      <c r="H719">
        <v>38</v>
      </c>
      <c r="I719" s="2">
        <v>41256</v>
      </c>
      <c r="J719" s="8">
        <v>191571</v>
      </c>
      <c r="K719" s="9">
        <v>0.32</v>
      </c>
      <c r="L719" t="s">
        <v>21</v>
      </c>
      <c r="M719" t="s">
        <v>50</v>
      </c>
      <c r="N719" s="2" t="s">
        <v>1897</v>
      </c>
      <c r="O719">
        <f>TBL_Employees4[[#This Row],[Annual Salary]]*TBL_Employees4[[#This Row],[Bonus %]]</f>
        <v>61302.720000000001</v>
      </c>
      <c r="P719" t="str">
        <f>IF(TBL_Employees4[[#This Row],[Age]]&lt;30, "Young", IF(TBL_Employees4[[#This Row],[Age]]&lt;=50, "Adult", "Senior"))</f>
        <v>Adult</v>
      </c>
      <c r="Q719" t="str">
        <f>IF(TBL_Employees4[[#This Row],[Exit Date]]="","Active","Exited")</f>
        <v>Active</v>
      </c>
    </row>
    <row r="720" spans="1:17" x14ac:dyDescent="0.25">
      <c r="A720" t="s">
        <v>1526</v>
      </c>
      <c r="B720" t="s">
        <v>1527</v>
      </c>
      <c r="C720" t="s">
        <v>1896</v>
      </c>
      <c r="D720" t="s">
        <v>243</v>
      </c>
      <c r="E720" t="s">
        <v>46</v>
      </c>
      <c r="F720" t="s">
        <v>19</v>
      </c>
      <c r="G720" t="s">
        <v>20</v>
      </c>
      <c r="H720">
        <v>62</v>
      </c>
      <c r="I720" s="2">
        <v>39843</v>
      </c>
      <c r="J720" s="8">
        <v>150555</v>
      </c>
      <c r="K720" s="9">
        <v>0.13</v>
      </c>
      <c r="L720" t="s">
        <v>21</v>
      </c>
      <c r="M720" t="s">
        <v>22</v>
      </c>
      <c r="N720" s="2" t="s">
        <v>1897</v>
      </c>
      <c r="O720">
        <f>TBL_Employees4[[#This Row],[Annual Salary]]*TBL_Employees4[[#This Row],[Bonus %]]</f>
        <v>19572.150000000001</v>
      </c>
      <c r="P720" t="str">
        <f>IF(TBL_Employees4[[#This Row],[Age]]&lt;30, "Young", IF(TBL_Employees4[[#This Row],[Age]]&lt;=50, "Adult", "Senior"))</f>
        <v>Senior</v>
      </c>
      <c r="Q720" t="str">
        <f>IF(TBL_Employees4[[#This Row],[Exit Date]]="","Active","Exited")</f>
        <v>Active</v>
      </c>
    </row>
    <row r="721" spans="1:17" x14ac:dyDescent="0.25">
      <c r="A721" t="s">
        <v>1437</v>
      </c>
      <c r="B721" t="s">
        <v>1438</v>
      </c>
      <c r="C721" t="s">
        <v>1398</v>
      </c>
      <c r="D721" t="s">
        <v>402</v>
      </c>
      <c r="E721" t="s">
        <v>46</v>
      </c>
      <c r="F721" t="s">
        <v>152</v>
      </c>
      <c r="G721" t="s">
        <v>35</v>
      </c>
      <c r="H721">
        <v>52</v>
      </c>
      <c r="I721" s="2">
        <v>40091</v>
      </c>
      <c r="J721" s="8">
        <v>122890</v>
      </c>
      <c r="K721" s="9">
        <v>7.0000000000000007E-2</v>
      </c>
      <c r="L721" t="s">
        <v>767</v>
      </c>
      <c r="M721" t="s">
        <v>785</v>
      </c>
      <c r="N721" s="2" t="s">
        <v>1897</v>
      </c>
      <c r="O721">
        <f>TBL_Employees4[[#This Row],[Annual Salary]]*TBL_Employees4[[#This Row],[Bonus %]]</f>
        <v>8602.3000000000011</v>
      </c>
      <c r="P721" t="str">
        <f>IF(TBL_Employees4[[#This Row],[Age]]&lt;30, "Young", IF(TBL_Employees4[[#This Row],[Age]]&lt;=50, "Adult", "Senior"))</f>
        <v>Senior</v>
      </c>
      <c r="Q721" t="str">
        <f>IF(TBL_Employees4[[#This Row],[Exit Date]]="","Active","Exited")</f>
        <v>Active</v>
      </c>
    </row>
    <row r="722" spans="1:17" x14ac:dyDescent="0.25">
      <c r="A722" t="s">
        <v>1078</v>
      </c>
      <c r="B722" t="s">
        <v>1079</v>
      </c>
      <c r="C722" t="s">
        <v>1012</v>
      </c>
      <c r="D722" t="s">
        <v>402</v>
      </c>
      <c r="E722" t="s">
        <v>31</v>
      </c>
      <c r="F722" t="s">
        <v>152</v>
      </c>
      <c r="G722" t="s">
        <v>35</v>
      </c>
      <c r="H722">
        <v>52</v>
      </c>
      <c r="I722" s="2">
        <v>35576</v>
      </c>
      <c r="J722" s="8">
        <v>216999</v>
      </c>
      <c r="K722" s="9">
        <v>0.37</v>
      </c>
      <c r="L722" t="s">
        <v>21</v>
      </c>
      <c r="M722" t="s">
        <v>36</v>
      </c>
      <c r="N722" s="2" t="s">
        <v>1897</v>
      </c>
      <c r="O722">
        <f>TBL_Employees4[[#This Row],[Annual Salary]]*TBL_Employees4[[#This Row],[Bonus %]]</f>
        <v>80289.63</v>
      </c>
      <c r="P722" t="str">
        <f>IF(TBL_Employees4[[#This Row],[Age]]&lt;30, "Young", IF(TBL_Employees4[[#This Row],[Age]]&lt;=50, "Adult", "Senior"))</f>
        <v>Senior</v>
      </c>
      <c r="Q722" t="str">
        <f>IF(TBL_Employees4[[#This Row],[Exit Date]]="","Active","Exited")</f>
        <v>Active</v>
      </c>
    </row>
    <row r="723" spans="1:17" x14ac:dyDescent="0.25">
      <c r="A723" t="s">
        <v>1460</v>
      </c>
      <c r="B723" t="s">
        <v>1461</v>
      </c>
      <c r="C723" t="s">
        <v>1398</v>
      </c>
      <c r="D723" t="s">
        <v>456</v>
      </c>
      <c r="E723" t="s">
        <v>46</v>
      </c>
      <c r="F723" t="s">
        <v>152</v>
      </c>
      <c r="G723" t="s">
        <v>35</v>
      </c>
      <c r="H723">
        <v>48</v>
      </c>
      <c r="I723" s="2">
        <v>42201</v>
      </c>
      <c r="J723" s="8">
        <v>110565</v>
      </c>
      <c r="K723" s="9">
        <v>0.09</v>
      </c>
      <c r="L723" t="s">
        <v>767</v>
      </c>
      <c r="M723" t="s">
        <v>776</v>
      </c>
      <c r="N723" s="2" t="s">
        <v>1897</v>
      </c>
      <c r="O723">
        <f>TBL_Employees4[[#This Row],[Annual Salary]]*TBL_Employees4[[#This Row],[Bonus %]]</f>
        <v>9950.85</v>
      </c>
      <c r="P723" t="str">
        <f>IF(TBL_Employees4[[#This Row],[Age]]&lt;30, "Young", IF(TBL_Employees4[[#This Row],[Age]]&lt;=50, "Adult", "Senior"))</f>
        <v>Adult</v>
      </c>
      <c r="Q723" t="str">
        <f>IF(TBL_Employees4[[#This Row],[Exit Date]]="","Active","Exited")</f>
        <v>Active</v>
      </c>
    </row>
    <row r="724" spans="1:17" x14ac:dyDescent="0.25">
      <c r="A724" t="s">
        <v>189</v>
      </c>
      <c r="B724" t="s">
        <v>190</v>
      </c>
      <c r="C724" t="s">
        <v>39</v>
      </c>
      <c r="D724" t="s">
        <v>17</v>
      </c>
      <c r="E724" t="s">
        <v>26</v>
      </c>
      <c r="F724" t="s">
        <v>152</v>
      </c>
      <c r="G724" t="s">
        <v>20</v>
      </c>
      <c r="H724">
        <v>38</v>
      </c>
      <c r="I724" s="2">
        <v>42113</v>
      </c>
      <c r="J724" s="8">
        <v>48762</v>
      </c>
      <c r="K724" s="9">
        <v>0</v>
      </c>
      <c r="L724" t="s">
        <v>21</v>
      </c>
      <c r="M724" t="s">
        <v>53</v>
      </c>
      <c r="N724" s="2" t="s">
        <v>1897</v>
      </c>
      <c r="O724">
        <f>TBL_Employees4[[#This Row],[Annual Salary]]*TBL_Employees4[[#This Row],[Bonus %]]</f>
        <v>0</v>
      </c>
      <c r="P724" t="str">
        <f>IF(TBL_Employees4[[#This Row],[Age]]&lt;30, "Young", IF(TBL_Employees4[[#This Row],[Age]]&lt;=50, "Adult", "Senior"))</f>
        <v>Adult</v>
      </c>
      <c r="Q724" t="str">
        <f>IF(TBL_Employees4[[#This Row],[Exit Date]]="","Active","Exited")</f>
        <v>Active</v>
      </c>
    </row>
    <row r="725" spans="1:17" x14ac:dyDescent="0.25">
      <c r="A725" t="s">
        <v>790</v>
      </c>
      <c r="B725" t="s">
        <v>791</v>
      </c>
      <c r="C725" t="s">
        <v>286</v>
      </c>
      <c r="D725" t="s">
        <v>278</v>
      </c>
      <c r="E725" t="s">
        <v>26</v>
      </c>
      <c r="F725" t="s">
        <v>19</v>
      </c>
      <c r="G725" t="s">
        <v>35</v>
      </c>
      <c r="H725">
        <v>51</v>
      </c>
      <c r="I725" s="2">
        <v>42777</v>
      </c>
      <c r="J725" s="8">
        <v>87036</v>
      </c>
      <c r="K725" s="9">
        <v>0</v>
      </c>
      <c r="L725" t="s">
        <v>767</v>
      </c>
      <c r="M725" t="s">
        <v>768</v>
      </c>
      <c r="N725" s="2" t="s">
        <v>1897</v>
      </c>
      <c r="O725">
        <f>TBL_Employees4[[#This Row],[Annual Salary]]*TBL_Employees4[[#This Row],[Bonus %]]</f>
        <v>0</v>
      </c>
      <c r="P725" t="str">
        <f>IF(TBL_Employees4[[#This Row],[Age]]&lt;30, "Young", IF(TBL_Employees4[[#This Row],[Age]]&lt;=50, "Adult", "Senior"))</f>
        <v>Senior</v>
      </c>
      <c r="Q725" t="str">
        <f>IF(TBL_Employees4[[#This Row],[Exit Date]]="","Active","Exited")</f>
        <v>Active</v>
      </c>
    </row>
    <row r="726" spans="1:17" x14ac:dyDescent="0.25">
      <c r="A726" t="s">
        <v>1360</v>
      </c>
      <c r="B726" t="s">
        <v>1361</v>
      </c>
      <c r="C726" t="s">
        <v>1198</v>
      </c>
      <c r="D726" t="s">
        <v>509</v>
      </c>
      <c r="E726" t="s">
        <v>26</v>
      </c>
      <c r="F726" t="s">
        <v>152</v>
      </c>
      <c r="G726" t="s">
        <v>20</v>
      </c>
      <c r="H726">
        <v>32</v>
      </c>
      <c r="I726" s="2">
        <v>42702</v>
      </c>
      <c r="J726" s="8">
        <v>177443</v>
      </c>
      <c r="K726" s="9">
        <v>0.16</v>
      </c>
      <c r="L726" t="s">
        <v>21</v>
      </c>
      <c r="M726" t="s">
        <v>53</v>
      </c>
      <c r="N726" s="2" t="s">
        <v>1897</v>
      </c>
      <c r="O726">
        <f>TBL_Employees4[[#This Row],[Annual Salary]]*TBL_Employees4[[#This Row],[Bonus %]]</f>
        <v>28390.880000000001</v>
      </c>
      <c r="P726" t="str">
        <f>IF(TBL_Employees4[[#This Row],[Age]]&lt;30, "Young", IF(TBL_Employees4[[#This Row],[Age]]&lt;=50, "Adult", "Senior"))</f>
        <v>Adult</v>
      </c>
      <c r="Q726" t="str">
        <f>IF(TBL_Employees4[[#This Row],[Exit Date]]="","Active","Exited")</f>
        <v>Active</v>
      </c>
    </row>
    <row r="727" spans="1:17" x14ac:dyDescent="0.25">
      <c r="A727" t="s">
        <v>76</v>
      </c>
      <c r="B727" t="s">
        <v>77</v>
      </c>
      <c r="C727" t="s">
        <v>25</v>
      </c>
      <c r="D727" t="s">
        <v>17</v>
      </c>
      <c r="E727" t="s">
        <v>31</v>
      </c>
      <c r="F727" t="s">
        <v>19</v>
      </c>
      <c r="G727" t="s">
        <v>35</v>
      </c>
      <c r="H727">
        <v>36</v>
      </c>
      <c r="I727" s="2">
        <v>42489</v>
      </c>
      <c r="J727" s="8">
        <v>75862</v>
      </c>
      <c r="K727" s="9">
        <v>0</v>
      </c>
      <c r="L727" t="s">
        <v>21</v>
      </c>
      <c r="M727" t="s">
        <v>50</v>
      </c>
      <c r="N727" s="2" t="s">
        <v>1897</v>
      </c>
      <c r="O727">
        <f>TBL_Employees4[[#This Row],[Annual Salary]]*TBL_Employees4[[#This Row],[Bonus %]]</f>
        <v>0</v>
      </c>
      <c r="P727" t="str">
        <f>IF(TBL_Employees4[[#This Row],[Age]]&lt;30, "Young", IF(TBL_Employees4[[#This Row],[Age]]&lt;=50, "Adult", "Senior"))</f>
        <v>Adult</v>
      </c>
      <c r="Q727" t="str">
        <f>IF(TBL_Employees4[[#This Row],[Exit Date]]="","Active","Exited")</f>
        <v>Active</v>
      </c>
    </row>
    <row r="728" spans="1:17" x14ac:dyDescent="0.25">
      <c r="A728" t="s">
        <v>471</v>
      </c>
      <c r="B728" t="s">
        <v>472</v>
      </c>
      <c r="C728" t="s">
        <v>455</v>
      </c>
      <c r="D728" t="s">
        <v>456</v>
      </c>
      <c r="E728" t="s">
        <v>31</v>
      </c>
      <c r="F728" t="s">
        <v>19</v>
      </c>
      <c r="G728" t="s">
        <v>35</v>
      </c>
      <c r="H728">
        <v>45</v>
      </c>
      <c r="I728" s="2">
        <v>43581</v>
      </c>
      <c r="J728" s="8">
        <v>90870</v>
      </c>
      <c r="K728" s="9">
        <v>0</v>
      </c>
      <c r="L728" t="s">
        <v>21</v>
      </c>
      <c r="M728" t="s">
        <v>27</v>
      </c>
      <c r="N728" s="2" t="s">
        <v>1897</v>
      </c>
      <c r="O728">
        <f>TBL_Employees4[[#This Row],[Annual Salary]]*TBL_Employees4[[#This Row],[Bonus %]]</f>
        <v>0</v>
      </c>
      <c r="P728" t="str">
        <f>IF(TBL_Employees4[[#This Row],[Age]]&lt;30, "Young", IF(TBL_Employees4[[#This Row],[Age]]&lt;=50, "Adult", "Senior"))</f>
        <v>Adult</v>
      </c>
      <c r="Q728" t="str">
        <f>IF(TBL_Employees4[[#This Row],[Exit Date]]="","Active","Exited")</f>
        <v>Active</v>
      </c>
    </row>
    <row r="729" spans="1:17" x14ac:dyDescent="0.25">
      <c r="A729" t="s">
        <v>965</v>
      </c>
      <c r="B729" t="s">
        <v>966</v>
      </c>
      <c r="C729" t="s">
        <v>948</v>
      </c>
      <c r="D729" t="s">
        <v>278</v>
      </c>
      <c r="E729" t="s">
        <v>46</v>
      </c>
      <c r="F729" t="s">
        <v>19</v>
      </c>
      <c r="G729" t="s">
        <v>35</v>
      </c>
      <c r="H729">
        <v>32</v>
      </c>
      <c r="I729" s="2">
        <v>41977</v>
      </c>
      <c r="J729" s="8">
        <v>99202</v>
      </c>
      <c r="K729" s="9">
        <v>0.11</v>
      </c>
      <c r="L729" t="s">
        <v>21</v>
      </c>
      <c r="M729" t="s">
        <v>22</v>
      </c>
      <c r="N729" s="2" t="s">
        <v>1897</v>
      </c>
      <c r="O729">
        <f>TBL_Employees4[[#This Row],[Annual Salary]]*TBL_Employees4[[#This Row],[Bonus %]]</f>
        <v>10912.22</v>
      </c>
      <c r="P729" t="str">
        <f>IF(TBL_Employees4[[#This Row],[Age]]&lt;30, "Young", IF(TBL_Employees4[[#This Row],[Age]]&lt;=50, "Adult", "Senior"))</f>
        <v>Adult</v>
      </c>
      <c r="Q729" t="str">
        <f>IF(TBL_Employees4[[#This Row],[Exit Date]]="","Active","Exited")</f>
        <v>Active</v>
      </c>
    </row>
    <row r="730" spans="1:17" x14ac:dyDescent="0.25">
      <c r="A730" t="s">
        <v>910</v>
      </c>
      <c r="B730" t="s">
        <v>911</v>
      </c>
      <c r="C730" t="s">
        <v>250</v>
      </c>
      <c r="D730" t="s">
        <v>509</v>
      </c>
      <c r="E730" t="s">
        <v>46</v>
      </c>
      <c r="F730" t="s">
        <v>152</v>
      </c>
      <c r="G730" t="s">
        <v>35</v>
      </c>
      <c r="H730">
        <v>45</v>
      </c>
      <c r="I730" s="2">
        <v>39347</v>
      </c>
      <c r="J730" s="8">
        <v>92293</v>
      </c>
      <c r="K730" s="9">
        <v>0</v>
      </c>
      <c r="L730" t="s">
        <v>767</v>
      </c>
      <c r="M730" t="s">
        <v>771</v>
      </c>
      <c r="N730" s="2" t="s">
        <v>1897</v>
      </c>
      <c r="O730">
        <f>TBL_Employees4[[#This Row],[Annual Salary]]*TBL_Employees4[[#This Row],[Bonus %]]</f>
        <v>0</v>
      </c>
      <c r="P730" t="str">
        <f>IF(TBL_Employees4[[#This Row],[Age]]&lt;30, "Young", IF(TBL_Employees4[[#This Row],[Age]]&lt;=50, "Adult", "Senior"))</f>
        <v>Adult</v>
      </c>
      <c r="Q730" t="str">
        <f>IF(TBL_Employees4[[#This Row],[Exit Date]]="","Active","Exited")</f>
        <v>Active</v>
      </c>
    </row>
    <row r="731" spans="1:17" x14ac:dyDescent="0.25">
      <c r="A731" t="s">
        <v>1843</v>
      </c>
      <c r="B731" t="s">
        <v>1844</v>
      </c>
      <c r="C731" t="s">
        <v>34</v>
      </c>
      <c r="D731" t="s">
        <v>17</v>
      </c>
      <c r="E731" t="s">
        <v>46</v>
      </c>
      <c r="F731" t="s">
        <v>152</v>
      </c>
      <c r="G731" t="s">
        <v>20</v>
      </c>
      <c r="H731">
        <v>54</v>
      </c>
      <c r="I731" s="2">
        <v>33785</v>
      </c>
      <c r="J731" s="8">
        <v>63196</v>
      </c>
      <c r="K731" s="9">
        <v>0</v>
      </c>
      <c r="L731" t="s">
        <v>21</v>
      </c>
      <c r="M731" t="s">
        <v>27</v>
      </c>
      <c r="N731" s="2">
        <v>41938</v>
      </c>
      <c r="O731">
        <f>TBL_Employees4[[#This Row],[Annual Salary]]*TBL_Employees4[[#This Row],[Bonus %]]</f>
        <v>0</v>
      </c>
      <c r="P731" t="str">
        <f>IF(TBL_Employees4[[#This Row],[Age]]&lt;30, "Young", IF(TBL_Employees4[[#This Row],[Age]]&lt;=50, "Adult", "Senior"))</f>
        <v>Senior</v>
      </c>
      <c r="Q731" t="str">
        <f>IF(TBL_Employees4[[#This Row],[Exit Date]]="","Active","Exited")</f>
        <v>Exited</v>
      </c>
    </row>
    <row r="732" spans="1:17" x14ac:dyDescent="0.25">
      <c r="A732" t="s">
        <v>1756</v>
      </c>
      <c r="B732" t="s">
        <v>1757</v>
      </c>
      <c r="C732" t="s">
        <v>286</v>
      </c>
      <c r="D732" t="s">
        <v>278</v>
      </c>
      <c r="E732" t="s">
        <v>26</v>
      </c>
      <c r="F732" t="s">
        <v>19</v>
      </c>
      <c r="G732" t="s">
        <v>35</v>
      </c>
      <c r="H732">
        <v>48</v>
      </c>
      <c r="I732" s="2">
        <v>41032</v>
      </c>
      <c r="J732" s="8">
        <v>65340</v>
      </c>
      <c r="K732" s="9">
        <v>0</v>
      </c>
      <c r="L732" t="s">
        <v>767</v>
      </c>
      <c r="M732" t="s">
        <v>785</v>
      </c>
      <c r="N732" s="2">
        <v>43229</v>
      </c>
      <c r="O732">
        <f>TBL_Employees4[[#This Row],[Annual Salary]]*TBL_Employees4[[#This Row],[Bonus %]]</f>
        <v>0</v>
      </c>
      <c r="P732" t="str">
        <f>IF(TBL_Employees4[[#This Row],[Age]]&lt;30, "Young", IF(TBL_Employees4[[#This Row],[Age]]&lt;=50, "Adult", "Senior"))</f>
        <v>Adult</v>
      </c>
      <c r="Q732" t="str">
        <f>IF(TBL_Employees4[[#This Row],[Exit Date]]="","Active","Exited")</f>
        <v>Exited</v>
      </c>
    </row>
    <row r="733" spans="1:17" x14ac:dyDescent="0.25">
      <c r="A733" t="s">
        <v>1871</v>
      </c>
      <c r="B733" t="s">
        <v>1872</v>
      </c>
      <c r="C733" t="s">
        <v>1012</v>
      </c>
      <c r="D733" t="s">
        <v>509</v>
      </c>
      <c r="E733" t="s">
        <v>46</v>
      </c>
      <c r="F733" t="s">
        <v>152</v>
      </c>
      <c r="G733" t="s">
        <v>35</v>
      </c>
      <c r="H733">
        <v>45</v>
      </c>
      <c r="I733" s="2">
        <v>42271</v>
      </c>
      <c r="J733" s="8">
        <v>202680</v>
      </c>
      <c r="K733" s="9">
        <v>0.32</v>
      </c>
      <c r="L733" t="s">
        <v>21</v>
      </c>
      <c r="M733" t="s">
        <v>22</v>
      </c>
      <c r="N733" s="2">
        <v>44790</v>
      </c>
      <c r="O733">
        <f>TBL_Employees4[[#This Row],[Annual Salary]]*TBL_Employees4[[#This Row],[Bonus %]]</f>
        <v>64857.599999999999</v>
      </c>
      <c r="P733" t="str">
        <f>IF(TBL_Employees4[[#This Row],[Age]]&lt;30, "Young", IF(TBL_Employees4[[#This Row],[Age]]&lt;=50, "Adult", "Senior"))</f>
        <v>Adult</v>
      </c>
      <c r="Q733" t="str">
        <f>IF(TBL_Employees4[[#This Row],[Exit Date]]="","Active","Exited")</f>
        <v>Exited</v>
      </c>
    </row>
    <row r="734" spans="1:17" x14ac:dyDescent="0.25">
      <c r="A734" t="s">
        <v>979</v>
      </c>
      <c r="B734" t="s">
        <v>980</v>
      </c>
      <c r="C734" t="s">
        <v>981</v>
      </c>
      <c r="D734" t="s">
        <v>17</v>
      </c>
      <c r="E734" t="s">
        <v>18</v>
      </c>
      <c r="F734" t="s">
        <v>19</v>
      </c>
      <c r="G734" t="s">
        <v>40</v>
      </c>
      <c r="H734">
        <v>46</v>
      </c>
      <c r="I734" s="2">
        <v>42849</v>
      </c>
      <c r="J734" s="8">
        <v>77461</v>
      </c>
      <c r="K734" s="9">
        <v>0.09</v>
      </c>
      <c r="L734" t="s">
        <v>633</v>
      </c>
      <c r="M734" t="s">
        <v>640</v>
      </c>
      <c r="N734" s="2" t="s">
        <v>1897</v>
      </c>
      <c r="O734">
        <f>TBL_Employees4[[#This Row],[Annual Salary]]*TBL_Employees4[[#This Row],[Bonus %]]</f>
        <v>6971.49</v>
      </c>
      <c r="P734" t="str">
        <f>IF(TBL_Employees4[[#This Row],[Age]]&lt;30, "Young", IF(TBL_Employees4[[#This Row],[Age]]&lt;=50, "Adult", "Senior"))</f>
        <v>Adult</v>
      </c>
      <c r="Q734" t="str">
        <f>IF(TBL_Employees4[[#This Row],[Exit Date]]="","Active","Exited")</f>
        <v>Active</v>
      </c>
    </row>
    <row r="735" spans="1:17" x14ac:dyDescent="0.25">
      <c r="A735" t="s">
        <v>794</v>
      </c>
      <c r="B735" t="s">
        <v>795</v>
      </c>
      <c r="C735" t="s">
        <v>325</v>
      </c>
      <c r="D735" t="s">
        <v>278</v>
      </c>
      <c r="E735" t="s">
        <v>31</v>
      </c>
      <c r="F735" t="s">
        <v>19</v>
      </c>
      <c r="G735" t="s">
        <v>35</v>
      </c>
      <c r="H735">
        <v>40</v>
      </c>
      <c r="I735" s="2">
        <v>42622</v>
      </c>
      <c r="J735" s="8">
        <v>109680</v>
      </c>
      <c r="K735" s="9">
        <v>0</v>
      </c>
      <c r="L735" t="s">
        <v>767</v>
      </c>
      <c r="M735" t="s">
        <v>771</v>
      </c>
      <c r="N735" s="2" t="s">
        <v>1897</v>
      </c>
      <c r="O735">
        <f>TBL_Employees4[[#This Row],[Annual Salary]]*TBL_Employees4[[#This Row],[Bonus %]]</f>
        <v>0</v>
      </c>
      <c r="P735" t="str">
        <f>IF(TBL_Employees4[[#This Row],[Age]]&lt;30, "Young", IF(TBL_Employees4[[#This Row],[Age]]&lt;=50, "Adult", "Senior"))</f>
        <v>Adult</v>
      </c>
      <c r="Q735" t="str">
        <f>IF(TBL_Employees4[[#This Row],[Exit Date]]="","Active","Exited")</f>
        <v>Active</v>
      </c>
    </row>
    <row r="736" spans="1:17" x14ac:dyDescent="0.25">
      <c r="A736" t="s">
        <v>518</v>
      </c>
      <c r="B736" t="s">
        <v>1945</v>
      </c>
      <c r="C736" t="s">
        <v>1198</v>
      </c>
      <c r="D736" t="s">
        <v>555</v>
      </c>
      <c r="E736" t="s">
        <v>18</v>
      </c>
      <c r="F736" t="s">
        <v>19</v>
      </c>
      <c r="G736" t="s">
        <v>64</v>
      </c>
      <c r="H736">
        <v>61</v>
      </c>
      <c r="I736" s="2">
        <v>35661</v>
      </c>
      <c r="J736" s="8">
        <v>159567</v>
      </c>
      <c r="K736" s="9">
        <v>0.28000000000000003</v>
      </c>
      <c r="L736" t="s">
        <v>21</v>
      </c>
      <c r="M736" t="s">
        <v>22</v>
      </c>
      <c r="N736" s="2" t="s">
        <v>1897</v>
      </c>
      <c r="O736">
        <f>TBL_Employees4[[#This Row],[Annual Salary]]*TBL_Employees4[[#This Row],[Bonus %]]</f>
        <v>44678.76</v>
      </c>
      <c r="P736" t="str">
        <f>IF(TBL_Employees4[[#This Row],[Age]]&lt;30, "Young", IF(TBL_Employees4[[#This Row],[Age]]&lt;=50, "Adult", "Senior"))</f>
        <v>Senior</v>
      </c>
      <c r="Q736" t="str">
        <f>IF(TBL_Employees4[[#This Row],[Exit Date]]="","Active","Exited")</f>
        <v>Active</v>
      </c>
    </row>
    <row r="737" spans="1:17" x14ac:dyDescent="0.25">
      <c r="A737" t="s">
        <v>663</v>
      </c>
      <c r="B737" t="s">
        <v>664</v>
      </c>
      <c r="C737" t="s">
        <v>286</v>
      </c>
      <c r="D737" t="s">
        <v>278</v>
      </c>
      <c r="E737" t="s">
        <v>26</v>
      </c>
      <c r="F737" t="s">
        <v>152</v>
      </c>
      <c r="G737" t="s">
        <v>40</v>
      </c>
      <c r="H737">
        <v>54</v>
      </c>
      <c r="I737" s="2">
        <v>41237</v>
      </c>
      <c r="J737" s="8">
        <v>94407</v>
      </c>
      <c r="K737" s="9">
        <v>0</v>
      </c>
      <c r="L737" t="s">
        <v>633</v>
      </c>
      <c r="M737" t="s">
        <v>640</v>
      </c>
      <c r="N737" s="2" t="s">
        <v>1897</v>
      </c>
      <c r="O737">
        <f>TBL_Employees4[[#This Row],[Annual Salary]]*TBL_Employees4[[#This Row],[Bonus %]]</f>
        <v>0</v>
      </c>
      <c r="P737" t="str">
        <f>IF(TBL_Employees4[[#This Row],[Age]]&lt;30, "Young", IF(TBL_Employees4[[#This Row],[Age]]&lt;=50, "Adult", "Senior"))</f>
        <v>Senior</v>
      </c>
      <c r="Q737" t="str">
        <f>IF(TBL_Employees4[[#This Row],[Exit Date]]="","Active","Exited")</f>
        <v>Active</v>
      </c>
    </row>
    <row r="738" spans="1:17" x14ac:dyDescent="0.25">
      <c r="A738" t="s">
        <v>1106</v>
      </c>
      <c r="B738" t="s">
        <v>1107</v>
      </c>
      <c r="C738" t="s">
        <v>1012</v>
      </c>
      <c r="D738" t="s">
        <v>456</v>
      </c>
      <c r="E738" t="s">
        <v>46</v>
      </c>
      <c r="F738" t="s">
        <v>152</v>
      </c>
      <c r="G738" t="s">
        <v>40</v>
      </c>
      <c r="H738">
        <v>62</v>
      </c>
      <c r="I738" s="2">
        <v>37484</v>
      </c>
      <c r="J738" s="8">
        <v>234594</v>
      </c>
      <c r="K738" s="9">
        <v>0.33</v>
      </c>
      <c r="L738" t="s">
        <v>21</v>
      </c>
      <c r="M738" t="s">
        <v>53</v>
      </c>
      <c r="N738" s="2" t="s">
        <v>1897</v>
      </c>
      <c r="O738">
        <f>TBL_Employees4[[#This Row],[Annual Salary]]*TBL_Employees4[[#This Row],[Bonus %]]</f>
        <v>77416.02</v>
      </c>
      <c r="P738" t="str">
        <f>IF(TBL_Employees4[[#This Row],[Age]]&lt;30, "Young", IF(TBL_Employees4[[#This Row],[Age]]&lt;=50, "Adult", "Senior"))</f>
        <v>Senior</v>
      </c>
      <c r="Q738" t="str">
        <f>IF(TBL_Employees4[[#This Row],[Exit Date]]="","Active","Exited")</f>
        <v>Active</v>
      </c>
    </row>
    <row r="739" spans="1:17" x14ac:dyDescent="0.25">
      <c r="A739" t="s">
        <v>150</v>
      </c>
      <c r="B739" t="s">
        <v>151</v>
      </c>
      <c r="C739" t="s">
        <v>30</v>
      </c>
      <c r="D739" t="s">
        <v>17</v>
      </c>
      <c r="E739" t="s">
        <v>26</v>
      </c>
      <c r="F739" t="s">
        <v>152</v>
      </c>
      <c r="G739" t="s">
        <v>20</v>
      </c>
      <c r="H739">
        <v>48</v>
      </c>
      <c r="I739" s="2">
        <v>37298</v>
      </c>
      <c r="J739" s="8">
        <v>43080</v>
      </c>
      <c r="K739" s="9">
        <v>0</v>
      </c>
      <c r="L739" t="s">
        <v>21</v>
      </c>
      <c r="M739" t="s">
        <v>50</v>
      </c>
      <c r="N739" s="2" t="s">
        <v>1897</v>
      </c>
      <c r="O739">
        <f>TBL_Employees4[[#This Row],[Annual Salary]]*TBL_Employees4[[#This Row],[Bonus %]]</f>
        <v>0</v>
      </c>
      <c r="P739" t="str">
        <f>IF(TBL_Employees4[[#This Row],[Age]]&lt;30, "Young", IF(TBL_Employees4[[#This Row],[Age]]&lt;=50, "Adult", "Senior"))</f>
        <v>Adult</v>
      </c>
      <c r="Q739" t="str">
        <f>IF(TBL_Employees4[[#This Row],[Exit Date]]="","Active","Exited")</f>
        <v>Active</v>
      </c>
    </row>
    <row r="740" spans="1:17" x14ac:dyDescent="0.25">
      <c r="A740" t="s">
        <v>1865</v>
      </c>
      <c r="B740" t="s">
        <v>1866</v>
      </c>
      <c r="C740" t="s">
        <v>1398</v>
      </c>
      <c r="D740" t="s">
        <v>509</v>
      </c>
      <c r="E740" t="s">
        <v>18</v>
      </c>
      <c r="F740" t="s">
        <v>19</v>
      </c>
      <c r="G740" t="s">
        <v>40</v>
      </c>
      <c r="H740">
        <v>29</v>
      </c>
      <c r="I740" s="2">
        <v>44325</v>
      </c>
      <c r="J740" s="8">
        <v>129541</v>
      </c>
      <c r="K740" s="9">
        <v>0.08</v>
      </c>
      <c r="L740" t="s">
        <v>21</v>
      </c>
      <c r="M740" t="s">
        <v>22</v>
      </c>
      <c r="N740" s="2">
        <v>44340</v>
      </c>
      <c r="O740">
        <f>TBL_Employees4[[#This Row],[Annual Salary]]*TBL_Employees4[[#This Row],[Bonus %]]</f>
        <v>10363.280000000001</v>
      </c>
      <c r="P740" t="str">
        <f>IF(TBL_Employees4[[#This Row],[Age]]&lt;30, "Young", IF(TBL_Employees4[[#This Row],[Age]]&lt;=50, "Adult", "Senior"))</f>
        <v>Young</v>
      </c>
      <c r="Q740" t="str">
        <f>IF(TBL_Employees4[[#This Row],[Exit Date]]="","Active","Exited")</f>
        <v>Exited</v>
      </c>
    </row>
    <row r="741" spans="1:17" x14ac:dyDescent="0.25">
      <c r="A741" t="s">
        <v>1893</v>
      </c>
      <c r="B741" t="s">
        <v>1894</v>
      </c>
      <c r="C741" t="s">
        <v>1198</v>
      </c>
      <c r="D741" t="s">
        <v>555</v>
      </c>
      <c r="E741" t="s">
        <v>31</v>
      </c>
      <c r="F741" t="s">
        <v>152</v>
      </c>
      <c r="G741" t="s">
        <v>40</v>
      </c>
      <c r="H741">
        <v>39</v>
      </c>
      <c r="I741" s="2">
        <v>41635</v>
      </c>
      <c r="J741" s="8">
        <v>165756</v>
      </c>
      <c r="K741" s="9">
        <v>0.28000000000000003</v>
      </c>
      <c r="L741" t="s">
        <v>21</v>
      </c>
      <c r="M741" t="s">
        <v>69</v>
      </c>
      <c r="N741" s="2">
        <v>43991</v>
      </c>
      <c r="O741">
        <f>TBL_Employees4[[#This Row],[Annual Salary]]*TBL_Employees4[[#This Row],[Bonus %]]</f>
        <v>46411.680000000008</v>
      </c>
      <c r="P741" t="str">
        <f>IF(TBL_Employees4[[#This Row],[Age]]&lt;30, "Young", IF(TBL_Employees4[[#This Row],[Age]]&lt;=50, "Adult", "Senior"))</f>
        <v>Adult</v>
      </c>
      <c r="Q741" t="str">
        <f>IF(TBL_Employees4[[#This Row],[Exit Date]]="","Active","Exited")</f>
        <v>Exited</v>
      </c>
    </row>
    <row r="742" spans="1:17" x14ac:dyDescent="0.25">
      <c r="A742" t="s">
        <v>1570</v>
      </c>
      <c r="B742" t="s">
        <v>1571</v>
      </c>
      <c r="C742" t="s">
        <v>1896</v>
      </c>
      <c r="D742" t="s">
        <v>402</v>
      </c>
      <c r="E742" t="s">
        <v>26</v>
      </c>
      <c r="F742" t="s">
        <v>152</v>
      </c>
      <c r="G742" t="s">
        <v>35</v>
      </c>
      <c r="H742">
        <v>44</v>
      </c>
      <c r="I742" s="2">
        <v>40274</v>
      </c>
      <c r="J742" s="8">
        <v>142878</v>
      </c>
      <c r="K742" s="9">
        <v>0.12</v>
      </c>
      <c r="L742" t="s">
        <v>21</v>
      </c>
      <c r="M742" t="s">
        <v>69</v>
      </c>
      <c r="N742" s="2" t="s">
        <v>1897</v>
      </c>
      <c r="O742">
        <f>TBL_Employees4[[#This Row],[Annual Salary]]*TBL_Employees4[[#This Row],[Bonus %]]</f>
        <v>17145.36</v>
      </c>
      <c r="P742" t="str">
        <f>IF(TBL_Employees4[[#This Row],[Age]]&lt;30, "Young", IF(TBL_Employees4[[#This Row],[Age]]&lt;=50, "Adult", "Senior"))</f>
        <v>Adult</v>
      </c>
      <c r="Q742" t="str">
        <f>IF(TBL_Employees4[[#This Row],[Exit Date]]="","Active","Exited")</f>
        <v>Active</v>
      </c>
    </row>
    <row r="743" spans="1:17" x14ac:dyDescent="0.25">
      <c r="A743" t="s">
        <v>1250</v>
      </c>
      <c r="B743" t="s">
        <v>1251</v>
      </c>
      <c r="C743" t="s">
        <v>1198</v>
      </c>
      <c r="D743" t="s">
        <v>278</v>
      </c>
      <c r="E743" t="s">
        <v>18</v>
      </c>
      <c r="F743" t="s">
        <v>152</v>
      </c>
      <c r="G743" t="s">
        <v>20</v>
      </c>
      <c r="H743">
        <v>52</v>
      </c>
      <c r="I743" s="2">
        <v>39018</v>
      </c>
      <c r="J743" s="8">
        <v>187992</v>
      </c>
      <c r="K743" s="9">
        <v>0.28000000000000003</v>
      </c>
      <c r="L743" t="s">
        <v>21</v>
      </c>
      <c r="M743" t="s">
        <v>36</v>
      </c>
      <c r="N743" s="2" t="s">
        <v>1897</v>
      </c>
      <c r="O743">
        <f>TBL_Employees4[[#This Row],[Annual Salary]]*TBL_Employees4[[#This Row],[Bonus %]]</f>
        <v>52637.760000000002</v>
      </c>
      <c r="P743" t="str">
        <f>IF(TBL_Employees4[[#This Row],[Age]]&lt;30, "Young", IF(TBL_Employees4[[#This Row],[Age]]&lt;=50, "Adult", "Senior"))</f>
        <v>Senior</v>
      </c>
      <c r="Q743" t="str">
        <f>IF(TBL_Employees4[[#This Row],[Exit Date]]="","Active","Exited")</f>
        <v>Active</v>
      </c>
    </row>
    <row r="744" spans="1:17" x14ac:dyDescent="0.25">
      <c r="A744" t="s">
        <v>1082</v>
      </c>
      <c r="B744" t="s">
        <v>1083</v>
      </c>
      <c r="C744" t="s">
        <v>1012</v>
      </c>
      <c r="D744" t="s">
        <v>456</v>
      </c>
      <c r="E744" t="s">
        <v>26</v>
      </c>
      <c r="F744" t="s">
        <v>19</v>
      </c>
      <c r="G744" t="s">
        <v>40</v>
      </c>
      <c r="H744">
        <v>45</v>
      </c>
      <c r="I744" s="2">
        <v>43521</v>
      </c>
      <c r="J744" s="8">
        <v>249801</v>
      </c>
      <c r="K744" s="9">
        <v>0.39</v>
      </c>
      <c r="L744" t="s">
        <v>633</v>
      </c>
      <c r="M744" t="s">
        <v>640</v>
      </c>
      <c r="N744" s="2" t="s">
        <v>1897</v>
      </c>
      <c r="O744">
        <f>TBL_Employees4[[#This Row],[Annual Salary]]*TBL_Employees4[[#This Row],[Bonus %]]</f>
        <v>97422.39</v>
      </c>
      <c r="P744" t="str">
        <f>IF(TBL_Employees4[[#This Row],[Age]]&lt;30, "Young", IF(TBL_Employees4[[#This Row],[Age]]&lt;=50, "Adult", "Senior"))</f>
        <v>Adult</v>
      </c>
      <c r="Q744" t="str">
        <f>IF(TBL_Employees4[[#This Row],[Exit Date]]="","Active","Exited")</f>
        <v>Active</v>
      </c>
    </row>
    <row r="745" spans="1:17" x14ac:dyDescent="0.25">
      <c r="A745" t="s">
        <v>1833</v>
      </c>
      <c r="B745" t="s">
        <v>1834</v>
      </c>
      <c r="C745" t="s">
        <v>16</v>
      </c>
      <c r="D745" t="s">
        <v>17</v>
      </c>
      <c r="E745" t="s">
        <v>31</v>
      </c>
      <c r="F745" t="s">
        <v>152</v>
      </c>
      <c r="G745" t="s">
        <v>20</v>
      </c>
      <c r="H745">
        <v>48</v>
      </c>
      <c r="I745" s="2">
        <v>38987</v>
      </c>
      <c r="J745" s="8">
        <v>76505</v>
      </c>
      <c r="K745" s="9">
        <v>0</v>
      </c>
      <c r="L745" t="s">
        <v>21</v>
      </c>
      <c r="M745" t="s">
        <v>53</v>
      </c>
      <c r="N745" s="2">
        <v>39180</v>
      </c>
      <c r="O745">
        <f>TBL_Employees4[[#This Row],[Annual Salary]]*TBL_Employees4[[#This Row],[Bonus %]]</f>
        <v>0</v>
      </c>
      <c r="P745" t="str">
        <f>IF(TBL_Employees4[[#This Row],[Age]]&lt;30, "Young", IF(TBL_Employees4[[#This Row],[Age]]&lt;=50, "Adult", "Senior"))</f>
        <v>Adult</v>
      </c>
      <c r="Q745" t="str">
        <f>IF(TBL_Employees4[[#This Row],[Exit Date]]="","Active","Exited")</f>
        <v>Exited</v>
      </c>
    </row>
    <row r="746" spans="1:17" x14ac:dyDescent="0.25">
      <c r="A746" t="s">
        <v>729</v>
      </c>
      <c r="B746" t="s">
        <v>730</v>
      </c>
      <c r="C746" t="s">
        <v>101</v>
      </c>
      <c r="D746" t="s">
        <v>17</v>
      </c>
      <c r="E746" t="s">
        <v>46</v>
      </c>
      <c r="F746" t="s">
        <v>152</v>
      </c>
      <c r="G746" t="s">
        <v>40</v>
      </c>
      <c r="H746">
        <v>39</v>
      </c>
      <c r="I746" s="2">
        <v>42664</v>
      </c>
      <c r="J746" s="8">
        <v>84297</v>
      </c>
      <c r="K746" s="9">
        <v>0</v>
      </c>
      <c r="L746" t="s">
        <v>633</v>
      </c>
      <c r="M746" t="s">
        <v>634</v>
      </c>
      <c r="N746" s="2" t="s">
        <v>1897</v>
      </c>
      <c r="O746">
        <f>TBL_Employees4[[#This Row],[Annual Salary]]*TBL_Employees4[[#This Row],[Bonus %]]</f>
        <v>0</v>
      </c>
      <c r="P746" t="str">
        <f>IF(TBL_Employees4[[#This Row],[Age]]&lt;30, "Young", IF(TBL_Employees4[[#This Row],[Age]]&lt;=50, "Adult", "Senior"))</f>
        <v>Adult</v>
      </c>
      <c r="Q746" t="str">
        <f>IF(TBL_Employees4[[#This Row],[Exit Date]]="","Active","Exited")</f>
        <v>Active</v>
      </c>
    </row>
    <row r="747" spans="1:17" x14ac:dyDescent="0.25">
      <c r="A747" t="s">
        <v>1877</v>
      </c>
      <c r="B747" t="s">
        <v>1878</v>
      </c>
      <c r="C747" t="s">
        <v>250</v>
      </c>
      <c r="D747" t="s">
        <v>555</v>
      </c>
      <c r="E747" t="s">
        <v>26</v>
      </c>
      <c r="F747" t="s">
        <v>19</v>
      </c>
      <c r="G747" t="s">
        <v>40</v>
      </c>
      <c r="H747">
        <v>53</v>
      </c>
      <c r="I747" s="2">
        <v>42744</v>
      </c>
      <c r="J747" s="8">
        <v>75769</v>
      </c>
      <c r="K747" s="9">
        <v>0</v>
      </c>
      <c r="L747" t="s">
        <v>633</v>
      </c>
      <c r="M747" t="s">
        <v>634</v>
      </c>
      <c r="N747" s="2">
        <v>44029</v>
      </c>
      <c r="O747">
        <f>TBL_Employees4[[#This Row],[Annual Salary]]*TBL_Employees4[[#This Row],[Bonus %]]</f>
        <v>0</v>
      </c>
      <c r="P747" t="str">
        <f>IF(TBL_Employees4[[#This Row],[Age]]&lt;30, "Young", IF(TBL_Employees4[[#This Row],[Age]]&lt;=50, "Adult", "Senior"))</f>
        <v>Senior</v>
      </c>
      <c r="Q747" t="str">
        <f>IF(TBL_Employees4[[#This Row],[Exit Date]]="","Active","Exited")</f>
        <v>Exited</v>
      </c>
    </row>
    <row r="748" spans="1:17" x14ac:dyDescent="0.25">
      <c r="A748" t="s">
        <v>1124</v>
      </c>
      <c r="B748" t="s">
        <v>1946</v>
      </c>
      <c r="C748" t="s">
        <v>1012</v>
      </c>
      <c r="D748" t="s">
        <v>243</v>
      </c>
      <c r="E748" t="s">
        <v>26</v>
      </c>
      <c r="F748" t="s">
        <v>152</v>
      </c>
      <c r="G748" t="s">
        <v>20</v>
      </c>
      <c r="H748">
        <v>41</v>
      </c>
      <c r="I748" s="2">
        <v>41503</v>
      </c>
      <c r="J748" s="8">
        <v>235619</v>
      </c>
      <c r="K748" s="9">
        <v>0.3</v>
      </c>
      <c r="L748" t="s">
        <v>21</v>
      </c>
      <c r="M748" t="s">
        <v>53</v>
      </c>
      <c r="N748" s="2" t="s">
        <v>1897</v>
      </c>
      <c r="O748">
        <f>TBL_Employees4[[#This Row],[Annual Salary]]*TBL_Employees4[[#This Row],[Bonus %]]</f>
        <v>70685.7</v>
      </c>
      <c r="P748" t="str">
        <f>IF(TBL_Employees4[[#This Row],[Age]]&lt;30, "Young", IF(TBL_Employees4[[#This Row],[Age]]&lt;=50, "Adult", "Senior"))</f>
        <v>Adult</v>
      </c>
      <c r="Q748" t="str">
        <f>IF(TBL_Employees4[[#This Row],[Exit Date]]="","Active","Exited")</f>
        <v>Active</v>
      </c>
    </row>
    <row r="749" spans="1:17" x14ac:dyDescent="0.25">
      <c r="A749" t="s">
        <v>1232</v>
      </c>
      <c r="B749" t="s">
        <v>1233</v>
      </c>
      <c r="C749" t="s">
        <v>1198</v>
      </c>
      <c r="D749" t="s">
        <v>278</v>
      </c>
      <c r="E749" t="s">
        <v>26</v>
      </c>
      <c r="F749" t="s">
        <v>152</v>
      </c>
      <c r="G749" t="s">
        <v>40</v>
      </c>
      <c r="H749">
        <v>40</v>
      </c>
      <c r="I749" s="2">
        <v>43868</v>
      </c>
      <c r="J749" s="8">
        <v>187187</v>
      </c>
      <c r="K749" s="9">
        <v>0.18</v>
      </c>
      <c r="L749" t="s">
        <v>633</v>
      </c>
      <c r="M749" t="s">
        <v>634</v>
      </c>
      <c r="N749" s="2" t="s">
        <v>1897</v>
      </c>
      <c r="O749">
        <f>TBL_Employees4[[#This Row],[Annual Salary]]*TBL_Employees4[[#This Row],[Bonus %]]</f>
        <v>33693.659999999996</v>
      </c>
      <c r="P749" t="str">
        <f>IF(TBL_Employees4[[#This Row],[Age]]&lt;30, "Young", IF(TBL_Employees4[[#This Row],[Age]]&lt;=50, "Adult", "Senior"))</f>
        <v>Adult</v>
      </c>
      <c r="Q749" t="str">
        <f>IF(TBL_Employees4[[#This Row],[Exit Date]]="","Active","Exited")</f>
        <v>Active</v>
      </c>
    </row>
    <row r="750" spans="1:17" x14ac:dyDescent="0.25">
      <c r="A750" t="s">
        <v>1392</v>
      </c>
      <c r="B750" t="s">
        <v>1947</v>
      </c>
      <c r="C750" t="s">
        <v>205</v>
      </c>
      <c r="D750" t="s">
        <v>17</v>
      </c>
      <c r="E750" t="s">
        <v>31</v>
      </c>
      <c r="F750" t="s">
        <v>152</v>
      </c>
      <c r="G750" t="s">
        <v>40</v>
      </c>
      <c r="H750">
        <v>48</v>
      </c>
      <c r="I750" s="2">
        <v>38560</v>
      </c>
      <c r="J750" s="8">
        <v>68987</v>
      </c>
      <c r="K750" s="9">
        <v>0</v>
      </c>
      <c r="L750" t="s">
        <v>21</v>
      </c>
      <c r="M750" t="s">
        <v>27</v>
      </c>
      <c r="N750" s="2">
        <v>38829</v>
      </c>
      <c r="O750">
        <f>TBL_Employees4[[#This Row],[Annual Salary]]*TBL_Employees4[[#This Row],[Bonus %]]</f>
        <v>0</v>
      </c>
      <c r="P750" t="str">
        <f>IF(TBL_Employees4[[#This Row],[Age]]&lt;30, "Young", IF(TBL_Employees4[[#This Row],[Age]]&lt;=50, "Adult", "Senior"))</f>
        <v>Adult</v>
      </c>
      <c r="Q750" t="str">
        <f>IF(TBL_Employees4[[#This Row],[Exit Date]]="","Active","Exited")</f>
        <v>Exited</v>
      </c>
    </row>
    <row r="751" spans="1:17" x14ac:dyDescent="0.25">
      <c r="A751" t="s">
        <v>1780</v>
      </c>
      <c r="B751" t="s">
        <v>1781</v>
      </c>
      <c r="C751" t="s">
        <v>1198</v>
      </c>
      <c r="D751" t="s">
        <v>278</v>
      </c>
      <c r="E751" t="s">
        <v>26</v>
      </c>
      <c r="F751" t="s">
        <v>152</v>
      </c>
      <c r="G751" t="s">
        <v>20</v>
      </c>
      <c r="H751">
        <v>41</v>
      </c>
      <c r="I751" s="2">
        <v>39156</v>
      </c>
      <c r="J751" s="8">
        <v>155926</v>
      </c>
      <c r="K751" s="9">
        <v>0.24</v>
      </c>
      <c r="L751" t="s">
        <v>21</v>
      </c>
      <c r="M751" t="s">
        <v>69</v>
      </c>
      <c r="N751" s="2">
        <v>39598</v>
      </c>
      <c r="O751">
        <f>TBL_Employees4[[#This Row],[Annual Salary]]*TBL_Employees4[[#This Row],[Bonus %]]</f>
        <v>37422.239999999998</v>
      </c>
      <c r="P751" t="str">
        <f>IF(TBL_Employees4[[#This Row],[Age]]&lt;30, "Young", IF(TBL_Employees4[[#This Row],[Age]]&lt;=50, "Adult", "Senior"))</f>
        <v>Adult</v>
      </c>
      <c r="Q751" t="str">
        <f>IF(TBL_Employees4[[#This Row],[Exit Date]]="","Active","Exited")</f>
        <v>Exited</v>
      </c>
    </row>
    <row r="752" spans="1:17" x14ac:dyDescent="0.25">
      <c r="A752" t="s">
        <v>260</v>
      </c>
      <c r="B752" t="s">
        <v>261</v>
      </c>
      <c r="C752" t="s">
        <v>250</v>
      </c>
      <c r="D752" t="s">
        <v>243</v>
      </c>
      <c r="E752" t="s">
        <v>26</v>
      </c>
      <c r="F752" t="s">
        <v>152</v>
      </c>
      <c r="G752" t="s">
        <v>35</v>
      </c>
      <c r="H752">
        <v>54</v>
      </c>
      <c r="I752" s="2">
        <v>42494</v>
      </c>
      <c r="J752" s="8">
        <v>93668</v>
      </c>
      <c r="K752" s="9">
        <v>0</v>
      </c>
      <c r="L752" t="s">
        <v>21</v>
      </c>
      <c r="M752" t="s">
        <v>27</v>
      </c>
      <c r="N752" s="2" t="s">
        <v>1897</v>
      </c>
      <c r="O752">
        <f>TBL_Employees4[[#This Row],[Annual Salary]]*TBL_Employees4[[#This Row],[Bonus %]]</f>
        <v>0</v>
      </c>
      <c r="P752" t="str">
        <f>IF(TBL_Employees4[[#This Row],[Age]]&lt;30, "Young", IF(TBL_Employees4[[#This Row],[Age]]&lt;=50, "Adult", "Senior"))</f>
        <v>Senior</v>
      </c>
      <c r="Q752" t="str">
        <f>IF(TBL_Employees4[[#This Row],[Exit Date]]="","Active","Exited")</f>
        <v>Active</v>
      </c>
    </row>
    <row r="753" spans="1:17" x14ac:dyDescent="0.25">
      <c r="A753" t="s">
        <v>1819</v>
      </c>
      <c r="B753" t="s">
        <v>1820</v>
      </c>
      <c r="C753" t="s">
        <v>464</v>
      </c>
      <c r="D753" t="s">
        <v>456</v>
      </c>
      <c r="E753" t="s">
        <v>31</v>
      </c>
      <c r="F753" t="s">
        <v>152</v>
      </c>
      <c r="G753" t="s">
        <v>20</v>
      </c>
      <c r="H753">
        <v>38</v>
      </c>
      <c r="I753" s="2">
        <v>43798</v>
      </c>
      <c r="J753" s="8">
        <v>69647</v>
      </c>
      <c r="K753" s="9">
        <v>0</v>
      </c>
      <c r="L753" t="s">
        <v>21</v>
      </c>
      <c r="M753" t="s">
        <v>36</v>
      </c>
      <c r="N753" s="2">
        <v>44671</v>
      </c>
      <c r="O753">
        <f>TBL_Employees4[[#This Row],[Annual Salary]]*TBL_Employees4[[#This Row],[Bonus %]]</f>
        <v>0</v>
      </c>
      <c r="P753" t="str">
        <f>IF(TBL_Employees4[[#This Row],[Age]]&lt;30, "Young", IF(TBL_Employees4[[#This Row],[Age]]&lt;=50, "Adult", "Senior"))</f>
        <v>Adult</v>
      </c>
      <c r="Q753" t="str">
        <f>IF(TBL_Employees4[[#This Row],[Exit Date]]="","Active","Exited")</f>
        <v>Exited</v>
      </c>
    </row>
    <row r="754" spans="1:17" x14ac:dyDescent="0.25">
      <c r="A754" t="s">
        <v>218</v>
      </c>
      <c r="B754" t="s">
        <v>219</v>
      </c>
      <c r="C754" t="s">
        <v>49</v>
      </c>
      <c r="D754" t="s">
        <v>17</v>
      </c>
      <c r="E754" t="s">
        <v>46</v>
      </c>
      <c r="F754" t="s">
        <v>152</v>
      </c>
      <c r="G754" t="s">
        <v>35</v>
      </c>
      <c r="H754">
        <v>57</v>
      </c>
      <c r="I754" s="2">
        <v>37798</v>
      </c>
      <c r="J754" s="8">
        <v>63318</v>
      </c>
      <c r="K754" s="9">
        <v>0</v>
      </c>
      <c r="L754" t="s">
        <v>21</v>
      </c>
      <c r="M754" t="s">
        <v>69</v>
      </c>
      <c r="N754" s="2" t="s">
        <v>1897</v>
      </c>
      <c r="O754">
        <f>TBL_Employees4[[#This Row],[Annual Salary]]*TBL_Employees4[[#This Row],[Bonus %]]</f>
        <v>0</v>
      </c>
      <c r="P754" t="str">
        <f>IF(TBL_Employees4[[#This Row],[Age]]&lt;30, "Young", IF(TBL_Employees4[[#This Row],[Age]]&lt;=50, "Adult", "Senior"))</f>
        <v>Senior</v>
      </c>
      <c r="Q754" t="str">
        <f>IF(TBL_Employees4[[#This Row],[Exit Date]]="","Active","Exited")</f>
        <v>Active</v>
      </c>
    </row>
    <row r="755" spans="1:17" x14ac:dyDescent="0.25">
      <c r="A755" t="s">
        <v>906</v>
      </c>
      <c r="B755" t="s">
        <v>907</v>
      </c>
      <c r="C755" t="s">
        <v>250</v>
      </c>
      <c r="D755" t="s">
        <v>509</v>
      </c>
      <c r="E755" t="s">
        <v>18</v>
      </c>
      <c r="F755" t="s">
        <v>152</v>
      </c>
      <c r="G755" t="s">
        <v>35</v>
      </c>
      <c r="H755">
        <v>63</v>
      </c>
      <c r="I755" s="2">
        <v>42778</v>
      </c>
      <c r="J755" s="8">
        <v>77629</v>
      </c>
      <c r="K755" s="9">
        <v>0</v>
      </c>
      <c r="L755" t="s">
        <v>767</v>
      </c>
      <c r="M755" t="s">
        <v>776</v>
      </c>
      <c r="N755" s="2" t="s">
        <v>1897</v>
      </c>
      <c r="O755">
        <f>TBL_Employees4[[#This Row],[Annual Salary]]*TBL_Employees4[[#This Row],[Bonus %]]</f>
        <v>0</v>
      </c>
      <c r="P755" t="str">
        <f>IF(TBL_Employees4[[#This Row],[Age]]&lt;30, "Young", IF(TBL_Employees4[[#This Row],[Age]]&lt;=50, "Adult", "Senior"))</f>
        <v>Senior</v>
      </c>
      <c r="Q755" t="str">
        <f>IF(TBL_Employees4[[#This Row],[Exit Date]]="","Active","Exited")</f>
        <v>Active</v>
      </c>
    </row>
    <row r="756" spans="1:17" x14ac:dyDescent="0.25">
      <c r="A756" t="s">
        <v>1464</v>
      </c>
      <c r="B756" t="s">
        <v>1465</v>
      </c>
      <c r="C756" t="s">
        <v>1896</v>
      </c>
      <c r="D756" t="s">
        <v>456</v>
      </c>
      <c r="E756" t="s">
        <v>18</v>
      </c>
      <c r="F756" t="s">
        <v>152</v>
      </c>
      <c r="G756" t="s">
        <v>35</v>
      </c>
      <c r="H756">
        <v>62</v>
      </c>
      <c r="I756" s="2">
        <v>43061</v>
      </c>
      <c r="J756" s="8">
        <v>138808</v>
      </c>
      <c r="K756" s="9">
        <v>0.15</v>
      </c>
      <c r="L756" t="s">
        <v>767</v>
      </c>
      <c r="M756" t="s">
        <v>768</v>
      </c>
      <c r="N756" s="2" t="s">
        <v>1897</v>
      </c>
      <c r="O756">
        <f>TBL_Employees4[[#This Row],[Annual Salary]]*TBL_Employees4[[#This Row],[Bonus %]]</f>
        <v>20821.2</v>
      </c>
      <c r="P756" t="str">
        <f>IF(TBL_Employees4[[#This Row],[Age]]&lt;30, "Young", IF(TBL_Employees4[[#This Row],[Age]]&lt;=50, "Adult", "Senior"))</f>
        <v>Senior</v>
      </c>
      <c r="Q756" t="str">
        <f>IF(TBL_Employees4[[#This Row],[Exit Date]]="","Active","Exited")</f>
        <v>Active</v>
      </c>
    </row>
    <row r="757" spans="1:17" x14ac:dyDescent="0.25">
      <c r="A757" t="s">
        <v>74</v>
      </c>
      <c r="B757" t="s">
        <v>75</v>
      </c>
      <c r="C757" t="s">
        <v>25</v>
      </c>
      <c r="D757" t="s">
        <v>17</v>
      </c>
      <c r="E757" t="s">
        <v>31</v>
      </c>
      <c r="F757" t="s">
        <v>19</v>
      </c>
      <c r="G757" t="s">
        <v>20</v>
      </c>
      <c r="H757">
        <v>49</v>
      </c>
      <c r="I757" s="2">
        <v>41703</v>
      </c>
      <c r="J757" s="8">
        <v>88777</v>
      </c>
      <c r="K757" s="9">
        <v>0</v>
      </c>
      <c r="L757" t="s">
        <v>21</v>
      </c>
      <c r="M757" t="s">
        <v>27</v>
      </c>
      <c r="N757" s="2" t="s">
        <v>1897</v>
      </c>
      <c r="O757">
        <f>TBL_Employees4[[#This Row],[Annual Salary]]*TBL_Employees4[[#This Row],[Bonus %]]</f>
        <v>0</v>
      </c>
      <c r="P757" t="str">
        <f>IF(TBL_Employees4[[#This Row],[Age]]&lt;30, "Young", IF(TBL_Employees4[[#This Row],[Age]]&lt;=50, "Adult", "Senior"))</f>
        <v>Adult</v>
      </c>
      <c r="Q757" t="str">
        <f>IF(TBL_Employees4[[#This Row],[Exit Date]]="","Active","Exited")</f>
        <v>Active</v>
      </c>
    </row>
    <row r="758" spans="1:17" x14ac:dyDescent="0.25">
      <c r="A758" t="s">
        <v>1199</v>
      </c>
      <c r="B758" t="s">
        <v>1200</v>
      </c>
      <c r="C758" t="s">
        <v>1198</v>
      </c>
      <c r="D758" t="s">
        <v>243</v>
      </c>
      <c r="E758" t="s">
        <v>46</v>
      </c>
      <c r="F758" t="s">
        <v>19</v>
      </c>
      <c r="G758" t="s">
        <v>35</v>
      </c>
      <c r="H758">
        <v>60</v>
      </c>
      <c r="I758" s="2">
        <v>38121</v>
      </c>
      <c r="J758" s="8">
        <v>186378</v>
      </c>
      <c r="K758" s="9">
        <v>0.26</v>
      </c>
      <c r="L758" t="s">
        <v>767</v>
      </c>
      <c r="M758" t="s">
        <v>768</v>
      </c>
      <c r="N758" s="2" t="s">
        <v>1897</v>
      </c>
      <c r="O758">
        <f>TBL_Employees4[[#This Row],[Annual Salary]]*TBL_Employees4[[#This Row],[Bonus %]]</f>
        <v>48458.28</v>
      </c>
      <c r="P758" t="str">
        <f>IF(TBL_Employees4[[#This Row],[Age]]&lt;30, "Young", IF(TBL_Employees4[[#This Row],[Age]]&lt;=50, "Adult", "Senior"))</f>
        <v>Senior</v>
      </c>
      <c r="Q758" t="str">
        <f>IF(TBL_Employees4[[#This Row],[Exit Date]]="","Active","Exited")</f>
        <v>Active</v>
      </c>
    </row>
    <row r="759" spans="1:17" x14ac:dyDescent="0.25">
      <c r="A759" t="s">
        <v>307</v>
      </c>
      <c r="B759" t="s">
        <v>308</v>
      </c>
      <c r="C759" t="s">
        <v>281</v>
      </c>
      <c r="D759" t="s">
        <v>278</v>
      </c>
      <c r="E759" t="s">
        <v>31</v>
      </c>
      <c r="F759" t="s">
        <v>19</v>
      </c>
      <c r="G759" t="s">
        <v>35</v>
      </c>
      <c r="H759">
        <v>45</v>
      </c>
      <c r="I759" s="2">
        <v>42117</v>
      </c>
      <c r="J759" s="8">
        <v>60017</v>
      </c>
      <c r="K759" s="9">
        <v>0</v>
      </c>
      <c r="L759" t="s">
        <v>21</v>
      </c>
      <c r="M759" t="s">
        <v>27</v>
      </c>
      <c r="N759" s="2" t="s">
        <v>1897</v>
      </c>
      <c r="O759">
        <f>TBL_Employees4[[#This Row],[Annual Salary]]*TBL_Employees4[[#This Row],[Bonus %]]</f>
        <v>0</v>
      </c>
      <c r="P759" t="str">
        <f>IF(TBL_Employees4[[#This Row],[Age]]&lt;30, "Young", IF(TBL_Employees4[[#This Row],[Age]]&lt;=50, "Adult", "Senior"))</f>
        <v>Adult</v>
      </c>
      <c r="Q759" t="str">
        <f>IF(TBL_Employees4[[#This Row],[Exit Date]]="","Active","Exited")</f>
        <v>Active</v>
      </c>
    </row>
    <row r="760" spans="1:17" x14ac:dyDescent="0.25">
      <c r="A760" t="s">
        <v>1508</v>
      </c>
      <c r="B760" t="s">
        <v>1509</v>
      </c>
      <c r="C760" t="s">
        <v>1896</v>
      </c>
      <c r="D760" t="s">
        <v>555</v>
      </c>
      <c r="E760" t="s">
        <v>26</v>
      </c>
      <c r="F760" t="s">
        <v>19</v>
      </c>
      <c r="G760" t="s">
        <v>40</v>
      </c>
      <c r="H760">
        <v>45</v>
      </c>
      <c r="I760" s="2">
        <v>43305</v>
      </c>
      <c r="J760" s="8">
        <v>148991</v>
      </c>
      <c r="K760" s="9">
        <v>0.12</v>
      </c>
      <c r="L760" t="s">
        <v>633</v>
      </c>
      <c r="M760" t="s">
        <v>640</v>
      </c>
      <c r="N760" s="2" t="s">
        <v>1897</v>
      </c>
      <c r="O760">
        <f>TBL_Employees4[[#This Row],[Annual Salary]]*TBL_Employees4[[#This Row],[Bonus %]]</f>
        <v>17878.919999999998</v>
      </c>
      <c r="P760" t="str">
        <f>IF(TBL_Employees4[[#This Row],[Age]]&lt;30, "Young", IF(TBL_Employees4[[#This Row],[Age]]&lt;=50, "Adult", "Senior"))</f>
        <v>Adult</v>
      </c>
      <c r="Q760" t="str">
        <f>IF(TBL_Employees4[[#This Row],[Exit Date]]="","Active","Exited")</f>
        <v>Active</v>
      </c>
    </row>
    <row r="761" spans="1:17" x14ac:dyDescent="0.25">
      <c r="A761" t="s">
        <v>649</v>
      </c>
      <c r="B761" t="s">
        <v>650</v>
      </c>
      <c r="C761" t="s">
        <v>291</v>
      </c>
      <c r="D761" t="s">
        <v>278</v>
      </c>
      <c r="E761" t="s">
        <v>26</v>
      </c>
      <c r="F761" t="s">
        <v>19</v>
      </c>
      <c r="G761" t="s">
        <v>40</v>
      </c>
      <c r="H761">
        <v>52</v>
      </c>
      <c r="I761" s="2">
        <v>39532</v>
      </c>
      <c r="J761" s="8">
        <v>97398</v>
      </c>
      <c r="K761" s="9">
        <v>0</v>
      </c>
      <c r="L761" t="s">
        <v>633</v>
      </c>
      <c r="M761" t="s">
        <v>634</v>
      </c>
      <c r="N761" s="2" t="s">
        <v>1897</v>
      </c>
      <c r="O761">
        <f>TBL_Employees4[[#This Row],[Annual Salary]]*TBL_Employees4[[#This Row],[Bonus %]]</f>
        <v>0</v>
      </c>
      <c r="P761" t="str">
        <f>IF(TBL_Employees4[[#This Row],[Age]]&lt;30, "Young", IF(TBL_Employees4[[#This Row],[Age]]&lt;=50, "Adult", "Senior"))</f>
        <v>Senior</v>
      </c>
      <c r="Q761" t="str">
        <f>IF(TBL_Employees4[[#This Row],[Exit Date]]="","Active","Exited")</f>
        <v>Active</v>
      </c>
    </row>
    <row r="762" spans="1:17" x14ac:dyDescent="0.25">
      <c r="A762" t="s">
        <v>836</v>
      </c>
      <c r="B762" t="s">
        <v>837</v>
      </c>
      <c r="C762" t="s">
        <v>455</v>
      </c>
      <c r="D762" t="s">
        <v>456</v>
      </c>
      <c r="E762" t="s">
        <v>18</v>
      </c>
      <c r="F762" t="s">
        <v>19</v>
      </c>
      <c r="G762" t="s">
        <v>35</v>
      </c>
      <c r="H762">
        <v>63</v>
      </c>
      <c r="I762" s="2">
        <v>39204</v>
      </c>
      <c r="J762" s="8">
        <v>72805</v>
      </c>
      <c r="K762" s="9">
        <v>0</v>
      </c>
      <c r="L762" t="s">
        <v>767</v>
      </c>
      <c r="M762" t="s">
        <v>785</v>
      </c>
      <c r="N762" s="2" t="s">
        <v>1897</v>
      </c>
      <c r="O762">
        <f>TBL_Employees4[[#This Row],[Annual Salary]]*TBL_Employees4[[#This Row],[Bonus %]]</f>
        <v>0</v>
      </c>
      <c r="P762" t="str">
        <f>IF(TBL_Employees4[[#This Row],[Age]]&lt;30, "Young", IF(TBL_Employees4[[#This Row],[Age]]&lt;=50, "Adult", "Senior"))</f>
        <v>Senior</v>
      </c>
      <c r="Q762" t="str">
        <f>IF(TBL_Employees4[[#This Row],[Exit Date]]="","Active","Exited")</f>
        <v>Active</v>
      </c>
    </row>
    <row r="763" spans="1:17" x14ac:dyDescent="0.25">
      <c r="A763" t="s">
        <v>920</v>
      </c>
      <c r="B763" t="s">
        <v>921</v>
      </c>
      <c r="C763" t="s">
        <v>566</v>
      </c>
      <c r="D763" t="s">
        <v>555</v>
      </c>
      <c r="E763" t="s">
        <v>31</v>
      </c>
      <c r="F763" t="s">
        <v>19</v>
      </c>
      <c r="G763" t="s">
        <v>35</v>
      </c>
      <c r="H763">
        <v>46</v>
      </c>
      <c r="I763" s="2">
        <v>44213</v>
      </c>
      <c r="J763" s="8">
        <v>72131</v>
      </c>
      <c r="K763" s="9">
        <v>0</v>
      </c>
      <c r="L763" t="s">
        <v>767</v>
      </c>
      <c r="M763" t="s">
        <v>785</v>
      </c>
      <c r="N763" s="2" t="s">
        <v>1897</v>
      </c>
      <c r="O763">
        <f>TBL_Employees4[[#This Row],[Annual Salary]]*TBL_Employees4[[#This Row],[Bonus %]]</f>
        <v>0</v>
      </c>
      <c r="P763" t="str">
        <f>IF(TBL_Employees4[[#This Row],[Age]]&lt;30, "Young", IF(TBL_Employees4[[#This Row],[Age]]&lt;=50, "Adult", "Senior"))</f>
        <v>Adult</v>
      </c>
      <c r="Q763" t="str">
        <f>IF(TBL_Employees4[[#This Row],[Exit Date]]="","Active","Exited")</f>
        <v>Active</v>
      </c>
    </row>
    <row r="764" spans="1:17" x14ac:dyDescent="0.25">
      <c r="A764" t="s">
        <v>1618</v>
      </c>
      <c r="B764" t="s">
        <v>1619</v>
      </c>
      <c r="C764" t="s">
        <v>1398</v>
      </c>
      <c r="D764" t="s">
        <v>456</v>
      </c>
      <c r="E764" t="s">
        <v>18</v>
      </c>
      <c r="F764" t="s">
        <v>152</v>
      </c>
      <c r="G764" t="s">
        <v>20</v>
      </c>
      <c r="H764">
        <v>64</v>
      </c>
      <c r="I764" s="2">
        <v>33964</v>
      </c>
      <c r="J764" s="8">
        <v>104668</v>
      </c>
      <c r="K764" s="9">
        <v>0.08</v>
      </c>
      <c r="L764" t="s">
        <v>21</v>
      </c>
      <c r="M764" t="s">
        <v>69</v>
      </c>
      <c r="N764" s="2" t="s">
        <v>1897</v>
      </c>
      <c r="O764">
        <f>TBL_Employees4[[#This Row],[Annual Salary]]*TBL_Employees4[[#This Row],[Bonus %]]</f>
        <v>8373.44</v>
      </c>
      <c r="P764" t="str">
        <f>IF(TBL_Employees4[[#This Row],[Age]]&lt;30, "Young", IF(TBL_Employees4[[#This Row],[Age]]&lt;=50, "Adult", "Senior"))</f>
        <v>Senior</v>
      </c>
      <c r="Q764" t="str">
        <f>IF(TBL_Employees4[[#This Row],[Exit Date]]="","Active","Exited")</f>
        <v>Active</v>
      </c>
    </row>
    <row r="765" spans="1:17" x14ac:dyDescent="0.25">
      <c r="A765" t="s">
        <v>567</v>
      </c>
      <c r="B765" t="s">
        <v>568</v>
      </c>
      <c r="C765" t="s">
        <v>250</v>
      </c>
      <c r="D765" t="s">
        <v>555</v>
      </c>
      <c r="E765" t="s">
        <v>18</v>
      </c>
      <c r="F765" t="s">
        <v>19</v>
      </c>
      <c r="G765" t="s">
        <v>20</v>
      </c>
      <c r="H765">
        <v>53</v>
      </c>
      <c r="I765" s="2">
        <v>42952</v>
      </c>
      <c r="J765" s="8">
        <v>89769</v>
      </c>
      <c r="K765" s="9">
        <v>0</v>
      </c>
      <c r="L765" t="s">
        <v>21</v>
      </c>
      <c r="M765" t="s">
        <v>53</v>
      </c>
      <c r="N765" s="2" t="s">
        <v>1897</v>
      </c>
      <c r="O765">
        <f>TBL_Employees4[[#This Row],[Annual Salary]]*TBL_Employees4[[#This Row],[Bonus %]]</f>
        <v>0</v>
      </c>
      <c r="P765" t="str">
        <f>IF(TBL_Employees4[[#This Row],[Age]]&lt;30, "Young", IF(TBL_Employees4[[#This Row],[Age]]&lt;=50, "Adult", "Senior"))</f>
        <v>Senior</v>
      </c>
      <c r="Q765" t="str">
        <f>IF(TBL_Employees4[[#This Row],[Exit Date]]="","Active","Exited")</f>
        <v>Active</v>
      </c>
    </row>
    <row r="766" spans="1:17" x14ac:dyDescent="0.25">
      <c r="A766" t="s">
        <v>1704</v>
      </c>
      <c r="B766" t="s">
        <v>1705</v>
      </c>
      <c r="C766" t="s">
        <v>1398</v>
      </c>
      <c r="D766" t="s">
        <v>555</v>
      </c>
      <c r="E766" t="s">
        <v>46</v>
      </c>
      <c r="F766" t="s">
        <v>19</v>
      </c>
      <c r="G766" t="s">
        <v>35</v>
      </c>
      <c r="H766">
        <v>27</v>
      </c>
      <c r="I766" s="2">
        <v>43358</v>
      </c>
      <c r="J766" s="8">
        <v>127616</v>
      </c>
      <c r="K766" s="9">
        <v>7.0000000000000007E-2</v>
      </c>
      <c r="L766" t="s">
        <v>21</v>
      </c>
      <c r="M766" t="s">
        <v>69</v>
      </c>
      <c r="N766" s="2" t="s">
        <v>1897</v>
      </c>
      <c r="O766">
        <f>TBL_Employees4[[#This Row],[Annual Salary]]*TBL_Employees4[[#This Row],[Bonus %]]</f>
        <v>8933.1200000000008</v>
      </c>
      <c r="P766" t="str">
        <f>IF(TBL_Employees4[[#This Row],[Age]]&lt;30, "Young", IF(TBL_Employees4[[#This Row],[Age]]&lt;=50, "Adult", "Senior"))</f>
        <v>Young</v>
      </c>
      <c r="Q766" t="str">
        <f>IF(TBL_Employees4[[#This Row],[Exit Date]]="","Active","Exited")</f>
        <v>Active</v>
      </c>
    </row>
    <row r="767" spans="1:17" x14ac:dyDescent="0.25">
      <c r="A767" t="s">
        <v>1750</v>
      </c>
      <c r="B767" t="s">
        <v>1948</v>
      </c>
      <c r="C767" t="s">
        <v>1398</v>
      </c>
      <c r="D767" t="s">
        <v>456</v>
      </c>
      <c r="E767" t="s">
        <v>46</v>
      </c>
      <c r="F767" t="s">
        <v>152</v>
      </c>
      <c r="G767" t="s">
        <v>20</v>
      </c>
      <c r="H767">
        <v>45</v>
      </c>
      <c r="I767" s="2">
        <v>41099</v>
      </c>
      <c r="J767" s="8">
        <v>109883</v>
      </c>
      <c r="K767" s="9">
        <v>7.0000000000000007E-2</v>
      </c>
      <c r="L767" t="s">
        <v>21</v>
      </c>
      <c r="M767" t="s">
        <v>69</v>
      </c>
      <c r="N767" s="2" t="s">
        <v>1897</v>
      </c>
      <c r="O767">
        <f>TBL_Employees4[[#This Row],[Annual Salary]]*TBL_Employees4[[#This Row],[Bonus %]]</f>
        <v>7691.81</v>
      </c>
      <c r="P767" t="str">
        <f>IF(TBL_Employees4[[#This Row],[Age]]&lt;30, "Young", IF(TBL_Employees4[[#This Row],[Age]]&lt;=50, "Adult", "Senior"))</f>
        <v>Adult</v>
      </c>
      <c r="Q767" t="str">
        <f>IF(TBL_Employees4[[#This Row],[Exit Date]]="","Active","Exited")</f>
        <v>Active</v>
      </c>
    </row>
    <row r="768" spans="1:17" x14ac:dyDescent="0.25">
      <c r="A768" t="s">
        <v>838</v>
      </c>
      <c r="B768" t="s">
        <v>839</v>
      </c>
      <c r="C768" t="s">
        <v>461</v>
      </c>
      <c r="D768" t="s">
        <v>456</v>
      </c>
      <c r="E768" t="s">
        <v>18</v>
      </c>
      <c r="F768" t="s">
        <v>19</v>
      </c>
      <c r="G768" t="s">
        <v>35</v>
      </c>
      <c r="H768">
        <v>25</v>
      </c>
      <c r="I768" s="2">
        <v>44270</v>
      </c>
      <c r="J768" s="8">
        <v>47974</v>
      </c>
      <c r="K768" s="9">
        <v>0</v>
      </c>
      <c r="L768" t="s">
        <v>767</v>
      </c>
      <c r="M768" t="s">
        <v>768</v>
      </c>
      <c r="N768" s="2" t="s">
        <v>1897</v>
      </c>
      <c r="O768">
        <f>TBL_Employees4[[#This Row],[Annual Salary]]*TBL_Employees4[[#This Row],[Bonus %]]</f>
        <v>0</v>
      </c>
      <c r="P768" t="str">
        <f>IF(TBL_Employees4[[#This Row],[Age]]&lt;30, "Young", IF(TBL_Employees4[[#This Row],[Age]]&lt;=50, "Adult", "Senior"))</f>
        <v>Young</v>
      </c>
      <c r="Q768" t="str">
        <f>IF(TBL_Employees4[[#This Row],[Exit Date]]="","Active","Exited")</f>
        <v>Active</v>
      </c>
    </row>
    <row r="769" spans="1:17" x14ac:dyDescent="0.25">
      <c r="A769" t="s">
        <v>1632</v>
      </c>
      <c r="B769" t="s">
        <v>1633</v>
      </c>
      <c r="C769" t="s">
        <v>1896</v>
      </c>
      <c r="D769" t="s">
        <v>17</v>
      </c>
      <c r="E769" t="s">
        <v>26</v>
      </c>
      <c r="F769" t="s">
        <v>19</v>
      </c>
      <c r="G769" t="s">
        <v>20</v>
      </c>
      <c r="H769">
        <v>43</v>
      </c>
      <c r="I769" s="2">
        <v>42090</v>
      </c>
      <c r="J769" s="8">
        <v>120321</v>
      </c>
      <c r="K769" s="9">
        <v>0.12</v>
      </c>
      <c r="L769" t="s">
        <v>21</v>
      </c>
      <c r="M769" t="s">
        <v>50</v>
      </c>
      <c r="N769" s="2" t="s">
        <v>1897</v>
      </c>
      <c r="O769">
        <f>TBL_Employees4[[#This Row],[Annual Salary]]*TBL_Employees4[[#This Row],[Bonus %]]</f>
        <v>14438.519999999999</v>
      </c>
      <c r="P769" t="str">
        <f>IF(TBL_Employees4[[#This Row],[Age]]&lt;30, "Young", IF(TBL_Employees4[[#This Row],[Age]]&lt;=50, "Adult", "Senior"))</f>
        <v>Adult</v>
      </c>
      <c r="Q769" t="str">
        <f>IF(TBL_Employees4[[#This Row],[Exit Date]]="","Active","Exited")</f>
        <v>Active</v>
      </c>
    </row>
    <row r="770" spans="1:17" x14ac:dyDescent="0.25">
      <c r="A770" t="s">
        <v>37</v>
      </c>
      <c r="B770" t="s">
        <v>38</v>
      </c>
      <c r="C770" t="s">
        <v>39</v>
      </c>
      <c r="D770" t="s">
        <v>17</v>
      </c>
      <c r="E770" t="s">
        <v>18</v>
      </c>
      <c r="F770" t="s">
        <v>19</v>
      </c>
      <c r="G770" t="s">
        <v>40</v>
      </c>
      <c r="H770">
        <v>61</v>
      </c>
      <c r="I770" s="2">
        <v>41861</v>
      </c>
      <c r="J770" s="8">
        <v>57446</v>
      </c>
      <c r="K770" s="9">
        <v>0</v>
      </c>
      <c r="L770" t="s">
        <v>21</v>
      </c>
      <c r="M770" t="s">
        <v>22</v>
      </c>
      <c r="N770" s="2" t="s">
        <v>1897</v>
      </c>
      <c r="O770">
        <f>TBL_Employees4[[#This Row],[Annual Salary]]*TBL_Employees4[[#This Row],[Bonus %]]</f>
        <v>0</v>
      </c>
      <c r="P770" t="str">
        <f>IF(TBL_Employees4[[#This Row],[Age]]&lt;30, "Young", IF(TBL_Employees4[[#This Row],[Age]]&lt;=50, "Adult", "Senior"))</f>
        <v>Senior</v>
      </c>
      <c r="Q770" t="str">
        <f>IF(TBL_Employees4[[#This Row],[Exit Date]]="","Active","Exited")</f>
        <v>Active</v>
      </c>
    </row>
    <row r="771" spans="1:17" x14ac:dyDescent="0.25">
      <c r="A771" t="s">
        <v>1208</v>
      </c>
      <c r="B771" t="s">
        <v>1209</v>
      </c>
      <c r="C771" t="s">
        <v>1198</v>
      </c>
      <c r="D771" t="s">
        <v>243</v>
      </c>
      <c r="E771" t="s">
        <v>31</v>
      </c>
      <c r="F771" t="s">
        <v>19</v>
      </c>
      <c r="G771" t="s">
        <v>20</v>
      </c>
      <c r="H771">
        <v>42</v>
      </c>
      <c r="I771" s="2">
        <v>39968</v>
      </c>
      <c r="J771" s="8">
        <v>174099</v>
      </c>
      <c r="K771" s="9">
        <v>0.26</v>
      </c>
      <c r="L771" t="s">
        <v>21</v>
      </c>
      <c r="M771" t="s">
        <v>50</v>
      </c>
      <c r="N771" s="2" t="s">
        <v>1897</v>
      </c>
      <c r="O771">
        <f>TBL_Employees4[[#This Row],[Annual Salary]]*TBL_Employees4[[#This Row],[Bonus %]]</f>
        <v>45265.74</v>
      </c>
      <c r="P771" t="str">
        <f>IF(TBL_Employees4[[#This Row],[Age]]&lt;30, "Young", IF(TBL_Employees4[[#This Row],[Age]]&lt;=50, "Adult", "Senior"))</f>
        <v>Adult</v>
      </c>
      <c r="Q771" t="str">
        <f>IF(TBL_Employees4[[#This Row],[Exit Date]]="","Active","Exited")</f>
        <v>Active</v>
      </c>
    </row>
    <row r="772" spans="1:17" x14ac:dyDescent="0.25">
      <c r="A772" t="s">
        <v>1578</v>
      </c>
      <c r="B772" t="s">
        <v>1579</v>
      </c>
      <c r="C772" t="s">
        <v>1896</v>
      </c>
      <c r="D772" t="s">
        <v>402</v>
      </c>
      <c r="E772" t="s">
        <v>18</v>
      </c>
      <c r="F772" t="s">
        <v>152</v>
      </c>
      <c r="G772" t="s">
        <v>35</v>
      </c>
      <c r="H772">
        <v>63</v>
      </c>
      <c r="I772" s="2">
        <v>37295</v>
      </c>
      <c r="J772" s="8">
        <v>128703</v>
      </c>
      <c r="K772" s="9">
        <v>0.13</v>
      </c>
      <c r="L772" t="s">
        <v>21</v>
      </c>
      <c r="M772" t="s">
        <v>50</v>
      </c>
      <c r="N772" s="2" t="s">
        <v>1897</v>
      </c>
      <c r="O772">
        <f>TBL_Employees4[[#This Row],[Annual Salary]]*TBL_Employees4[[#This Row],[Bonus %]]</f>
        <v>16731.39</v>
      </c>
      <c r="P772" t="str">
        <f>IF(TBL_Employees4[[#This Row],[Age]]&lt;30, "Young", IF(TBL_Employees4[[#This Row],[Age]]&lt;=50, "Adult", "Senior"))</f>
        <v>Senior</v>
      </c>
      <c r="Q772" t="str">
        <f>IF(TBL_Employees4[[#This Row],[Exit Date]]="","Active","Exited")</f>
        <v>Active</v>
      </c>
    </row>
    <row r="773" spans="1:17" x14ac:dyDescent="0.25">
      <c r="A773" t="s">
        <v>303</v>
      </c>
      <c r="B773" t="s">
        <v>304</v>
      </c>
      <c r="C773" t="s">
        <v>291</v>
      </c>
      <c r="D773" t="s">
        <v>278</v>
      </c>
      <c r="E773" t="s">
        <v>46</v>
      </c>
      <c r="F773" t="s">
        <v>19</v>
      </c>
      <c r="G773" t="s">
        <v>20</v>
      </c>
      <c r="H773">
        <v>32</v>
      </c>
      <c r="I773" s="2">
        <v>42317</v>
      </c>
      <c r="J773" s="8">
        <v>65247</v>
      </c>
      <c r="K773" s="9">
        <v>0</v>
      </c>
      <c r="L773" t="s">
        <v>21</v>
      </c>
      <c r="M773" t="s">
        <v>22</v>
      </c>
      <c r="N773" s="2" t="s">
        <v>1897</v>
      </c>
      <c r="O773">
        <f>TBL_Employees4[[#This Row],[Annual Salary]]*TBL_Employees4[[#This Row],[Bonus %]]</f>
        <v>0</v>
      </c>
      <c r="P773" t="str">
        <f>IF(TBL_Employees4[[#This Row],[Age]]&lt;30, "Young", IF(TBL_Employees4[[#This Row],[Age]]&lt;=50, "Adult", "Senior"))</f>
        <v>Adult</v>
      </c>
      <c r="Q773" t="str">
        <f>IF(TBL_Employees4[[#This Row],[Exit Date]]="","Active","Exited")</f>
        <v>Active</v>
      </c>
    </row>
    <row r="774" spans="1:17" x14ac:dyDescent="0.25">
      <c r="A774" t="s">
        <v>671</v>
      </c>
      <c r="B774" t="s">
        <v>672</v>
      </c>
      <c r="C774" t="s">
        <v>281</v>
      </c>
      <c r="D774" t="s">
        <v>278</v>
      </c>
      <c r="E774" t="s">
        <v>31</v>
      </c>
      <c r="F774" t="s">
        <v>152</v>
      </c>
      <c r="G774" t="s">
        <v>40</v>
      </c>
      <c r="H774">
        <v>27</v>
      </c>
      <c r="I774" s="2">
        <v>43371</v>
      </c>
      <c r="J774" s="8">
        <v>64247</v>
      </c>
      <c r="K774" s="9">
        <v>0</v>
      </c>
      <c r="L774" t="s">
        <v>633</v>
      </c>
      <c r="M774" t="s">
        <v>637</v>
      </c>
      <c r="N774" s="2" t="s">
        <v>1897</v>
      </c>
      <c r="O774">
        <f>TBL_Employees4[[#This Row],[Annual Salary]]*TBL_Employees4[[#This Row],[Bonus %]]</f>
        <v>0</v>
      </c>
      <c r="P774" t="str">
        <f>IF(TBL_Employees4[[#This Row],[Age]]&lt;30, "Young", IF(TBL_Employees4[[#This Row],[Age]]&lt;=50, "Adult", "Senior"))</f>
        <v>Young</v>
      </c>
      <c r="Q774" t="str">
        <f>IF(TBL_Employees4[[#This Row],[Exit Date]]="","Active","Exited")</f>
        <v>Active</v>
      </c>
    </row>
    <row r="775" spans="1:17" x14ac:dyDescent="0.25">
      <c r="A775" t="s">
        <v>1584</v>
      </c>
      <c r="B775" t="s">
        <v>1585</v>
      </c>
      <c r="C775" t="s">
        <v>1398</v>
      </c>
      <c r="D775" t="s">
        <v>456</v>
      </c>
      <c r="E775" t="s">
        <v>31</v>
      </c>
      <c r="F775" t="s">
        <v>19</v>
      </c>
      <c r="G775" t="s">
        <v>20</v>
      </c>
      <c r="H775">
        <v>33</v>
      </c>
      <c r="I775" s="2">
        <v>41071</v>
      </c>
      <c r="J775" s="8">
        <v>118253</v>
      </c>
      <c r="K775" s="9">
        <v>0.08</v>
      </c>
      <c r="L775" t="s">
        <v>21</v>
      </c>
      <c r="M775" t="s">
        <v>50</v>
      </c>
      <c r="N775" s="2" t="s">
        <v>1897</v>
      </c>
      <c r="O775">
        <f>TBL_Employees4[[#This Row],[Annual Salary]]*TBL_Employees4[[#This Row],[Bonus %]]</f>
        <v>9460.24</v>
      </c>
      <c r="P775" t="str">
        <f>IF(TBL_Employees4[[#This Row],[Age]]&lt;30, "Young", IF(TBL_Employees4[[#This Row],[Age]]&lt;=50, "Adult", "Senior"))</f>
        <v>Adult</v>
      </c>
      <c r="Q775" t="str">
        <f>IF(TBL_Employees4[[#This Row],[Exit Date]]="","Active","Exited")</f>
        <v>Active</v>
      </c>
    </row>
    <row r="776" spans="1:17" x14ac:dyDescent="0.25">
      <c r="A776" t="s">
        <v>804</v>
      </c>
      <c r="B776" t="s">
        <v>805</v>
      </c>
      <c r="C776" t="s">
        <v>325</v>
      </c>
      <c r="D776" t="s">
        <v>278</v>
      </c>
      <c r="E776" t="s">
        <v>18</v>
      </c>
      <c r="F776" t="s">
        <v>19</v>
      </c>
      <c r="G776" t="s">
        <v>35</v>
      </c>
      <c r="H776">
        <v>45</v>
      </c>
      <c r="I776" s="2">
        <v>38057</v>
      </c>
      <c r="J776" s="8">
        <v>109422</v>
      </c>
      <c r="K776" s="9">
        <v>0</v>
      </c>
      <c r="L776" t="s">
        <v>767</v>
      </c>
      <c r="M776" t="s">
        <v>768</v>
      </c>
      <c r="N776" s="2" t="s">
        <v>1897</v>
      </c>
      <c r="O776">
        <f>TBL_Employees4[[#This Row],[Annual Salary]]*TBL_Employees4[[#This Row],[Bonus %]]</f>
        <v>0</v>
      </c>
      <c r="P776" t="str">
        <f>IF(TBL_Employees4[[#This Row],[Age]]&lt;30, "Young", IF(TBL_Employees4[[#This Row],[Age]]&lt;=50, "Adult", "Senior"))</f>
        <v>Adult</v>
      </c>
      <c r="Q776" t="str">
        <f>IF(TBL_Employees4[[#This Row],[Exit Date]]="","Active","Exited")</f>
        <v>Active</v>
      </c>
    </row>
    <row r="777" spans="1:17" x14ac:dyDescent="0.25">
      <c r="A777" t="s">
        <v>1630</v>
      </c>
      <c r="B777" t="s">
        <v>1631</v>
      </c>
      <c r="C777" t="s">
        <v>1398</v>
      </c>
      <c r="D777" t="s">
        <v>456</v>
      </c>
      <c r="E777" t="s">
        <v>46</v>
      </c>
      <c r="F777" t="s">
        <v>152</v>
      </c>
      <c r="G777" t="s">
        <v>35</v>
      </c>
      <c r="H777">
        <v>41</v>
      </c>
      <c r="I777" s="2">
        <v>43502</v>
      </c>
      <c r="J777" s="8">
        <v>126950</v>
      </c>
      <c r="K777" s="9">
        <v>0.1</v>
      </c>
      <c r="L777" t="s">
        <v>21</v>
      </c>
      <c r="M777" t="s">
        <v>27</v>
      </c>
      <c r="N777" s="2" t="s">
        <v>1897</v>
      </c>
      <c r="O777">
        <f>TBL_Employees4[[#This Row],[Annual Salary]]*TBL_Employees4[[#This Row],[Bonus %]]</f>
        <v>12695</v>
      </c>
      <c r="P777" t="str">
        <f>IF(TBL_Employees4[[#This Row],[Age]]&lt;30, "Young", IF(TBL_Employees4[[#This Row],[Age]]&lt;=50, "Adult", "Senior"))</f>
        <v>Adult</v>
      </c>
      <c r="Q777" t="str">
        <f>IF(TBL_Employees4[[#This Row],[Exit Date]]="","Active","Exited")</f>
        <v>Active</v>
      </c>
    </row>
    <row r="778" spans="1:17" x14ac:dyDescent="0.25">
      <c r="A778" t="s">
        <v>70</v>
      </c>
      <c r="B778" t="s">
        <v>71</v>
      </c>
      <c r="C778" t="s">
        <v>25</v>
      </c>
      <c r="D778" t="s">
        <v>17</v>
      </c>
      <c r="E778" t="s">
        <v>18</v>
      </c>
      <c r="F778" t="s">
        <v>19</v>
      </c>
      <c r="G778" t="s">
        <v>35</v>
      </c>
      <c r="H778">
        <v>36</v>
      </c>
      <c r="I778" s="2">
        <v>41964</v>
      </c>
      <c r="J778" s="8">
        <v>97500</v>
      </c>
      <c r="K778" s="9">
        <v>0</v>
      </c>
      <c r="L778" t="s">
        <v>21</v>
      </c>
      <c r="M778" t="s">
        <v>36</v>
      </c>
      <c r="N778" s="2" t="s">
        <v>1897</v>
      </c>
      <c r="O778">
        <f>TBL_Employees4[[#This Row],[Annual Salary]]*TBL_Employees4[[#This Row],[Bonus %]]</f>
        <v>0</v>
      </c>
      <c r="P778" t="str">
        <f>IF(TBL_Employees4[[#This Row],[Age]]&lt;30, "Young", IF(TBL_Employees4[[#This Row],[Age]]&lt;=50, "Adult", "Senior"))</f>
        <v>Adult</v>
      </c>
      <c r="Q778" t="str">
        <f>IF(TBL_Employees4[[#This Row],[Exit Date]]="","Active","Exited")</f>
        <v>Active</v>
      </c>
    </row>
    <row r="779" spans="1:17" x14ac:dyDescent="0.25">
      <c r="A779" t="s">
        <v>868</v>
      </c>
      <c r="B779" t="s">
        <v>869</v>
      </c>
      <c r="C779" t="s">
        <v>39</v>
      </c>
      <c r="D779" t="s">
        <v>17</v>
      </c>
      <c r="E779" t="s">
        <v>18</v>
      </c>
      <c r="F779" t="s">
        <v>152</v>
      </c>
      <c r="G779" t="s">
        <v>35</v>
      </c>
      <c r="H779">
        <v>25</v>
      </c>
      <c r="I779" s="2">
        <v>44213</v>
      </c>
      <c r="J779" s="8">
        <v>41844</v>
      </c>
      <c r="K779" s="9">
        <v>0</v>
      </c>
      <c r="L779" t="s">
        <v>767</v>
      </c>
      <c r="M779" t="s">
        <v>768</v>
      </c>
      <c r="N779" s="2" t="s">
        <v>1897</v>
      </c>
      <c r="O779">
        <f>TBL_Employees4[[#This Row],[Annual Salary]]*TBL_Employees4[[#This Row],[Bonus %]]</f>
        <v>0</v>
      </c>
      <c r="P779" t="str">
        <f>IF(TBL_Employees4[[#This Row],[Age]]&lt;30, "Young", IF(TBL_Employees4[[#This Row],[Age]]&lt;=50, "Adult", "Senior"))</f>
        <v>Young</v>
      </c>
      <c r="Q779" t="str">
        <f>IF(TBL_Employees4[[#This Row],[Exit Date]]="","Active","Exited")</f>
        <v>Active</v>
      </c>
    </row>
    <row r="780" spans="1:17" x14ac:dyDescent="0.25">
      <c r="A780" t="s">
        <v>786</v>
      </c>
      <c r="B780" t="s">
        <v>787</v>
      </c>
      <c r="C780" t="s">
        <v>259</v>
      </c>
      <c r="D780" t="s">
        <v>243</v>
      </c>
      <c r="E780" t="s">
        <v>31</v>
      </c>
      <c r="F780" t="s">
        <v>152</v>
      </c>
      <c r="G780" t="s">
        <v>35</v>
      </c>
      <c r="H780">
        <v>43</v>
      </c>
      <c r="I780" s="2">
        <v>41680</v>
      </c>
      <c r="J780" s="8">
        <v>58875</v>
      </c>
      <c r="K780" s="9">
        <v>0</v>
      </c>
      <c r="L780" t="s">
        <v>767</v>
      </c>
      <c r="M780" t="s">
        <v>771</v>
      </c>
      <c r="N780" s="2" t="s">
        <v>1897</v>
      </c>
      <c r="O780">
        <f>TBL_Employees4[[#This Row],[Annual Salary]]*TBL_Employees4[[#This Row],[Bonus %]]</f>
        <v>0</v>
      </c>
      <c r="P780" t="str">
        <f>IF(TBL_Employees4[[#This Row],[Age]]&lt;30, "Young", IF(TBL_Employees4[[#This Row],[Age]]&lt;=50, "Adult", "Senior"))</f>
        <v>Adult</v>
      </c>
      <c r="Q780" t="str">
        <f>IF(TBL_Employees4[[#This Row],[Exit Date]]="","Active","Exited")</f>
        <v>Active</v>
      </c>
    </row>
    <row r="781" spans="1:17" x14ac:dyDescent="0.25">
      <c r="A781" t="s">
        <v>1887</v>
      </c>
      <c r="B781" t="s">
        <v>1888</v>
      </c>
      <c r="C781" t="s">
        <v>554</v>
      </c>
      <c r="D781" t="s">
        <v>555</v>
      </c>
      <c r="E781" t="s">
        <v>18</v>
      </c>
      <c r="F781" t="s">
        <v>19</v>
      </c>
      <c r="G781" t="s">
        <v>35</v>
      </c>
      <c r="H781">
        <v>37</v>
      </c>
      <c r="I781" s="2">
        <v>42318</v>
      </c>
      <c r="J781" s="8">
        <v>64204</v>
      </c>
      <c r="K781" s="9">
        <v>0</v>
      </c>
      <c r="L781" t="s">
        <v>21</v>
      </c>
      <c r="M781" t="s">
        <v>69</v>
      </c>
      <c r="N781" s="2">
        <v>44306</v>
      </c>
      <c r="O781">
        <f>TBL_Employees4[[#This Row],[Annual Salary]]*TBL_Employees4[[#This Row],[Bonus %]]</f>
        <v>0</v>
      </c>
      <c r="P781" t="str">
        <f>IF(TBL_Employees4[[#This Row],[Age]]&lt;30, "Young", IF(TBL_Employees4[[#This Row],[Age]]&lt;=50, "Adult", "Senior"))</f>
        <v>Adult</v>
      </c>
      <c r="Q781" t="str">
        <f>IF(TBL_Employees4[[#This Row],[Exit Date]]="","Active","Exited")</f>
        <v>Exited</v>
      </c>
    </row>
    <row r="782" spans="1:17" x14ac:dyDescent="0.25">
      <c r="A782" t="s">
        <v>1879</v>
      </c>
      <c r="B782" t="s">
        <v>1880</v>
      </c>
      <c r="C782" t="s">
        <v>259</v>
      </c>
      <c r="D782" t="s">
        <v>555</v>
      </c>
      <c r="E782" t="s">
        <v>46</v>
      </c>
      <c r="F782" t="s">
        <v>19</v>
      </c>
      <c r="G782" t="s">
        <v>35</v>
      </c>
      <c r="H782">
        <v>42</v>
      </c>
      <c r="I782" s="2">
        <v>40307</v>
      </c>
      <c r="J782" s="8">
        <v>67743</v>
      </c>
      <c r="K782" s="9">
        <v>0</v>
      </c>
      <c r="L782" t="s">
        <v>767</v>
      </c>
      <c r="M782" t="s">
        <v>776</v>
      </c>
      <c r="N782" s="2">
        <v>41998</v>
      </c>
      <c r="O782">
        <f>TBL_Employees4[[#This Row],[Annual Salary]]*TBL_Employees4[[#This Row],[Bonus %]]</f>
        <v>0</v>
      </c>
      <c r="P782" t="str">
        <f>IF(TBL_Employees4[[#This Row],[Age]]&lt;30, "Young", IF(TBL_Employees4[[#This Row],[Age]]&lt;=50, "Adult", "Senior"))</f>
        <v>Adult</v>
      </c>
      <c r="Q782" t="str">
        <f>IF(TBL_Employees4[[#This Row],[Exit Date]]="","Active","Exited")</f>
        <v>Exited</v>
      </c>
    </row>
    <row r="783" spans="1:17" x14ac:dyDescent="0.25">
      <c r="A783" t="s">
        <v>564</v>
      </c>
      <c r="B783" t="s">
        <v>565</v>
      </c>
      <c r="C783" t="s">
        <v>566</v>
      </c>
      <c r="D783" t="s">
        <v>555</v>
      </c>
      <c r="E783" t="s">
        <v>26</v>
      </c>
      <c r="F783" t="s">
        <v>19</v>
      </c>
      <c r="G783" t="s">
        <v>64</v>
      </c>
      <c r="H783">
        <v>60</v>
      </c>
      <c r="I783" s="2">
        <v>35641</v>
      </c>
      <c r="J783" s="8">
        <v>71677</v>
      </c>
      <c r="K783" s="9">
        <v>0</v>
      </c>
      <c r="L783" t="s">
        <v>21</v>
      </c>
      <c r="M783" t="s">
        <v>69</v>
      </c>
      <c r="N783" s="2" t="s">
        <v>1897</v>
      </c>
      <c r="O783">
        <f>TBL_Employees4[[#This Row],[Annual Salary]]*TBL_Employees4[[#This Row],[Bonus %]]</f>
        <v>0</v>
      </c>
      <c r="P783" t="str">
        <f>IF(TBL_Employees4[[#This Row],[Age]]&lt;30, "Young", IF(TBL_Employees4[[#This Row],[Age]]&lt;=50, "Adult", "Senior"))</f>
        <v>Senior</v>
      </c>
      <c r="Q783" t="str">
        <f>IF(TBL_Employees4[[#This Row],[Exit Date]]="","Active","Exited")</f>
        <v>Active</v>
      </c>
    </row>
    <row r="784" spans="1:17" x14ac:dyDescent="0.25">
      <c r="A784" t="s">
        <v>175</v>
      </c>
      <c r="B784" t="s">
        <v>176</v>
      </c>
      <c r="C784" t="s">
        <v>39</v>
      </c>
      <c r="D784" t="s">
        <v>17</v>
      </c>
      <c r="E784" t="s">
        <v>26</v>
      </c>
      <c r="F784" t="s">
        <v>152</v>
      </c>
      <c r="G784" t="s">
        <v>35</v>
      </c>
      <c r="H784">
        <v>61</v>
      </c>
      <c r="I784" s="2">
        <v>36793</v>
      </c>
      <c r="J784" s="8">
        <v>40063</v>
      </c>
      <c r="K784" s="9">
        <v>0</v>
      </c>
      <c r="L784" t="s">
        <v>21</v>
      </c>
      <c r="M784" t="s">
        <v>36</v>
      </c>
      <c r="N784" s="2" t="s">
        <v>1897</v>
      </c>
      <c r="O784">
        <f>TBL_Employees4[[#This Row],[Annual Salary]]*TBL_Employees4[[#This Row],[Bonus %]]</f>
        <v>0</v>
      </c>
      <c r="P784" t="str">
        <f>IF(TBL_Employees4[[#This Row],[Age]]&lt;30, "Young", IF(TBL_Employees4[[#This Row],[Age]]&lt;=50, "Adult", "Senior"))</f>
        <v>Senior</v>
      </c>
      <c r="Q784" t="str">
        <f>IF(TBL_Employees4[[#This Row],[Exit Date]]="","Active","Exited")</f>
        <v>Active</v>
      </c>
    </row>
    <row r="785" spans="1:17" x14ac:dyDescent="0.25">
      <c r="A785" t="s">
        <v>57</v>
      </c>
      <c r="B785" t="s">
        <v>58</v>
      </c>
      <c r="C785" t="s">
        <v>39</v>
      </c>
      <c r="D785" t="s">
        <v>17</v>
      </c>
      <c r="E785" t="s">
        <v>18</v>
      </c>
      <c r="F785" t="s">
        <v>19</v>
      </c>
      <c r="G785" t="s">
        <v>20</v>
      </c>
      <c r="H785">
        <v>55</v>
      </c>
      <c r="I785" s="2">
        <v>38107</v>
      </c>
      <c r="J785" s="8">
        <v>40124</v>
      </c>
      <c r="K785" s="9">
        <v>0</v>
      </c>
      <c r="L785" t="s">
        <v>21</v>
      </c>
      <c r="M785" t="s">
        <v>50</v>
      </c>
      <c r="N785" s="2" t="s">
        <v>1897</v>
      </c>
      <c r="O785">
        <f>TBL_Employees4[[#This Row],[Annual Salary]]*TBL_Employees4[[#This Row],[Bonus %]]</f>
        <v>0</v>
      </c>
      <c r="P785" t="str">
        <f>IF(TBL_Employees4[[#This Row],[Age]]&lt;30, "Young", IF(TBL_Employees4[[#This Row],[Age]]&lt;=50, "Adult", "Senior"))</f>
        <v>Senior</v>
      </c>
      <c r="Q785" t="str">
        <f>IF(TBL_Employees4[[#This Row],[Exit Date]]="","Active","Exited")</f>
        <v>Active</v>
      </c>
    </row>
    <row r="786" spans="1:17" x14ac:dyDescent="0.25">
      <c r="A786" t="s">
        <v>1784</v>
      </c>
      <c r="B786" t="s">
        <v>1785</v>
      </c>
      <c r="C786" t="s">
        <v>299</v>
      </c>
      <c r="D786" t="s">
        <v>278</v>
      </c>
      <c r="E786" t="s">
        <v>18</v>
      </c>
      <c r="F786" t="s">
        <v>152</v>
      </c>
      <c r="G786" t="s">
        <v>35</v>
      </c>
      <c r="H786">
        <v>57</v>
      </c>
      <c r="I786" s="2">
        <v>43157</v>
      </c>
      <c r="J786" s="8">
        <v>103183</v>
      </c>
      <c r="K786" s="9">
        <v>0</v>
      </c>
      <c r="L786" t="s">
        <v>21</v>
      </c>
      <c r="M786" t="s">
        <v>50</v>
      </c>
      <c r="N786" s="2">
        <v>44386</v>
      </c>
      <c r="O786">
        <f>TBL_Employees4[[#This Row],[Annual Salary]]*TBL_Employees4[[#This Row],[Bonus %]]</f>
        <v>0</v>
      </c>
      <c r="P786" t="str">
        <f>IF(TBL_Employees4[[#This Row],[Age]]&lt;30, "Young", IF(TBL_Employees4[[#This Row],[Age]]&lt;=50, "Adult", "Senior"))</f>
        <v>Senior</v>
      </c>
      <c r="Q786" t="str">
        <f>IF(TBL_Employees4[[#This Row],[Exit Date]]="","Active","Exited")</f>
        <v>Exited</v>
      </c>
    </row>
    <row r="787" spans="1:17" x14ac:dyDescent="0.25">
      <c r="A787" t="s">
        <v>195</v>
      </c>
      <c r="B787" t="s">
        <v>196</v>
      </c>
      <c r="C787" t="s">
        <v>49</v>
      </c>
      <c r="D787" t="s">
        <v>17</v>
      </c>
      <c r="E787" t="s">
        <v>46</v>
      </c>
      <c r="F787" t="s">
        <v>152</v>
      </c>
      <c r="G787" t="s">
        <v>35</v>
      </c>
      <c r="H787">
        <v>54</v>
      </c>
      <c r="I787" s="2">
        <v>35961</v>
      </c>
      <c r="J787" s="8">
        <v>95239</v>
      </c>
      <c r="K787" s="9">
        <v>0</v>
      </c>
      <c r="L787" t="s">
        <v>21</v>
      </c>
      <c r="M787" t="s">
        <v>22</v>
      </c>
      <c r="N787" s="2" t="s">
        <v>1897</v>
      </c>
      <c r="O787">
        <f>TBL_Employees4[[#This Row],[Annual Salary]]*TBL_Employees4[[#This Row],[Bonus %]]</f>
        <v>0</v>
      </c>
      <c r="P787" t="str">
        <f>IF(TBL_Employees4[[#This Row],[Age]]&lt;30, "Young", IF(TBL_Employees4[[#This Row],[Age]]&lt;=50, "Adult", "Senior"))</f>
        <v>Senior</v>
      </c>
      <c r="Q787" t="str">
        <f>IF(TBL_Employees4[[#This Row],[Exit Date]]="","Active","Exited")</f>
        <v>Active</v>
      </c>
    </row>
    <row r="788" spans="1:17" x14ac:dyDescent="0.25">
      <c r="A788" t="s">
        <v>302</v>
      </c>
      <c r="B788" t="s">
        <v>48</v>
      </c>
      <c r="C788" t="s">
        <v>286</v>
      </c>
      <c r="D788" t="s">
        <v>278</v>
      </c>
      <c r="E788" t="s">
        <v>18</v>
      </c>
      <c r="F788" t="s">
        <v>19</v>
      </c>
      <c r="G788" t="s">
        <v>35</v>
      </c>
      <c r="H788">
        <v>29</v>
      </c>
      <c r="I788" s="2">
        <v>43778</v>
      </c>
      <c r="J788" s="8">
        <v>75012</v>
      </c>
      <c r="K788" s="9">
        <v>0</v>
      </c>
      <c r="L788" t="s">
        <v>21</v>
      </c>
      <c r="M788" t="s">
        <v>27</v>
      </c>
      <c r="N788" s="2" t="s">
        <v>1897</v>
      </c>
      <c r="O788">
        <f>TBL_Employees4[[#This Row],[Annual Salary]]*TBL_Employees4[[#This Row],[Bonus %]]</f>
        <v>0</v>
      </c>
      <c r="P788" t="str">
        <f>IF(TBL_Employees4[[#This Row],[Age]]&lt;30, "Young", IF(TBL_Employees4[[#This Row],[Age]]&lt;=50, "Adult", "Senior"))</f>
        <v>Young</v>
      </c>
      <c r="Q788" t="str">
        <f>IF(TBL_Employees4[[#This Row],[Exit Date]]="","Active","Exited")</f>
        <v>Active</v>
      </c>
    </row>
    <row r="789" spans="1:17" x14ac:dyDescent="0.25">
      <c r="A789" t="s">
        <v>844</v>
      </c>
      <c r="B789" t="s">
        <v>845</v>
      </c>
      <c r="C789" t="s">
        <v>86</v>
      </c>
      <c r="D789" t="s">
        <v>17</v>
      </c>
      <c r="E789" t="s">
        <v>18</v>
      </c>
      <c r="F789" t="s">
        <v>19</v>
      </c>
      <c r="G789" t="s">
        <v>35</v>
      </c>
      <c r="H789">
        <v>33</v>
      </c>
      <c r="I789" s="2">
        <v>41819</v>
      </c>
      <c r="J789" s="8">
        <v>96366</v>
      </c>
      <c r="K789" s="9">
        <v>0</v>
      </c>
      <c r="L789" t="s">
        <v>767</v>
      </c>
      <c r="M789" t="s">
        <v>771</v>
      </c>
      <c r="N789" s="2" t="s">
        <v>1897</v>
      </c>
      <c r="O789">
        <f>TBL_Employees4[[#This Row],[Annual Salary]]*TBL_Employees4[[#This Row],[Bonus %]]</f>
        <v>0</v>
      </c>
      <c r="P789" t="str">
        <f>IF(TBL_Employees4[[#This Row],[Age]]&lt;30, "Young", IF(TBL_Employees4[[#This Row],[Age]]&lt;=50, "Adult", "Senior"))</f>
        <v>Adult</v>
      </c>
      <c r="Q789" t="str">
        <f>IF(TBL_Employees4[[#This Row],[Exit Date]]="","Active","Exited")</f>
        <v>Active</v>
      </c>
    </row>
    <row r="790" spans="1:17" x14ac:dyDescent="0.25">
      <c r="A790" t="s">
        <v>520</v>
      </c>
      <c r="B790" t="s">
        <v>521</v>
      </c>
      <c r="C790" t="s">
        <v>242</v>
      </c>
      <c r="D790" t="s">
        <v>509</v>
      </c>
      <c r="E790" t="s">
        <v>46</v>
      </c>
      <c r="F790" t="s">
        <v>19</v>
      </c>
      <c r="G790" t="s">
        <v>35</v>
      </c>
      <c r="H790">
        <v>39</v>
      </c>
      <c r="I790" s="2">
        <v>41849</v>
      </c>
      <c r="J790" s="8">
        <v>40897</v>
      </c>
      <c r="K790" s="9">
        <v>0</v>
      </c>
      <c r="L790" t="s">
        <v>21</v>
      </c>
      <c r="M790" t="s">
        <v>53</v>
      </c>
      <c r="N790" s="2" t="s">
        <v>1897</v>
      </c>
      <c r="O790">
        <f>TBL_Employees4[[#This Row],[Annual Salary]]*TBL_Employees4[[#This Row],[Bonus %]]</f>
        <v>0</v>
      </c>
      <c r="P790" t="str">
        <f>IF(TBL_Employees4[[#This Row],[Age]]&lt;30, "Young", IF(TBL_Employees4[[#This Row],[Age]]&lt;=50, "Adult", "Senior"))</f>
        <v>Adult</v>
      </c>
      <c r="Q790" t="str">
        <f>IF(TBL_Employees4[[#This Row],[Exit Date]]="","Active","Exited")</f>
        <v>Active</v>
      </c>
    </row>
    <row r="791" spans="1:17" x14ac:dyDescent="0.25">
      <c r="A791" t="s">
        <v>1433</v>
      </c>
      <c r="B791" t="s">
        <v>1434</v>
      </c>
      <c r="C791" t="s">
        <v>1398</v>
      </c>
      <c r="D791" t="s">
        <v>402</v>
      </c>
      <c r="E791" t="s">
        <v>31</v>
      </c>
      <c r="F791" t="s">
        <v>19</v>
      </c>
      <c r="G791" t="s">
        <v>35</v>
      </c>
      <c r="H791">
        <v>37</v>
      </c>
      <c r="I791" s="2">
        <v>42605</v>
      </c>
      <c r="J791" s="8">
        <v>124928</v>
      </c>
      <c r="K791" s="9">
        <v>0.06</v>
      </c>
      <c r="L791" t="s">
        <v>767</v>
      </c>
      <c r="M791" t="s">
        <v>768</v>
      </c>
      <c r="N791" s="2" t="s">
        <v>1897</v>
      </c>
      <c r="O791">
        <f>TBL_Employees4[[#This Row],[Annual Salary]]*TBL_Employees4[[#This Row],[Bonus %]]</f>
        <v>7495.6799999999994</v>
      </c>
      <c r="P791" t="str">
        <f>IF(TBL_Employees4[[#This Row],[Age]]&lt;30, "Young", IF(TBL_Employees4[[#This Row],[Age]]&lt;=50, "Adult", "Senior"))</f>
        <v>Adult</v>
      </c>
      <c r="Q791" t="str">
        <f>IF(TBL_Employees4[[#This Row],[Exit Date]]="","Active","Exited")</f>
        <v>Active</v>
      </c>
    </row>
    <row r="792" spans="1:17" x14ac:dyDescent="0.25">
      <c r="A792" t="s">
        <v>1413</v>
      </c>
      <c r="B792" t="s">
        <v>1414</v>
      </c>
      <c r="C792" t="s">
        <v>1398</v>
      </c>
      <c r="D792" t="s">
        <v>402</v>
      </c>
      <c r="E792" t="s">
        <v>26</v>
      </c>
      <c r="F792" t="s">
        <v>19</v>
      </c>
      <c r="G792" t="s">
        <v>40</v>
      </c>
      <c r="H792">
        <v>51</v>
      </c>
      <c r="I792" s="2">
        <v>41439</v>
      </c>
      <c r="J792" s="8">
        <v>108221</v>
      </c>
      <c r="K792" s="9">
        <v>0.05</v>
      </c>
      <c r="L792" t="s">
        <v>633</v>
      </c>
      <c r="M792" t="s">
        <v>634</v>
      </c>
      <c r="N792" s="2" t="s">
        <v>1897</v>
      </c>
      <c r="O792">
        <f>TBL_Employees4[[#This Row],[Annual Salary]]*TBL_Employees4[[#This Row],[Bonus %]]</f>
        <v>5411.05</v>
      </c>
      <c r="P792" t="str">
        <f>IF(TBL_Employees4[[#This Row],[Age]]&lt;30, "Young", IF(TBL_Employees4[[#This Row],[Age]]&lt;=50, "Adult", "Senior"))</f>
        <v>Senior</v>
      </c>
      <c r="Q792" t="str">
        <f>IF(TBL_Employees4[[#This Row],[Exit Date]]="","Active","Exited")</f>
        <v>Active</v>
      </c>
    </row>
    <row r="793" spans="1:17" x14ac:dyDescent="0.25">
      <c r="A793" t="s">
        <v>350</v>
      </c>
      <c r="B793" t="s">
        <v>1949</v>
      </c>
      <c r="C793" t="s">
        <v>455</v>
      </c>
      <c r="D793" t="s">
        <v>456</v>
      </c>
      <c r="E793" t="s">
        <v>46</v>
      </c>
      <c r="F793" t="s">
        <v>152</v>
      </c>
      <c r="G793" t="s">
        <v>20</v>
      </c>
      <c r="H793">
        <v>46</v>
      </c>
      <c r="I793" s="2">
        <v>39133</v>
      </c>
      <c r="J793" s="8">
        <v>75579</v>
      </c>
      <c r="K793" s="9">
        <v>0</v>
      </c>
      <c r="L793" t="s">
        <v>21</v>
      </c>
      <c r="M793" t="s">
        <v>53</v>
      </c>
      <c r="N793" s="2" t="s">
        <v>1897</v>
      </c>
      <c r="O793">
        <f>TBL_Employees4[[#This Row],[Annual Salary]]*TBL_Employees4[[#This Row],[Bonus %]]</f>
        <v>0</v>
      </c>
      <c r="P793" t="str">
        <f>IF(TBL_Employees4[[#This Row],[Age]]&lt;30, "Young", IF(TBL_Employees4[[#This Row],[Age]]&lt;=50, "Adult", "Senior"))</f>
        <v>Adult</v>
      </c>
      <c r="Q793" t="str">
        <f>IF(TBL_Employees4[[#This Row],[Exit Date]]="","Active","Exited")</f>
        <v>Active</v>
      </c>
    </row>
    <row r="794" spans="1:17" x14ac:dyDescent="0.25">
      <c r="A794" t="s">
        <v>1446</v>
      </c>
      <c r="B794" t="s">
        <v>1447</v>
      </c>
      <c r="C794" t="s">
        <v>1896</v>
      </c>
      <c r="D794" t="s">
        <v>456</v>
      </c>
      <c r="E794" t="s">
        <v>18</v>
      </c>
      <c r="F794" t="s">
        <v>152</v>
      </c>
      <c r="G794" t="s">
        <v>40</v>
      </c>
      <c r="H794">
        <v>41</v>
      </c>
      <c r="I794" s="2">
        <v>42365</v>
      </c>
      <c r="J794" s="8">
        <v>129903</v>
      </c>
      <c r="K794" s="9">
        <v>0.13</v>
      </c>
      <c r="L794" t="s">
        <v>633</v>
      </c>
      <c r="M794" t="s">
        <v>640</v>
      </c>
      <c r="N794" s="2" t="s">
        <v>1897</v>
      </c>
      <c r="O794">
        <f>TBL_Employees4[[#This Row],[Annual Salary]]*TBL_Employees4[[#This Row],[Bonus %]]</f>
        <v>16887.39</v>
      </c>
      <c r="P794" t="str">
        <f>IF(TBL_Employees4[[#This Row],[Age]]&lt;30, "Young", IF(TBL_Employees4[[#This Row],[Age]]&lt;=50, "Adult", "Senior"))</f>
        <v>Adult</v>
      </c>
      <c r="Q794" t="str">
        <f>IF(TBL_Employees4[[#This Row],[Exit Date]]="","Active","Exited")</f>
        <v>Active</v>
      </c>
    </row>
    <row r="795" spans="1:17" x14ac:dyDescent="0.25">
      <c r="A795" t="s">
        <v>1262</v>
      </c>
      <c r="B795" t="s">
        <v>1263</v>
      </c>
      <c r="C795" t="s">
        <v>1198</v>
      </c>
      <c r="D795" t="s">
        <v>402</v>
      </c>
      <c r="E795" t="s">
        <v>31</v>
      </c>
      <c r="F795" t="s">
        <v>19</v>
      </c>
      <c r="G795" t="s">
        <v>35</v>
      </c>
      <c r="H795">
        <v>25</v>
      </c>
      <c r="I795" s="2">
        <v>44303</v>
      </c>
      <c r="J795" s="8">
        <v>186870</v>
      </c>
      <c r="K795" s="9">
        <v>0.2</v>
      </c>
      <c r="L795" t="s">
        <v>767</v>
      </c>
      <c r="M795" t="s">
        <v>785</v>
      </c>
      <c r="N795" s="2" t="s">
        <v>1897</v>
      </c>
      <c r="O795">
        <f>TBL_Employees4[[#This Row],[Annual Salary]]*TBL_Employees4[[#This Row],[Bonus %]]</f>
        <v>37374</v>
      </c>
      <c r="P795" t="str">
        <f>IF(TBL_Employees4[[#This Row],[Age]]&lt;30, "Young", IF(TBL_Employees4[[#This Row],[Age]]&lt;=50, "Adult", "Senior"))</f>
        <v>Young</v>
      </c>
      <c r="Q795" t="str">
        <f>IF(TBL_Employees4[[#This Row],[Exit Date]]="","Active","Exited")</f>
        <v>Active</v>
      </c>
    </row>
    <row r="796" spans="1:17" x14ac:dyDescent="0.25">
      <c r="A796" t="s">
        <v>611</v>
      </c>
      <c r="B796" t="s">
        <v>612</v>
      </c>
      <c r="C796" t="s">
        <v>259</v>
      </c>
      <c r="D796" t="s">
        <v>555</v>
      </c>
      <c r="E796" t="s">
        <v>31</v>
      </c>
      <c r="F796" t="s">
        <v>152</v>
      </c>
      <c r="G796" t="s">
        <v>20</v>
      </c>
      <c r="H796">
        <v>37</v>
      </c>
      <c r="I796" s="2">
        <v>40291</v>
      </c>
      <c r="J796" s="8">
        <v>57531</v>
      </c>
      <c r="K796" s="9">
        <v>0</v>
      </c>
      <c r="L796" t="s">
        <v>21</v>
      </c>
      <c r="M796" t="s">
        <v>27</v>
      </c>
      <c r="N796" s="2" t="s">
        <v>1897</v>
      </c>
      <c r="O796">
        <f>TBL_Employees4[[#This Row],[Annual Salary]]*TBL_Employees4[[#This Row],[Bonus %]]</f>
        <v>0</v>
      </c>
      <c r="P796" t="str">
        <f>IF(TBL_Employees4[[#This Row],[Age]]&lt;30, "Young", IF(TBL_Employees4[[#This Row],[Age]]&lt;=50, "Adult", "Senior"))</f>
        <v>Adult</v>
      </c>
      <c r="Q796" t="str">
        <f>IF(TBL_Employees4[[#This Row],[Exit Date]]="","Active","Exited")</f>
        <v>Active</v>
      </c>
    </row>
    <row r="797" spans="1:17" x14ac:dyDescent="0.25">
      <c r="A797" t="s">
        <v>449</v>
      </c>
      <c r="B797" t="s">
        <v>450</v>
      </c>
      <c r="C797" t="s">
        <v>242</v>
      </c>
      <c r="D797" t="s">
        <v>402</v>
      </c>
      <c r="E797" t="s">
        <v>31</v>
      </c>
      <c r="F797" t="s">
        <v>152</v>
      </c>
      <c r="G797" t="s">
        <v>35</v>
      </c>
      <c r="H797">
        <v>46</v>
      </c>
      <c r="I797" s="2">
        <v>40657</v>
      </c>
      <c r="J797" s="8">
        <v>55894</v>
      </c>
      <c r="K797" s="9">
        <v>0</v>
      </c>
      <c r="L797" t="s">
        <v>21</v>
      </c>
      <c r="M797" t="s">
        <v>53</v>
      </c>
      <c r="N797" s="2" t="s">
        <v>1897</v>
      </c>
      <c r="O797">
        <f>TBL_Employees4[[#This Row],[Annual Salary]]*TBL_Employees4[[#This Row],[Bonus %]]</f>
        <v>0</v>
      </c>
      <c r="P797" t="str">
        <f>IF(TBL_Employees4[[#This Row],[Age]]&lt;30, "Young", IF(TBL_Employees4[[#This Row],[Age]]&lt;=50, "Adult", "Senior"))</f>
        <v>Adult</v>
      </c>
      <c r="Q797" t="str">
        <f>IF(TBL_Employees4[[#This Row],[Exit Date]]="","Active","Exited")</f>
        <v>Active</v>
      </c>
    </row>
    <row r="798" spans="1:17" x14ac:dyDescent="0.25">
      <c r="A798" t="s">
        <v>315</v>
      </c>
      <c r="B798" t="s">
        <v>316</v>
      </c>
      <c r="C798" t="s">
        <v>291</v>
      </c>
      <c r="D798" t="s">
        <v>278</v>
      </c>
      <c r="E798" t="s">
        <v>18</v>
      </c>
      <c r="F798" t="s">
        <v>19</v>
      </c>
      <c r="G798" t="s">
        <v>35</v>
      </c>
      <c r="H798">
        <v>42</v>
      </c>
      <c r="I798" s="2">
        <v>41026</v>
      </c>
      <c r="J798" s="8">
        <v>72903</v>
      </c>
      <c r="K798" s="9">
        <v>0</v>
      </c>
      <c r="L798" t="s">
        <v>21</v>
      </c>
      <c r="M798" t="s">
        <v>22</v>
      </c>
      <c r="N798" s="2" t="s">
        <v>1897</v>
      </c>
      <c r="O798">
        <f>TBL_Employees4[[#This Row],[Annual Salary]]*TBL_Employees4[[#This Row],[Bonus %]]</f>
        <v>0</v>
      </c>
      <c r="P798" t="str">
        <f>IF(TBL_Employees4[[#This Row],[Age]]&lt;30, "Young", IF(TBL_Employees4[[#This Row],[Age]]&lt;=50, "Adult", "Senior"))</f>
        <v>Adult</v>
      </c>
      <c r="Q798" t="str">
        <f>IF(TBL_Employees4[[#This Row],[Exit Date]]="","Active","Exited")</f>
        <v>Active</v>
      </c>
    </row>
    <row r="799" spans="1:17" x14ac:dyDescent="0.25">
      <c r="A799" t="s">
        <v>1863</v>
      </c>
      <c r="B799" t="s">
        <v>1950</v>
      </c>
      <c r="C799" t="s">
        <v>242</v>
      </c>
      <c r="D799" t="s">
        <v>402</v>
      </c>
      <c r="E799" t="s">
        <v>46</v>
      </c>
      <c r="F799" t="s">
        <v>152</v>
      </c>
      <c r="G799" t="s">
        <v>35</v>
      </c>
      <c r="H799">
        <v>37</v>
      </c>
      <c r="I799" s="2">
        <v>42317</v>
      </c>
      <c r="J799" s="8">
        <v>45369</v>
      </c>
      <c r="K799" s="9">
        <v>0</v>
      </c>
      <c r="L799" t="s">
        <v>767</v>
      </c>
      <c r="M799" t="s">
        <v>776</v>
      </c>
      <c r="N799" s="2" t="s">
        <v>1897</v>
      </c>
      <c r="O799">
        <f>TBL_Employees4[[#This Row],[Annual Salary]]*TBL_Employees4[[#This Row],[Bonus %]]</f>
        <v>0</v>
      </c>
      <c r="P799" t="str">
        <f>IF(TBL_Employees4[[#This Row],[Age]]&lt;30, "Young", IF(TBL_Employees4[[#This Row],[Age]]&lt;=50, "Adult", "Senior"))</f>
        <v>Adult</v>
      </c>
      <c r="Q799" t="str">
        <f>IF(TBL_Employees4[[#This Row],[Exit Date]]="","Active","Exited")</f>
        <v>Active</v>
      </c>
    </row>
    <row r="800" spans="1:17" x14ac:dyDescent="0.25">
      <c r="A800" t="s">
        <v>1582</v>
      </c>
      <c r="B800" t="s">
        <v>1583</v>
      </c>
      <c r="C800" t="s">
        <v>1398</v>
      </c>
      <c r="D800" t="s">
        <v>402</v>
      </c>
      <c r="E800" t="s">
        <v>26</v>
      </c>
      <c r="F800" t="s">
        <v>152</v>
      </c>
      <c r="G800" t="s">
        <v>20</v>
      </c>
      <c r="H800">
        <v>60</v>
      </c>
      <c r="I800" s="2">
        <v>40344</v>
      </c>
      <c r="J800" s="8">
        <v>106578</v>
      </c>
      <c r="K800" s="9">
        <v>0.09</v>
      </c>
      <c r="L800" t="s">
        <v>21</v>
      </c>
      <c r="M800" t="s">
        <v>36</v>
      </c>
      <c r="N800" s="2" t="s">
        <v>1897</v>
      </c>
      <c r="O800">
        <f>TBL_Employees4[[#This Row],[Annual Salary]]*TBL_Employees4[[#This Row],[Bonus %]]</f>
        <v>9592.02</v>
      </c>
      <c r="P800" t="str">
        <f>IF(TBL_Employees4[[#This Row],[Age]]&lt;30, "Young", IF(TBL_Employees4[[#This Row],[Age]]&lt;=50, "Adult", "Senior"))</f>
        <v>Senior</v>
      </c>
      <c r="Q800" t="str">
        <f>IF(TBL_Employees4[[#This Row],[Exit Date]]="","Active","Exited")</f>
        <v>Active</v>
      </c>
    </row>
    <row r="801" spans="1:17" x14ac:dyDescent="0.25">
      <c r="A801" t="s">
        <v>457</v>
      </c>
      <c r="B801" t="s">
        <v>458</v>
      </c>
      <c r="C801" t="s">
        <v>455</v>
      </c>
      <c r="D801" t="s">
        <v>456</v>
      </c>
      <c r="E801" t="s">
        <v>31</v>
      </c>
      <c r="F801" t="s">
        <v>19</v>
      </c>
      <c r="G801" t="s">
        <v>40</v>
      </c>
      <c r="H801">
        <v>52</v>
      </c>
      <c r="I801" s="2">
        <v>36416</v>
      </c>
      <c r="J801" s="8">
        <v>92994</v>
      </c>
      <c r="K801" s="9">
        <v>0</v>
      </c>
      <c r="L801" t="s">
        <v>21</v>
      </c>
      <c r="M801" t="s">
        <v>27</v>
      </c>
      <c r="N801" s="2" t="s">
        <v>1897</v>
      </c>
      <c r="O801">
        <f>TBL_Employees4[[#This Row],[Annual Salary]]*TBL_Employees4[[#This Row],[Bonus %]]</f>
        <v>0</v>
      </c>
      <c r="P801" t="str">
        <f>IF(TBL_Employees4[[#This Row],[Age]]&lt;30, "Young", IF(TBL_Employees4[[#This Row],[Age]]&lt;=50, "Adult", "Senior"))</f>
        <v>Senior</v>
      </c>
      <c r="Q801" t="str">
        <f>IF(TBL_Employees4[[#This Row],[Exit Date]]="","Active","Exited")</f>
        <v>Active</v>
      </c>
    </row>
    <row r="802" spans="1:17" x14ac:dyDescent="0.25">
      <c r="A802" t="s">
        <v>944</v>
      </c>
      <c r="B802" t="s">
        <v>945</v>
      </c>
      <c r="C802" t="s">
        <v>250</v>
      </c>
      <c r="D802" t="s">
        <v>555</v>
      </c>
      <c r="E802" t="s">
        <v>26</v>
      </c>
      <c r="F802" t="s">
        <v>152</v>
      </c>
      <c r="G802" t="s">
        <v>35</v>
      </c>
      <c r="H802">
        <v>59</v>
      </c>
      <c r="I802" s="2">
        <v>35502</v>
      </c>
      <c r="J802" s="8">
        <v>83685</v>
      </c>
      <c r="K802" s="9">
        <v>0</v>
      </c>
      <c r="L802" t="s">
        <v>767</v>
      </c>
      <c r="M802" t="s">
        <v>776</v>
      </c>
      <c r="N802" s="2" t="s">
        <v>1897</v>
      </c>
      <c r="O802">
        <f>TBL_Employees4[[#This Row],[Annual Salary]]*TBL_Employees4[[#This Row],[Bonus %]]</f>
        <v>0</v>
      </c>
      <c r="P802" t="str">
        <f>IF(TBL_Employees4[[#This Row],[Age]]&lt;30, "Young", IF(TBL_Employees4[[#This Row],[Age]]&lt;=50, "Adult", "Senior"))</f>
        <v>Senior</v>
      </c>
      <c r="Q802" t="str">
        <f>IF(TBL_Employees4[[#This Row],[Exit Date]]="","Active","Exited")</f>
        <v>Active</v>
      </c>
    </row>
    <row r="803" spans="1:17" x14ac:dyDescent="0.25">
      <c r="A803" t="s">
        <v>1194</v>
      </c>
      <c r="B803" t="s">
        <v>1951</v>
      </c>
      <c r="C803" t="s">
        <v>63</v>
      </c>
      <c r="D803" t="s">
        <v>17</v>
      </c>
      <c r="E803" t="s">
        <v>31</v>
      </c>
      <c r="F803" t="s">
        <v>152</v>
      </c>
      <c r="G803" t="s">
        <v>20</v>
      </c>
      <c r="H803">
        <v>48</v>
      </c>
      <c r="I803" s="2">
        <v>40435</v>
      </c>
      <c r="J803" s="8">
        <v>99335</v>
      </c>
      <c r="K803" s="9">
        <v>0</v>
      </c>
      <c r="L803" t="s">
        <v>21</v>
      </c>
      <c r="M803" t="s">
        <v>22</v>
      </c>
      <c r="N803" s="2" t="s">
        <v>1897</v>
      </c>
      <c r="O803">
        <f>TBL_Employees4[[#This Row],[Annual Salary]]*TBL_Employees4[[#This Row],[Bonus %]]</f>
        <v>0</v>
      </c>
      <c r="P803" t="str">
        <f>IF(TBL_Employees4[[#This Row],[Age]]&lt;30, "Young", IF(TBL_Employees4[[#This Row],[Age]]&lt;=50, "Adult", "Senior"))</f>
        <v>Adult</v>
      </c>
      <c r="Q803" t="str">
        <f>IF(TBL_Employees4[[#This Row],[Exit Date]]="","Active","Exited")</f>
        <v>Active</v>
      </c>
    </row>
    <row r="804" spans="1:17" x14ac:dyDescent="0.25">
      <c r="A804" t="s">
        <v>1616</v>
      </c>
      <c r="B804" t="s">
        <v>1617</v>
      </c>
      <c r="C804" t="s">
        <v>1896</v>
      </c>
      <c r="D804" t="s">
        <v>456</v>
      </c>
      <c r="E804" t="s">
        <v>18</v>
      </c>
      <c r="F804" t="s">
        <v>152</v>
      </c>
      <c r="G804" t="s">
        <v>20</v>
      </c>
      <c r="H804">
        <v>42</v>
      </c>
      <c r="I804" s="2">
        <v>41382</v>
      </c>
      <c r="J804" s="8">
        <v>131179</v>
      </c>
      <c r="K804" s="9">
        <v>0.15</v>
      </c>
      <c r="L804" t="s">
        <v>21</v>
      </c>
      <c r="M804" t="s">
        <v>69</v>
      </c>
      <c r="N804" s="2" t="s">
        <v>1897</v>
      </c>
      <c r="O804">
        <f>TBL_Employees4[[#This Row],[Annual Salary]]*TBL_Employees4[[#This Row],[Bonus %]]</f>
        <v>19676.849999999999</v>
      </c>
      <c r="P804" t="str">
        <f>IF(TBL_Employees4[[#This Row],[Age]]&lt;30, "Young", IF(TBL_Employees4[[#This Row],[Age]]&lt;=50, "Adult", "Senior"))</f>
        <v>Adult</v>
      </c>
      <c r="Q804" t="str">
        <f>IF(TBL_Employees4[[#This Row],[Exit Date]]="","Active","Exited")</f>
        <v>Active</v>
      </c>
    </row>
    <row r="805" spans="1:17" x14ac:dyDescent="0.25">
      <c r="A805" t="s">
        <v>992</v>
      </c>
      <c r="B805" t="s">
        <v>993</v>
      </c>
      <c r="C805" t="s">
        <v>981</v>
      </c>
      <c r="D805" t="s">
        <v>17</v>
      </c>
      <c r="E805" t="s">
        <v>26</v>
      </c>
      <c r="F805" t="s">
        <v>152</v>
      </c>
      <c r="G805" t="s">
        <v>35</v>
      </c>
      <c r="H805">
        <v>35</v>
      </c>
      <c r="I805" s="2">
        <v>42493</v>
      </c>
      <c r="J805" s="8">
        <v>73899</v>
      </c>
      <c r="K805" s="9">
        <v>0.05</v>
      </c>
      <c r="L805" t="s">
        <v>767</v>
      </c>
      <c r="M805" t="s">
        <v>771</v>
      </c>
      <c r="N805" s="2" t="s">
        <v>1897</v>
      </c>
      <c r="O805">
        <f>TBL_Employees4[[#This Row],[Annual Salary]]*TBL_Employees4[[#This Row],[Bonus %]]</f>
        <v>3694.9500000000003</v>
      </c>
      <c r="P805" t="str">
        <f>IF(TBL_Employees4[[#This Row],[Age]]&lt;30, "Young", IF(TBL_Employees4[[#This Row],[Age]]&lt;=50, "Adult", "Senior"))</f>
        <v>Adult</v>
      </c>
      <c r="Q805" t="str">
        <f>IF(TBL_Employees4[[#This Row],[Exit Date]]="","Active","Exited")</f>
        <v>Active</v>
      </c>
    </row>
    <row r="806" spans="1:17" x14ac:dyDescent="0.25">
      <c r="A806" t="s">
        <v>1027</v>
      </c>
      <c r="B806" t="s">
        <v>1028</v>
      </c>
      <c r="C806" t="s">
        <v>1012</v>
      </c>
      <c r="D806" t="s">
        <v>243</v>
      </c>
      <c r="E806" t="s">
        <v>18</v>
      </c>
      <c r="F806" t="s">
        <v>152</v>
      </c>
      <c r="G806" t="s">
        <v>35</v>
      </c>
      <c r="H806">
        <v>64</v>
      </c>
      <c r="I806" s="2">
        <v>41362</v>
      </c>
      <c r="J806" s="8">
        <v>252325</v>
      </c>
      <c r="K806" s="9">
        <v>0.4</v>
      </c>
      <c r="L806" t="s">
        <v>21</v>
      </c>
      <c r="M806" t="s">
        <v>69</v>
      </c>
      <c r="N806" s="2" t="s">
        <v>1897</v>
      </c>
      <c r="O806">
        <f>TBL_Employees4[[#This Row],[Annual Salary]]*TBL_Employees4[[#This Row],[Bonus %]]</f>
        <v>100930</v>
      </c>
      <c r="P806" t="str">
        <f>IF(TBL_Employees4[[#This Row],[Age]]&lt;30, "Young", IF(TBL_Employees4[[#This Row],[Age]]&lt;=50, "Adult", "Senior"))</f>
        <v>Senior</v>
      </c>
      <c r="Q806" t="str">
        <f>IF(TBL_Employees4[[#This Row],[Exit Date]]="","Active","Exited")</f>
        <v>Active</v>
      </c>
    </row>
    <row r="807" spans="1:17" x14ac:dyDescent="0.25">
      <c r="A807" t="s">
        <v>431</v>
      </c>
      <c r="B807" t="s">
        <v>432</v>
      </c>
      <c r="C807" t="s">
        <v>259</v>
      </c>
      <c r="D807" t="s">
        <v>402</v>
      </c>
      <c r="E807" t="s">
        <v>31</v>
      </c>
      <c r="F807" t="s">
        <v>19</v>
      </c>
      <c r="G807" t="s">
        <v>20</v>
      </c>
      <c r="H807">
        <v>30</v>
      </c>
      <c r="I807" s="2">
        <v>42068</v>
      </c>
      <c r="J807" s="8">
        <v>52697</v>
      </c>
      <c r="K807" s="9">
        <v>0</v>
      </c>
      <c r="L807" t="s">
        <v>21</v>
      </c>
      <c r="M807" t="s">
        <v>53</v>
      </c>
      <c r="N807" s="2" t="s">
        <v>1897</v>
      </c>
      <c r="O807">
        <f>TBL_Employees4[[#This Row],[Annual Salary]]*TBL_Employees4[[#This Row],[Bonus %]]</f>
        <v>0</v>
      </c>
      <c r="P807" t="str">
        <f>IF(TBL_Employees4[[#This Row],[Age]]&lt;30, "Young", IF(TBL_Employees4[[#This Row],[Age]]&lt;=50, "Adult", "Senior"))</f>
        <v>Adult</v>
      </c>
      <c r="Q807" t="str">
        <f>IF(TBL_Employees4[[#This Row],[Exit Date]]="","Active","Exited")</f>
        <v>Active</v>
      </c>
    </row>
    <row r="808" spans="1:17" x14ac:dyDescent="0.25">
      <c r="A808" t="s">
        <v>567</v>
      </c>
      <c r="B808" t="s">
        <v>1952</v>
      </c>
      <c r="C808" t="s">
        <v>325</v>
      </c>
      <c r="D808" t="s">
        <v>278</v>
      </c>
      <c r="E808" t="s">
        <v>26</v>
      </c>
      <c r="F808" t="s">
        <v>19</v>
      </c>
      <c r="G808" t="s">
        <v>40</v>
      </c>
      <c r="H808">
        <v>29</v>
      </c>
      <c r="I808" s="2">
        <v>44099</v>
      </c>
      <c r="J808" s="8">
        <v>123588</v>
      </c>
      <c r="K808" s="9">
        <v>0</v>
      </c>
      <c r="L808" t="s">
        <v>633</v>
      </c>
      <c r="M808" t="s">
        <v>640</v>
      </c>
      <c r="N808" s="2" t="s">
        <v>1897</v>
      </c>
      <c r="O808">
        <f>TBL_Employees4[[#This Row],[Annual Salary]]*TBL_Employees4[[#This Row],[Bonus %]]</f>
        <v>0</v>
      </c>
      <c r="P808" t="str">
        <f>IF(TBL_Employees4[[#This Row],[Age]]&lt;30, "Young", IF(TBL_Employees4[[#This Row],[Age]]&lt;=50, "Adult", "Senior"))</f>
        <v>Young</v>
      </c>
      <c r="Q808" t="str">
        <f>IF(TBL_Employees4[[#This Row],[Exit Date]]="","Active","Exited")</f>
        <v>Active</v>
      </c>
    </row>
    <row r="809" spans="1:17" x14ac:dyDescent="0.25">
      <c r="A809" t="s">
        <v>1017</v>
      </c>
      <c r="B809" t="s">
        <v>1018</v>
      </c>
      <c r="C809" t="s">
        <v>1012</v>
      </c>
      <c r="D809" t="s">
        <v>243</v>
      </c>
      <c r="E809" t="s">
        <v>46</v>
      </c>
      <c r="F809" t="s">
        <v>19</v>
      </c>
      <c r="G809" t="s">
        <v>35</v>
      </c>
      <c r="H809">
        <v>47</v>
      </c>
      <c r="I809" s="2">
        <v>44556</v>
      </c>
      <c r="J809" s="8">
        <v>243568</v>
      </c>
      <c r="K809" s="9">
        <v>0.33</v>
      </c>
      <c r="L809" t="s">
        <v>21</v>
      </c>
      <c r="M809" t="s">
        <v>50</v>
      </c>
      <c r="N809" s="2" t="s">
        <v>1897</v>
      </c>
      <c r="O809">
        <f>TBL_Employees4[[#This Row],[Annual Salary]]*TBL_Employees4[[#This Row],[Bonus %]]</f>
        <v>80377.440000000002</v>
      </c>
      <c r="P809" t="str">
        <f>IF(TBL_Employees4[[#This Row],[Age]]&lt;30, "Young", IF(TBL_Employees4[[#This Row],[Age]]&lt;=50, "Adult", "Senior"))</f>
        <v>Adult</v>
      </c>
      <c r="Q809" t="str">
        <f>IF(TBL_Employees4[[#This Row],[Exit Date]]="","Active","Exited")</f>
        <v>Active</v>
      </c>
    </row>
    <row r="810" spans="1:17" x14ac:dyDescent="0.25">
      <c r="A810" t="s">
        <v>384</v>
      </c>
      <c r="B810" t="s">
        <v>1953</v>
      </c>
      <c r="C810" t="s">
        <v>1198</v>
      </c>
      <c r="D810" t="s">
        <v>555</v>
      </c>
      <c r="E810" t="s">
        <v>31</v>
      </c>
      <c r="F810" t="s">
        <v>152</v>
      </c>
      <c r="G810" t="s">
        <v>35</v>
      </c>
      <c r="H810">
        <v>49</v>
      </c>
      <c r="I810" s="2">
        <v>37092</v>
      </c>
      <c r="J810" s="8">
        <v>199176</v>
      </c>
      <c r="K810" s="9">
        <v>0.24</v>
      </c>
      <c r="L810" t="s">
        <v>21</v>
      </c>
      <c r="M810" t="s">
        <v>22</v>
      </c>
      <c r="N810" s="2" t="s">
        <v>1897</v>
      </c>
      <c r="O810">
        <f>TBL_Employees4[[#This Row],[Annual Salary]]*TBL_Employees4[[#This Row],[Bonus %]]</f>
        <v>47802.239999999998</v>
      </c>
      <c r="P810" t="str">
        <f>IF(TBL_Employees4[[#This Row],[Age]]&lt;30, "Young", IF(TBL_Employees4[[#This Row],[Age]]&lt;=50, "Adult", "Senior"))</f>
        <v>Adult</v>
      </c>
      <c r="Q810" t="str">
        <f>IF(TBL_Employees4[[#This Row],[Exit Date]]="","Active","Exited")</f>
        <v>Active</v>
      </c>
    </row>
    <row r="811" spans="1:17" x14ac:dyDescent="0.25">
      <c r="A811" t="s">
        <v>1334</v>
      </c>
      <c r="B811" t="s">
        <v>1954</v>
      </c>
      <c r="C811" t="s">
        <v>45</v>
      </c>
      <c r="D811" t="s">
        <v>17</v>
      </c>
      <c r="E811" t="s">
        <v>26</v>
      </c>
      <c r="F811" t="s">
        <v>19</v>
      </c>
      <c r="G811" t="s">
        <v>35</v>
      </c>
      <c r="H811">
        <v>56</v>
      </c>
      <c r="I811" s="2">
        <v>35238</v>
      </c>
      <c r="J811" s="8">
        <v>82806</v>
      </c>
      <c r="K811" s="9">
        <v>0</v>
      </c>
      <c r="L811" t="s">
        <v>21</v>
      </c>
      <c r="M811" t="s">
        <v>53</v>
      </c>
      <c r="N811" s="2" t="s">
        <v>1897</v>
      </c>
      <c r="O811">
        <f>TBL_Employees4[[#This Row],[Annual Salary]]*TBL_Employees4[[#This Row],[Bonus %]]</f>
        <v>0</v>
      </c>
      <c r="P811" t="str">
        <f>IF(TBL_Employees4[[#This Row],[Age]]&lt;30, "Young", IF(TBL_Employees4[[#This Row],[Age]]&lt;=50, "Adult", "Senior"))</f>
        <v>Senior</v>
      </c>
      <c r="Q811" t="str">
        <f>IF(TBL_Employees4[[#This Row],[Exit Date]]="","Active","Exited")</f>
        <v>Active</v>
      </c>
    </row>
    <row r="812" spans="1:17" x14ac:dyDescent="0.25">
      <c r="A812" t="s">
        <v>1352</v>
      </c>
      <c r="B812" t="s">
        <v>1353</v>
      </c>
      <c r="C812" t="s">
        <v>1198</v>
      </c>
      <c r="D812" t="s">
        <v>509</v>
      </c>
      <c r="E812" t="s">
        <v>26</v>
      </c>
      <c r="F812" t="s">
        <v>19</v>
      </c>
      <c r="G812" t="s">
        <v>35</v>
      </c>
      <c r="H812">
        <v>53</v>
      </c>
      <c r="I812" s="2">
        <v>35601</v>
      </c>
      <c r="J812" s="8">
        <v>164399</v>
      </c>
      <c r="K812" s="9">
        <v>0.25</v>
      </c>
      <c r="L812" t="s">
        <v>21</v>
      </c>
      <c r="M812" t="s">
        <v>53</v>
      </c>
      <c r="N812" s="2" t="s">
        <v>1897</v>
      </c>
      <c r="O812">
        <f>TBL_Employees4[[#This Row],[Annual Salary]]*TBL_Employees4[[#This Row],[Bonus %]]</f>
        <v>41099.75</v>
      </c>
      <c r="P812" t="str">
        <f>IF(TBL_Employees4[[#This Row],[Age]]&lt;30, "Young", IF(TBL_Employees4[[#This Row],[Age]]&lt;=50, "Adult", "Senior"))</f>
        <v>Senior</v>
      </c>
      <c r="Q812" t="str">
        <f>IF(TBL_Employees4[[#This Row],[Exit Date]]="","Active","Exited")</f>
        <v>Active</v>
      </c>
    </row>
    <row r="813" spans="1:17" x14ac:dyDescent="0.25">
      <c r="A813" t="s">
        <v>1590</v>
      </c>
      <c r="B813" t="s">
        <v>1591</v>
      </c>
      <c r="C813" t="s">
        <v>1896</v>
      </c>
      <c r="D813" t="s">
        <v>456</v>
      </c>
      <c r="E813" t="s">
        <v>18</v>
      </c>
      <c r="F813" t="s">
        <v>19</v>
      </c>
      <c r="G813" t="s">
        <v>35</v>
      </c>
      <c r="H813">
        <v>32</v>
      </c>
      <c r="I813" s="2">
        <v>42839</v>
      </c>
      <c r="J813" s="8">
        <v>154956</v>
      </c>
      <c r="K813" s="9">
        <v>0.13</v>
      </c>
      <c r="L813" t="s">
        <v>21</v>
      </c>
      <c r="M813" t="s">
        <v>22</v>
      </c>
      <c r="N813" s="2" t="s">
        <v>1897</v>
      </c>
      <c r="O813">
        <f>TBL_Employees4[[#This Row],[Annual Salary]]*TBL_Employees4[[#This Row],[Bonus %]]</f>
        <v>20144.280000000002</v>
      </c>
      <c r="P813" t="str">
        <f>IF(TBL_Employees4[[#This Row],[Age]]&lt;30, "Young", IF(TBL_Employees4[[#This Row],[Age]]&lt;=50, "Adult", "Senior"))</f>
        <v>Adult</v>
      </c>
      <c r="Q813" t="str">
        <f>IF(TBL_Employees4[[#This Row],[Exit Date]]="","Active","Exited")</f>
        <v>Active</v>
      </c>
    </row>
    <row r="814" spans="1:17" x14ac:dyDescent="0.25">
      <c r="A814" t="s">
        <v>1873</v>
      </c>
      <c r="B814" t="s">
        <v>1874</v>
      </c>
      <c r="C814" t="s">
        <v>1896</v>
      </c>
      <c r="D814" t="s">
        <v>509</v>
      </c>
      <c r="E814" t="s">
        <v>18</v>
      </c>
      <c r="F814" t="s">
        <v>152</v>
      </c>
      <c r="G814" t="s">
        <v>35</v>
      </c>
      <c r="H814">
        <v>32</v>
      </c>
      <c r="I814" s="2">
        <v>42764</v>
      </c>
      <c r="J814" s="8">
        <v>143970</v>
      </c>
      <c r="K814" s="9">
        <v>0.12</v>
      </c>
      <c r="L814" t="s">
        <v>21</v>
      </c>
      <c r="M814" t="s">
        <v>53</v>
      </c>
      <c r="N814" s="2">
        <v>43078</v>
      </c>
      <c r="O814">
        <f>TBL_Employees4[[#This Row],[Annual Salary]]*TBL_Employees4[[#This Row],[Bonus %]]</f>
        <v>17276.399999999998</v>
      </c>
      <c r="P814" t="str">
        <f>IF(TBL_Employees4[[#This Row],[Age]]&lt;30, "Young", IF(TBL_Employees4[[#This Row],[Age]]&lt;=50, "Adult", "Senior"))</f>
        <v>Adult</v>
      </c>
      <c r="Q814" t="str">
        <f>IF(TBL_Employees4[[#This Row],[Exit Date]]="","Active","Exited")</f>
        <v>Exited</v>
      </c>
    </row>
    <row r="815" spans="1:17" x14ac:dyDescent="0.25">
      <c r="A815" t="s">
        <v>1368</v>
      </c>
      <c r="B815" t="s">
        <v>1369</v>
      </c>
      <c r="C815" t="s">
        <v>1198</v>
      </c>
      <c r="D815" t="s">
        <v>555</v>
      </c>
      <c r="E815" t="s">
        <v>46</v>
      </c>
      <c r="F815" t="s">
        <v>152</v>
      </c>
      <c r="G815" t="s">
        <v>40</v>
      </c>
      <c r="H815">
        <v>52</v>
      </c>
      <c r="I815" s="2">
        <v>44099</v>
      </c>
      <c r="J815" s="8">
        <v>163143</v>
      </c>
      <c r="K815" s="9">
        <v>0.28000000000000003</v>
      </c>
      <c r="L815" t="s">
        <v>633</v>
      </c>
      <c r="M815" t="s">
        <v>640</v>
      </c>
      <c r="N815" s="2" t="s">
        <v>1897</v>
      </c>
      <c r="O815">
        <f>TBL_Employees4[[#This Row],[Annual Salary]]*TBL_Employees4[[#This Row],[Bonus %]]</f>
        <v>45680.04</v>
      </c>
      <c r="P815" t="str">
        <f>IF(TBL_Employees4[[#This Row],[Age]]&lt;30, "Young", IF(TBL_Employees4[[#This Row],[Age]]&lt;=50, "Adult", "Senior"))</f>
        <v>Senior</v>
      </c>
      <c r="Q815" t="str">
        <f>IF(TBL_Employees4[[#This Row],[Exit Date]]="","Active","Exited")</f>
        <v>Active</v>
      </c>
    </row>
    <row r="816" spans="1:17" x14ac:dyDescent="0.25">
      <c r="A816" t="s">
        <v>251</v>
      </c>
      <c r="B816" t="s">
        <v>252</v>
      </c>
      <c r="C816" t="s">
        <v>250</v>
      </c>
      <c r="D816" t="s">
        <v>243</v>
      </c>
      <c r="E816" t="s">
        <v>26</v>
      </c>
      <c r="F816" t="s">
        <v>19</v>
      </c>
      <c r="G816" t="s">
        <v>20</v>
      </c>
      <c r="H816">
        <v>38</v>
      </c>
      <c r="I816" s="2">
        <v>44036</v>
      </c>
      <c r="J816" s="8">
        <v>89390</v>
      </c>
      <c r="K816" s="9">
        <v>0</v>
      </c>
      <c r="L816" t="s">
        <v>21</v>
      </c>
      <c r="M816" t="s">
        <v>53</v>
      </c>
      <c r="N816" s="2" t="s">
        <v>1897</v>
      </c>
      <c r="O816">
        <f>TBL_Employees4[[#This Row],[Annual Salary]]*TBL_Employees4[[#This Row],[Bonus %]]</f>
        <v>0</v>
      </c>
      <c r="P816" t="str">
        <f>IF(TBL_Employees4[[#This Row],[Age]]&lt;30, "Young", IF(TBL_Employees4[[#This Row],[Age]]&lt;=50, "Adult", "Senior"))</f>
        <v>Adult</v>
      </c>
      <c r="Q816" t="str">
        <f>IF(TBL_Employees4[[#This Row],[Exit Date]]="","Active","Exited")</f>
        <v>Active</v>
      </c>
    </row>
    <row r="817" spans="1:17" x14ac:dyDescent="0.25">
      <c r="A817" t="s">
        <v>167</v>
      </c>
      <c r="B817" t="s">
        <v>168</v>
      </c>
      <c r="C817" t="s">
        <v>86</v>
      </c>
      <c r="D817" t="s">
        <v>17</v>
      </c>
      <c r="E817" t="s">
        <v>18</v>
      </c>
      <c r="F817" t="s">
        <v>152</v>
      </c>
      <c r="G817" t="s">
        <v>20</v>
      </c>
      <c r="H817">
        <v>41</v>
      </c>
      <c r="I817" s="2">
        <v>43013</v>
      </c>
      <c r="J817" s="8">
        <v>67468</v>
      </c>
      <c r="K817" s="9">
        <v>0</v>
      </c>
      <c r="L817" t="s">
        <v>21</v>
      </c>
      <c r="M817" t="s">
        <v>36</v>
      </c>
      <c r="N817" s="2" t="s">
        <v>1897</v>
      </c>
      <c r="O817">
        <f>TBL_Employees4[[#This Row],[Annual Salary]]*TBL_Employees4[[#This Row],[Bonus %]]</f>
        <v>0</v>
      </c>
      <c r="P817" t="str">
        <f>IF(TBL_Employees4[[#This Row],[Age]]&lt;30, "Young", IF(TBL_Employees4[[#This Row],[Age]]&lt;=50, "Adult", "Senior"))</f>
        <v>Adult</v>
      </c>
      <c r="Q817" t="str">
        <f>IF(TBL_Employees4[[#This Row],[Exit Date]]="","Active","Exited")</f>
        <v>Active</v>
      </c>
    </row>
    <row r="818" spans="1:17" x14ac:dyDescent="0.25">
      <c r="A818" t="s">
        <v>946</v>
      </c>
      <c r="B818" t="s">
        <v>947</v>
      </c>
      <c r="C818" t="s">
        <v>948</v>
      </c>
      <c r="D818" t="s">
        <v>278</v>
      </c>
      <c r="E818" t="s">
        <v>18</v>
      </c>
      <c r="F818" t="s">
        <v>19</v>
      </c>
      <c r="G818" t="s">
        <v>40</v>
      </c>
      <c r="H818">
        <v>49</v>
      </c>
      <c r="I818" s="2">
        <v>42441</v>
      </c>
      <c r="J818" s="8">
        <v>100810</v>
      </c>
      <c r="K818" s="9">
        <v>0.12</v>
      </c>
      <c r="L818" t="s">
        <v>633</v>
      </c>
      <c r="M818" t="s">
        <v>637</v>
      </c>
      <c r="N818" s="2" t="s">
        <v>1897</v>
      </c>
      <c r="O818">
        <f>TBL_Employees4[[#This Row],[Annual Salary]]*TBL_Employees4[[#This Row],[Bonus %]]</f>
        <v>12097.199999999999</v>
      </c>
      <c r="P818" t="str">
        <f>IF(TBL_Employees4[[#This Row],[Age]]&lt;30, "Young", IF(TBL_Employees4[[#This Row],[Age]]&lt;=50, "Adult", "Senior"))</f>
        <v>Adult</v>
      </c>
      <c r="Q818" t="str">
        <f>IF(TBL_Employees4[[#This Row],[Exit Date]]="","Active","Exited")</f>
        <v>Active</v>
      </c>
    </row>
    <row r="819" spans="1:17" x14ac:dyDescent="0.25">
      <c r="A819" t="s">
        <v>411</v>
      </c>
      <c r="B819" t="s">
        <v>412</v>
      </c>
      <c r="C819" t="s">
        <v>250</v>
      </c>
      <c r="D819" t="s">
        <v>402</v>
      </c>
      <c r="E819" t="s">
        <v>18</v>
      </c>
      <c r="F819" t="s">
        <v>19</v>
      </c>
      <c r="G819" t="s">
        <v>35</v>
      </c>
      <c r="H819">
        <v>35</v>
      </c>
      <c r="I819" s="2">
        <v>43542</v>
      </c>
      <c r="J819" s="8">
        <v>74779</v>
      </c>
      <c r="K819" s="9">
        <v>0</v>
      </c>
      <c r="L819" t="s">
        <v>21</v>
      </c>
      <c r="M819" t="s">
        <v>22</v>
      </c>
      <c r="N819" s="2" t="s">
        <v>1897</v>
      </c>
      <c r="O819">
        <f>TBL_Employees4[[#This Row],[Annual Salary]]*TBL_Employees4[[#This Row],[Bonus %]]</f>
        <v>0</v>
      </c>
      <c r="P819" t="str">
        <f>IF(TBL_Employees4[[#This Row],[Age]]&lt;30, "Young", IF(TBL_Employees4[[#This Row],[Age]]&lt;=50, "Adult", "Senior"))</f>
        <v>Adult</v>
      </c>
      <c r="Q819" t="str">
        <f>IF(TBL_Employees4[[#This Row],[Exit Date]]="","Active","Exited")</f>
        <v>Active</v>
      </c>
    </row>
    <row r="820" spans="1:17" x14ac:dyDescent="0.25">
      <c r="A820" t="s">
        <v>1696</v>
      </c>
      <c r="B820" t="s">
        <v>1955</v>
      </c>
      <c r="C820" t="s">
        <v>205</v>
      </c>
      <c r="D820" t="s">
        <v>17</v>
      </c>
      <c r="E820" t="s">
        <v>46</v>
      </c>
      <c r="F820" t="s">
        <v>19</v>
      </c>
      <c r="G820" t="s">
        <v>35</v>
      </c>
      <c r="H820">
        <v>29</v>
      </c>
      <c r="I820" s="2">
        <v>43048</v>
      </c>
      <c r="J820" s="8">
        <v>63985</v>
      </c>
      <c r="K820" s="9">
        <v>0</v>
      </c>
      <c r="L820" t="s">
        <v>21</v>
      </c>
      <c r="M820" t="s">
        <v>36</v>
      </c>
      <c r="N820" s="2" t="s">
        <v>1897</v>
      </c>
      <c r="O820">
        <f>TBL_Employees4[[#This Row],[Annual Salary]]*TBL_Employees4[[#This Row],[Bonus %]]</f>
        <v>0</v>
      </c>
      <c r="P820" t="str">
        <f>IF(TBL_Employees4[[#This Row],[Age]]&lt;30, "Young", IF(TBL_Employees4[[#This Row],[Age]]&lt;=50, "Adult", "Senior"))</f>
        <v>Young</v>
      </c>
      <c r="Q820" t="str">
        <f>IF(TBL_Employees4[[#This Row],[Exit Date]]="","Active","Exited")</f>
        <v>Active</v>
      </c>
    </row>
    <row r="821" spans="1:17" x14ac:dyDescent="0.25">
      <c r="A821" t="s">
        <v>87</v>
      </c>
      <c r="B821" t="s">
        <v>88</v>
      </c>
      <c r="C821" t="s">
        <v>34</v>
      </c>
      <c r="D821" t="s">
        <v>17</v>
      </c>
      <c r="E821" t="s">
        <v>18</v>
      </c>
      <c r="F821" t="s">
        <v>19</v>
      </c>
      <c r="G821" t="s">
        <v>20</v>
      </c>
      <c r="H821">
        <v>64</v>
      </c>
      <c r="I821" s="2">
        <v>38176</v>
      </c>
      <c r="J821" s="8">
        <v>77903</v>
      </c>
      <c r="K821" s="9">
        <v>0</v>
      </c>
      <c r="L821" t="s">
        <v>21</v>
      </c>
      <c r="M821" t="s">
        <v>53</v>
      </c>
      <c r="N821" s="2" t="s">
        <v>1897</v>
      </c>
      <c r="O821">
        <f>TBL_Employees4[[#This Row],[Annual Salary]]*TBL_Employees4[[#This Row],[Bonus %]]</f>
        <v>0</v>
      </c>
      <c r="P821" t="str">
        <f>IF(TBL_Employees4[[#This Row],[Age]]&lt;30, "Young", IF(TBL_Employees4[[#This Row],[Age]]&lt;=50, "Adult", "Senior"))</f>
        <v>Senior</v>
      </c>
      <c r="Q821" t="str">
        <f>IF(TBL_Employees4[[#This Row],[Exit Date]]="","Active","Exited")</f>
        <v>Active</v>
      </c>
    </row>
    <row r="822" spans="1:17" x14ac:dyDescent="0.25">
      <c r="A822" t="s">
        <v>1364</v>
      </c>
      <c r="B822" t="s">
        <v>1365</v>
      </c>
      <c r="C822" t="s">
        <v>1198</v>
      </c>
      <c r="D822" t="s">
        <v>509</v>
      </c>
      <c r="E822" t="s">
        <v>46</v>
      </c>
      <c r="F822" t="s">
        <v>152</v>
      </c>
      <c r="G822" t="s">
        <v>20</v>
      </c>
      <c r="H822">
        <v>33</v>
      </c>
      <c r="I822" s="2">
        <v>42898</v>
      </c>
      <c r="J822" s="8">
        <v>164396</v>
      </c>
      <c r="K822" s="9">
        <v>0.28999999999999998</v>
      </c>
      <c r="L822" t="s">
        <v>21</v>
      </c>
      <c r="M822" t="s">
        <v>69</v>
      </c>
      <c r="N822" s="2" t="s">
        <v>1897</v>
      </c>
      <c r="O822">
        <f>TBL_Employees4[[#This Row],[Annual Salary]]*TBL_Employees4[[#This Row],[Bonus %]]</f>
        <v>47674.84</v>
      </c>
      <c r="P822" t="str">
        <f>IF(TBL_Employees4[[#This Row],[Age]]&lt;30, "Young", IF(TBL_Employees4[[#This Row],[Age]]&lt;=50, "Adult", "Senior"))</f>
        <v>Adult</v>
      </c>
      <c r="Q822" t="str">
        <f>IF(TBL_Employees4[[#This Row],[Exit Date]]="","Active","Exited")</f>
        <v>Active</v>
      </c>
    </row>
    <row r="823" spans="1:17" x14ac:dyDescent="0.25">
      <c r="A823" t="s">
        <v>165</v>
      </c>
      <c r="B823" t="s">
        <v>166</v>
      </c>
      <c r="C823" t="s">
        <v>56</v>
      </c>
      <c r="D823" t="s">
        <v>17</v>
      </c>
      <c r="E823" t="s">
        <v>46</v>
      </c>
      <c r="F823" t="s">
        <v>152</v>
      </c>
      <c r="G823" t="s">
        <v>35</v>
      </c>
      <c r="H823">
        <v>29</v>
      </c>
      <c r="I823" s="2">
        <v>44375</v>
      </c>
      <c r="J823" s="8">
        <v>71234</v>
      </c>
      <c r="K823" s="9">
        <v>0</v>
      </c>
      <c r="L823" t="s">
        <v>21</v>
      </c>
      <c r="M823" t="s">
        <v>53</v>
      </c>
      <c r="N823" s="2" t="s">
        <v>1897</v>
      </c>
      <c r="O823">
        <f>TBL_Employees4[[#This Row],[Annual Salary]]*TBL_Employees4[[#This Row],[Bonus %]]</f>
        <v>0</v>
      </c>
      <c r="P823" t="str">
        <f>IF(TBL_Employees4[[#This Row],[Age]]&lt;30, "Young", IF(TBL_Employees4[[#This Row],[Age]]&lt;=50, "Adult", "Senior"))</f>
        <v>Young</v>
      </c>
      <c r="Q823" t="str">
        <f>IF(TBL_Employees4[[#This Row],[Exit Date]]="","Active","Exited")</f>
        <v>Active</v>
      </c>
    </row>
    <row r="824" spans="1:17" x14ac:dyDescent="0.25">
      <c r="A824" t="s">
        <v>1442</v>
      </c>
      <c r="B824" t="s">
        <v>1443</v>
      </c>
      <c r="C824" t="s">
        <v>1398</v>
      </c>
      <c r="D824" t="s">
        <v>402</v>
      </c>
      <c r="E824" t="s">
        <v>46</v>
      </c>
      <c r="F824" t="s">
        <v>152</v>
      </c>
      <c r="G824" t="s">
        <v>35</v>
      </c>
      <c r="H824">
        <v>63</v>
      </c>
      <c r="I824" s="2">
        <v>38096</v>
      </c>
      <c r="J824" s="8">
        <v>122487</v>
      </c>
      <c r="K824" s="9">
        <v>0.08</v>
      </c>
      <c r="L824" t="s">
        <v>767</v>
      </c>
      <c r="M824" t="s">
        <v>785</v>
      </c>
      <c r="N824" s="2" t="s">
        <v>1897</v>
      </c>
      <c r="O824">
        <f>TBL_Employees4[[#This Row],[Annual Salary]]*TBL_Employees4[[#This Row],[Bonus %]]</f>
        <v>9798.9600000000009</v>
      </c>
      <c r="P824" t="str">
        <f>IF(TBL_Employees4[[#This Row],[Age]]&lt;30, "Young", IF(TBL_Employees4[[#This Row],[Age]]&lt;=50, "Adult", "Senior"))</f>
        <v>Senior</v>
      </c>
      <c r="Q824" t="str">
        <f>IF(TBL_Employees4[[#This Row],[Exit Date]]="","Active","Exited")</f>
        <v>Active</v>
      </c>
    </row>
    <row r="825" spans="1:17" x14ac:dyDescent="0.25">
      <c r="A825" t="s">
        <v>1600</v>
      </c>
      <c r="B825" t="s">
        <v>1601</v>
      </c>
      <c r="C825" t="s">
        <v>1398</v>
      </c>
      <c r="D825" t="s">
        <v>456</v>
      </c>
      <c r="E825" t="s">
        <v>26</v>
      </c>
      <c r="F825" t="s">
        <v>19</v>
      </c>
      <c r="G825" t="s">
        <v>35</v>
      </c>
      <c r="H825">
        <v>32</v>
      </c>
      <c r="I825" s="2">
        <v>42738</v>
      </c>
      <c r="J825" s="8">
        <v>101870</v>
      </c>
      <c r="K825" s="9">
        <v>0.1</v>
      </c>
      <c r="L825" t="s">
        <v>21</v>
      </c>
      <c r="M825" t="s">
        <v>22</v>
      </c>
      <c r="N825" s="2" t="s">
        <v>1897</v>
      </c>
      <c r="O825">
        <f>TBL_Employees4[[#This Row],[Annual Salary]]*TBL_Employees4[[#This Row],[Bonus %]]</f>
        <v>10187</v>
      </c>
      <c r="P825" t="str">
        <f>IF(TBL_Employees4[[#This Row],[Age]]&lt;30, "Young", IF(TBL_Employees4[[#This Row],[Age]]&lt;=50, "Adult", "Senior"))</f>
        <v>Adult</v>
      </c>
      <c r="Q825" t="str">
        <f>IF(TBL_Employees4[[#This Row],[Exit Date]]="","Active","Exited")</f>
        <v>Active</v>
      </c>
    </row>
    <row r="826" spans="1:17" x14ac:dyDescent="0.25">
      <c r="A826" t="s">
        <v>725</v>
      </c>
      <c r="B826" t="s">
        <v>726</v>
      </c>
      <c r="C826" t="s">
        <v>30</v>
      </c>
      <c r="D826" t="s">
        <v>17</v>
      </c>
      <c r="E826" t="s">
        <v>31</v>
      </c>
      <c r="F826" t="s">
        <v>152</v>
      </c>
      <c r="G826" t="s">
        <v>40</v>
      </c>
      <c r="H826">
        <v>64</v>
      </c>
      <c r="I826" s="2">
        <v>44009</v>
      </c>
      <c r="J826" s="8">
        <v>40316</v>
      </c>
      <c r="K826" s="9">
        <v>0</v>
      </c>
      <c r="L826" t="s">
        <v>633</v>
      </c>
      <c r="M826" t="s">
        <v>634</v>
      </c>
      <c r="N826" s="2" t="s">
        <v>1897</v>
      </c>
      <c r="O826">
        <f>TBL_Employees4[[#This Row],[Annual Salary]]*TBL_Employees4[[#This Row],[Bonus %]]</f>
        <v>0</v>
      </c>
      <c r="P826" t="str">
        <f>IF(TBL_Employees4[[#This Row],[Age]]&lt;30, "Young", IF(TBL_Employees4[[#This Row],[Age]]&lt;=50, "Adult", "Senior"))</f>
        <v>Senior</v>
      </c>
      <c r="Q826" t="str">
        <f>IF(TBL_Employees4[[#This Row],[Exit Date]]="","Active","Exited")</f>
        <v>Active</v>
      </c>
    </row>
    <row r="827" spans="1:17" x14ac:dyDescent="0.25">
      <c r="A827" t="s">
        <v>1474</v>
      </c>
      <c r="B827" t="s">
        <v>1475</v>
      </c>
      <c r="C827" t="s">
        <v>1398</v>
      </c>
      <c r="D827" t="s">
        <v>17</v>
      </c>
      <c r="E827" t="s">
        <v>31</v>
      </c>
      <c r="F827" t="s">
        <v>19</v>
      </c>
      <c r="G827" t="s">
        <v>35</v>
      </c>
      <c r="H827">
        <v>55</v>
      </c>
      <c r="I827" s="2">
        <v>38391</v>
      </c>
      <c r="J827" s="8">
        <v>115145</v>
      </c>
      <c r="K827" s="9">
        <v>0.05</v>
      </c>
      <c r="L827" t="s">
        <v>767</v>
      </c>
      <c r="M827" t="s">
        <v>768</v>
      </c>
      <c r="N827" s="2" t="s">
        <v>1897</v>
      </c>
      <c r="O827">
        <f>TBL_Employees4[[#This Row],[Annual Salary]]*TBL_Employees4[[#This Row],[Bonus %]]</f>
        <v>5757.25</v>
      </c>
      <c r="P827" t="str">
        <f>IF(TBL_Employees4[[#This Row],[Age]]&lt;30, "Young", IF(TBL_Employees4[[#This Row],[Age]]&lt;=50, "Adult", "Senior"))</f>
        <v>Senior</v>
      </c>
      <c r="Q827" t="str">
        <f>IF(TBL_Employees4[[#This Row],[Exit Date]]="","Active","Exited")</f>
        <v>Active</v>
      </c>
    </row>
    <row r="828" spans="1:17" x14ac:dyDescent="0.25">
      <c r="A828" t="s">
        <v>717</v>
      </c>
      <c r="B828" t="s">
        <v>718</v>
      </c>
      <c r="C828" t="s">
        <v>63</v>
      </c>
      <c r="D828" t="s">
        <v>17</v>
      </c>
      <c r="E828" t="s">
        <v>18</v>
      </c>
      <c r="F828" t="s">
        <v>19</v>
      </c>
      <c r="G828" t="s">
        <v>40</v>
      </c>
      <c r="H828">
        <v>43</v>
      </c>
      <c r="I828" s="2">
        <v>39885</v>
      </c>
      <c r="J828" s="8">
        <v>62335</v>
      </c>
      <c r="K828" s="9">
        <v>0</v>
      </c>
      <c r="L828" t="s">
        <v>633</v>
      </c>
      <c r="M828" t="s">
        <v>634</v>
      </c>
      <c r="N828" s="2" t="s">
        <v>1897</v>
      </c>
      <c r="O828">
        <f>TBL_Employees4[[#This Row],[Annual Salary]]*TBL_Employees4[[#This Row],[Bonus %]]</f>
        <v>0</v>
      </c>
      <c r="P828" t="str">
        <f>IF(TBL_Employees4[[#This Row],[Age]]&lt;30, "Young", IF(TBL_Employees4[[#This Row],[Age]]&lt;=50, "Adult", "Senior"))</f>
        <v>Adult</v>
      </c>
      <c r="Q828" t="str">
        <f>IF(TBL_Employees4[[#This Row],[Exit Date]]="","Active","Exited")</f>
        <v>Active</v>
      </c>
    </row>
    <row r="829" spans="1:17" x14ac:dyDescent="0.25">
      <c r="A829" t="s">
        <v>451</v>
      </c>
      <c r="B829" t="s">
        <v>452</v>
      </c>
      <c r="C829" t="s">
        <v>242</v>
      </c>
      <c r="D829" t="s">
        <v>402</v>
      </c>
      <c r="E829" t="s">
        <v>18</v>
      </c>
      <c r="F829" t="s">
        <v>152</v>
      </c>
      <c r="G829" t="s">
        <v>35</v>
      </c>
      <c r="H829">
        <v>56</v>
      </c>
      <c r="I829" s="2">
        <v>38847</v>
      </c>
      <c r="J829" s="8">
        <v>41561</v>
      </c>
      <c r="K829" s="9">
        <v>0</v>
      </c>
      <c r="L829" t="s">
        <v>21</v>
      </c>
      <c r="M829" t="s">
        <v>50</v>
      </c>
      <c r="N829" s="2" t="s">
        <v>1897</v>
      </c>
      <c r="O829">
        <f>TBL_Employees4[[#This Row],[Annual Salary]]*TBL_Employees4[[#This Row],[Bonus %]]</f>
        <v>0</v>
      </c>
      <c r="P829" t="str">
        <f>IF(TBL_Employees4[[#This Row],[Age]]&lt;30, "Young", IF(TBL_Employees4[[#This Row],[Age]]&lt;=50, "Adult", "Senior"))</f>
        <v>Senior</v>
      </c>
      <c r="Q829" t="str">
        <f>IF(TBL_Employees4[[#This Row],[Exit Date]]="","Active","Exited")</f>
        <v>Active</v>
      </c>
    </row>
    <row r="830" spans="1:17" x14ac:dyDescent="0.25">
      <c r="A830" t="s">
        <v>1790</v>
      </c>
      <c r="B830" t="s">
        <v>1791</v>
      </c>
      <c r="C830" t="s">
        <v>1896</v>
      </c>
      <c r="D830" t="s">
        <v>402</v>
      </c>
      <c r="E830" t="s">
        <v>26</v>
      </c>
      <c r="F830" t="s">
        <v>19</v>
      </c>
      <c r="G830" t="s">
        <v>35</v>
      </c>
      <c r="H830">
        <v>37</v>
      </c>
      <c r="I830" s="2">
        <v>40657</v>
      </c>
      <c r="J830" s="8">
        <v>131183</v>
      </c>
      <c r="K830" s="9">
        <v>0.14000000000000001</v>
      </c>
      <c r="L830" t="s">
        <v>767</v>
      </c>
      <c r="M830" t="s">
        <v>785</v>
      </c>
      <c r="N830" s="2">
        <v>42445</v>
      </c>
      <c r="O830">
        <f>TBL_Employees4[[#This Row],[Annual Salary]]*TBL_Employees4[[#This Row],[Bonus %]]</f>
        <v>18365.620000000003</v>
      </c>
      <c r="P830" t="str">
        <f>IF(TBL_Employees4[[#This Row],[Age]]&lt;30, "Young", IF(TBL_Employees4[[#This Row],[Age]]&lt;=50, "Adult", "Senior"))</f>
        <v>Adult</v>
      </c>
      <c r="Q830" t="str">
        <f>IF(TBL_Employees4[[#This Row],[Exit Date]]="","Active","Exited")</f>
        <v>Exited</v>
      </c>
    </row>
    <row r="831" spans="1:17" x14ac:dyDescent="0.25">
      <c r="A831" t="s">
        <v>368</v>
      </c>
      <c r="B831" t="s">
        <v>1956</v>
      </c>
      <c r="C831" t="s">
        <v>45</v>
      </c>
      <c r="D831" t="s">
        <v>17</v>
      </c>
      <c r="E831" t="s">
        <v>18</v>
      </c>
      <c r="F831" t="s">
        <v>19</v>
      </c>
      <c r="G831" t="s">
        <v>35</v>
      </c>
      <c r="H831">
        <v>45</v>
      </c>
      <c r="I831" s="2">
        <v>37445</v>
      </c>
      <c r="J831" s="8">
        <v>92655</v>
      </c>
      <c r="K831" s="9">
        <v>0</v>
      </c>
      <c r="L831" t="s">
        <v>767</v>
      </c>
      <c r="M831" t="s">
        <v>771</v>
      </c>
      <c r="N831" s="2" t="s">
        <v>1897</v>
      </c>
      <c r="O831">
        <f>TBL_Employees4[[#This Row],[Annual Salary]]*TBL_Employees4[[#This Row],[Bonus %]]</f>
        <v>0</v>
      </c>
      <c r="P831" t="str">
        <f>IF(TBL_Employees4[[#This Row],[Age]]&lt;30, "Young", IF(TBL_Employees4[[#This Row],[Age]]&lt;=50, "Adult", "Senior"))</f>
        <v>Adult</v>
      </c>
      <c r="Q831" t="str">
        <f>IF(TBL_Employees4[[#This Row],[Exit Date]]="","Active","Exited")</f>
        <v>Active</v>
      </c>
    </row>
    <row r="832" spans="1:17" x14ac:dyDescent="0.25">
      <c r="A832" t="s">
        <v>1082</v>
      </c>
      <c r="B832" t="s">
        <v>1957</v>
      </c>
      <c r="C832" t="s">
        <v>1896</v>
      </c>
      <c r="D832" t="s">
        <v>555</v>
      </c>
      <c r="E832" t="s">
        <v>18</v>
      </c>
      <c r="F832" t="s">
        <v>19</v>
      </c>
      <c r="G832" t="s">
        <v>40</v>
      </c>
      <c r="H832">
        <v>49</v>
      </c>
      <c r="I832" s="2">
        <v>35157</v>
      </c>
      <c r="J832" s="8">
        <v>157057</v>
      </c>
      <c r="K832" s="9">
        <v>0.12</v>
      </c>
      <c r="L832" t="s">
        <v>21</v>
      </c>
      <c r="M832" t="s">
        <v>36</v>
      </c>
      <c r="N832" s="2" t="s">
        <v>1897</v>
      </c>
      <c r="O832">
        <f>TBL_Employees4[[#This Row],[Annual Salary]]*TBL_Employees4[[#This Row],[Bonus %]]</f>
        <v>18846.84</v>
      </c>
      <c r="P832" t="str">
        <f>IF(TBL_Employees4[[#This Row],[Age]]&lt;30, "Young", IF(TBL_Employees4[[#This Row],[Age]]&lt;=50, "Adult", "Senior"))</f>
        <v>Adult</v>
      </c>
      <c r="Q832" t="str">
        <f>IF(TBL_Employees4[[#This Row],[Exit Date]]="","Active","Exited")</f>
        <v>Active</v>
      </c>
    </row>
    <row r="833" spans="1:17" x14ac:dyDescent="0.25">
      <c r="A833" t="s">
        <v>23</v>
      </c>
      <c r="B833" t="s">
        <v>24</v>
      </c>
      <c r="C833" t="s">
        <v>25</v>
      </c>
      <c r="D833" t="s">
        <v>17</v>
      </c>
      <c r="E833" t="s">
        <v>26</v>
      </c>
      <c r="F833" t="s">
        <v>19</v>
      </c>
      <c r="G833" t="s">
        <v>20</v>
      </c>
      <c r="H833">
        <v>61</v>
      </c>
      <c r="I833" s="2">
        <v>38392</v>
      </c>
      <c r="J833" s="8">
        <v>64462</v>
      </c>
      <c r="K833" s="9">
        <v>0</v>
      </c>
      <c r="L833" t="s">
        <v>21</v>
      </c>
      <c r="M833" t="s">
        <v>27</v>
      </c>
      <c r="N833" s="2" t="s">
        <v>1897</v>
      </c>
      <c r="O833">
        <f>TBL_Employees4[[#This Row],[Annual Salary]]*TBL_Employees4[[#This Row],[Bonus %]]</f>
        <v>0</v>
      </c>
      <c r="P833" t="str">
        <f>IF(TBL_Employees4[[#This Row],[Age]]&lt;30, "Young", IF(TBL_Employees4[[#This Row],[Age]]&lt;=50, "Adult", "Senior"))</f>
        <v>Senior</v>
      </c>
      <c r="Q833" t="str">
        <f>IF(TBL_Employees4[[#This Row],[Exit Date]]="","Active","Exited")</f>
        <v>Active</v>
      </c>
    </row>
    <row r="834" spans="1:17" x14ac:dyDescent="0.25">
      <c r="A834" t="s">
        <v>279</v>
      </c>
      <c r="B834" t="s">
        <v>280</v>
      </c>
      <c r="C834" t="s">
        <v>281</v>
      </c>
      <c r="D834" t="s">
        <v>278</v>
      </c>
      <c r="E834" t="s">
        <v>46</v>
      </c>
      <c r="F834" t="s">
        <v>19</v>
      </c>
      <c r="G834" t="s">
        <v>20</v>
      </c>
      <c r="H834">
        <v>41</v>
      </c>
      <c r="I834" s="2">
        <v>38632</v>
      </c>
      <c r="J834" s="8">
        <v>79352</v>
      </c>
      <c r="K834" s="9">
        <v>0</v>
      </c>
      <c r="L834" t="s">
        <v>21</v>
      </c>
      <c r="M834" t="s">
        <v>53</v>
      </c>
      <c r="N834" s="2" t="s">
        <v>1897</v>
      </c>
      <c r="O834">
        <f>TBL_Employees4[[#This Row],[Annual Salary]]*TBL_Employees4[[#This Row],[Bonus %]]</f>
        <v>0</v>
      </c>
      <c r="P834" t="str">
        <f>IF(TBL_Employees4[[#This Row],[Age]]&lt;30, "Young", IF(TBL_Employees4[[#This Row],[Age]]&lt;=50, "Adult", "Senior"))</f>
        <v>Adult</v>
      </c>
      <c r="Q834" t="str">
        <f>IF(TBL_Employees4[[#This Row],[Exit Date]]="","Active","Exited")</f>
        <v>Active</v>
      </c>
    </row>
    <row r="835" spans="1:17" x14ac:dyDescent="0.25">
      <c r="A835" t="s">
        <v>1674</v>
      </c>
      <c r="B835" t="s">
        <v>1675</v>
      </c>
      <c r="C835" t="s">
        <v>1896</v>
      </c>
      <c r="D835" t="s">
        <v>509</v>
      </c>
      <c r="E835" t="s">
        <v>26</v>
      </c>
      <c r="F835" t="s">
        <v>19</v>
      </c>
      <c r="G835" t="s">
        <v>20</v>
      </c>
      <c r="H835">
        <v>55</v>
      </c>
      <c r="I835" s="2">
        <v>36977</v>
      </c>
      <c r="J835" s="8">
        <v>157812</v>
      </c>
      <c r="K835" s="9">
        <v>0.11</v>
      </c>
      <c r="L835" t="s">
        <v>21</v>
      </c>
      <c r="M835" t="s">
        <v>36</v>
      </c>
      <c r="N835" s="2" t="s">
        <v>1897</v>
      </c>
      <c r="O835">
        <f>TBL_Employees4[[#This Row],[Annual Salary]]*TBL_Employees4[[#This Row],[Bonus %]]</f>
        <v>17359.32</v>
      </c>
      <c r="P835" t="str">
        <f>IF(TBL_Employees4[[#This Row],[Age]]&lt;30, "Young", IF(TBL_Employees4[[#This Row],[Age]]&lt;=50, "Adult", "Senior"))</f>
        <v>Senior</v>
      </c>
      <c r="Q835" t="str">
        <f>IF(TBL_Employees4[[#This Row],[Exit Date]]="","Active","Exited")</f>
        <v>Active</v>
      </c>
    </row>
    <row r="836" spans="1:17" x14ac:dyDescent="0.25">
      <c r="A836" t="s">
        <v>396</v>
      </c>
      <c r="B836" t="s">
        <v>397</v>
      </c>
      <c r="C836" t="s">
        <v>281</v>
      </c>
      <c r="D836" t="s">
        <v>278</v>
      </c>
      <c r="E836" t="s">
        <v>46</v>
      </c>
      <c r="F836" t="s">
        <v>152</v>
      </c>
      <c r="G836" t="s">
        <v>20</v>
      </c>
      <c r="H836">
        <v>27</v>
      </c>
      <c r="I836" s="2">
        <v>43354</v>
      </c>
      <c r="J836" s="8">
        <v>80745</v>
      </c>
      <c r="K836" s="9">
        <v>0</v>
      </c>
      <c r="L836" t="s">
        <v>21</v>
      </c>
      <c r="M836" t="s">
        <v>27</v>
      </c>
      <c r="N836" s="2" t="s">
        <v>1897</v>
      </c>
      <c r="O836">
        <f>TBL_Employees4[[#This Row],[Annual Salary]]*TBL_Employees4[[#This Row],[Bonus %]]</f>
        <v>0</v>
      </c>
      <c r="P836" t="str">
        <f>IF(TBL_Employees4[[#This Row],[Age]]&lt;30, "Young", IF(TBL_Employees4[[#This Row],[Age]]&lt;=50, "Adult", "Senior"))</f>
        <v>Young</v>
      </c>
      <c r="Q836" t="str">
        <f>IF(TBL_Employees4[[#This Row],[Exit Date]]="","Active","Exited")</f>
        <v>Active</v>
      </c>
    </row>
    <row r="837" spans="1:17" x14ac:dyDescent="0.25">
      <c r="A837" t="s">
        <v>1825</v>
      </c>
      <c r="B837" t="s">
        <v>1826</v>
      </c>
      <c r="C837" t="s">
        <v>49</v>
      </c>
      <c r="D837" t="s">
        <v>17</v>
      </c>
      <c r="E837" t="s">
        <v>18</v>
      </c>
      <c r="F837" t="s">
        <v>19</v>
      </c>
      <c r="G837" t="s">
        <v>20</v>
      </c>
      <c r="H837">
        <v>57</v>
      </c>
      <c r="I837" s="2">
        <v>35113</v>
      </c>
      <c r="J837" s="8">
        <v>75354</v>
      </c>
      <c r="K837" s="9">
        <v>0</v>
      </c>
      <c r="L837" t="s">
        <v>21</v>
      </c>
      <c r="M837" t="s">
        <v>50</v>
      </c>
      <c r="N837" s="2">
        <v>35413</v>
      </c>
      <c r="O837">
        <f>TBL_Employees4[[#This Row],[Annual Salary]]*TBL_Employees4[[#This Row],[Bonus %]]</f>
        <v>0</v>
      </c>
      <c r="P837" t="str">
        <f>IF(TBL_Employees4[[#This Row],[Age]]&lt;30, "Young", IF(TBL_Employees4[[#This Row],[Age]]&lt;=50, "Adult", "Senior"))</f>
        <v>Senior</v>
      </c>
      <c r="Q837" t="str">
        <f>IF(TBL_Employees4[[#This Row],[Exit Date]]="","Active","Exited")</f>
        <v>Exited</v>
      </c>
    </row>
    <row r="838" spans="1:17" x14ac:dyDescent="0.25">
      <c r="A838" t="s">
        <v>977</v>
      </c>
      <c r="B838" t="s">
        <v>978</v>
      </c>
      <c r="C838" t="s">
        <v>948</v>
      </c>
      <c r="D838" t="s">
        <v>278</v>
      </c>
      <c r="E838" t="s">
        <v>31</v>
      </c>
      <c r="F838" t="s">
        <v>152</v>
      </c>
      <c r="G838" t="s">
        <v>40</v>
      </c>
      <c r="H838">
        <v>56</v>
      </c>
      <c r="I838" s="2">
        <v>43363</v>
      </c>
      <c r="J838" s="8">
        <v>78938</v>
      </c>
      <c r="K838" s="9">
        <v>0.14000000000000001</v>
      </c>
      <c r="L838" t="s">
        <v>21</v>
      </c>
      <c r="M838" t="s">
        <v>22</v>
      </c>
      <c r="N838" s="2" t="s">
        <v>1897</v>
      </c>
      <c r="O838">
        <f>TBL_Employees4[[#This Row],[Annual Salary]]*TBL_Employees4[[#This Row],[Bonus %]]</f>
        <v>11051.320000000002</v>
      </c>
      <c r="P838" t="str">
        <f>IF(TBL_Employees4[[#This Row],[Age]]&lt;30, "Young", IF(TBL_Employees4[[#This Row],[Age]]&lt;=50, "Adult", "Senior"))</f>
        <v>Senior</v>
      </c>
      <c r="Q838" t="str">
        <f>IF(TBL_Employees4[[#This Row],[Exit Date]]="","Active","Exited")</f>
        <v>Active</v>
      </c>
    </row>
    <row r="839" spans="1:17" x14ac:dyDescent="0.25">
      <c r="A839" t="s">
        <v>398</v>
      </c>
      <c r="B839" t="s">
        <v>399</v>
      </c>
      <c r="C839" t="s">
        <v>325</v>
      </c>
      <c r="D839" t="s">
        <v>278</v>
      </c>
      <c r="E839" t="s">
        <v>46</v>
      </c>
      <c r="F839" t="s">
        <v>152</v>
      </c>
      <c r="G839" t="s">
        <v>40</v>
      </c>
      <c r="H839">
        <v>59</v>
      </c>
      <c r="I839" s="2">
        <v>39701</v>
      </c>
      <c r="J839" s="8">
        <v>96313</v>
      </c>
      <c r="K839" s="9">
        <v>0</v>
      </c>
      <c r="L839" t="s">
        <v>21</v>
      </c>
      <c r="M839" t="s">
        <v>50</v>
      </c>
      <c r="N839" s="2" t="s">
        <v>1897</v>
      </c>
      <c r="O839">
        <f>TBL_Employees4[[#This Row],[Annual Salary]]*TBL_Employees4[[#This Row],[Bonus %]]</f>
        <v>0</v>
      </c>
      <c r="P839" t="str">
        <f>IF(TBL_Employees4[[#This Row],[Age]]&lt;30, "Young", IF(TBL_Employees4[[#This Row],[Age]]&lt;=50, "Adult", "Senior"))</f>
        <v>Senior</v>
      </c>
      <c r="Q839" t="str">
        <f>IF(TBL_Employees4[[#This Row],[Exit Date]]="","Active","Exited")</f>
        <v>Active</v>
      </c>
    </row>
    <row r="840" spans="1:17" x14ac:dyDescent="0.25">
      <c r="A840" t="s">
        <v>1254</v>
      </c>
      <c r="B840" t="s">
        <v>1255</v>
      </c>
      <c r="C840" t="s">
        <v>1198</v>
      </c>
      <c r="D840" t="s">
        <v>278</v>
      </c>
      <c r="E840" t="s">
        <v>26</v>
      </c>
      <c r="F840" t="s">
        <v>152</v>
      </c>
      <c r="G840" t="s">
        <v>20</v>
      </c>
      <c r="H840">
        <v>45</v>
      </c>
      <c r="I840" s="2">
        <v>40511</v>
      </c>
      <c r="J840" s="8">
        <v>153767</v>
      </c>
      <c r="K840" s="9">
        <v>0.27</v>
      </c>
      <c r="L840" t="s">
        <v>21</v>
      </c>
      <c r="M840" t="s">
        <v>22</v>
      </c>
      <c r="N840" s="2" t="s">
        <v>1897</v>
      </c>
      <c r="O840">
        <f>TBL_Employees4[[#This Row],[Annual Salary]]*TBL_Employees4[[#This Row],[Bonus %]]</f>
        <v>41517.090000000004</v>
      </c>
      <c r="P840" t="str">
        <f>IF(TBL_Employees4[[#This Row],[Age]]&lt;30, "Young", IF(TBL_Employees4[[#This Row],[Age]]&lt;=50, "Adult", "Senior"))</f>
        <v>Adult</v>
      </c>
      <c r="Q840" t="str">
        <f>IF(TBL_Employees4[[#This Row],[Exit Date]]="","Active","Exited")</f>
        <v>Active</v>
      </c>
    </row>
    <row r="841" spans="1:17" x14ac:dyDescent="0.25">
      <c r="A841" t="s">
        <v>1396</v>
      </c>
      <c r="B841" t="s">
        <v>1958</v>
      </c>
      <c r="C841" t="s">
        <v>1398</v>
      </c>
      <c r="D841" t="s">
        <v>509</v>
      </c>
      <c r="E841" t="s">
        <v>31</v>
      </c>
      <c r="F841" t="s">
        <v>19</v>
      </c>
      <c r="G841" t="s">
        <v>64</v>
      </c>
      <c r="H841">
        <v>42</v>
      </c>
      <c r="I841" s="2">
        <v>42266</v>
      </c>
      <c r="J841" s="8">
        <v>103423</v>
      </c>
      <c r="K841" s="9">
        <v>0.06</v>
      </c>
      <c r="L841" t="s">
        <v>21</v>
      </c>
      <c r="M841" t="s">
        <v>69</v>
      </c>
      <c r="N841" s="2" t="s">
        <v>1897</v>
      </c>
      <c r="O841">
        <f>TBL_Employees4[[#This Row],[Annual Salary]]*TBL_Employees4[[#This Row],[Bonus %]]</f>
        <v>6205.38</v>
      </c>
      <c r="P841" t="str">
        <f>IF(TBL_Employees4[[#This Row],[Age]]&lt;30, "Young", IF(TBL_Employees4[[#This Row],[Age]]&lt;=50, "Adult", "Senior"))</f>
        <v>Adult</v>
      </c>
      <c r="Q841" t="str">
        <f>IF(TBL_Employees4[[#This Row],[Exit Date]]="","Active","Exited")</f>
        <v>Active</v>
      </c>
    </row>
    <row r="842" spans="1:17" x14ac:dyDescent="0.25">
      <c r="A842" t="s">
        <v>800</v>
      </c>
      <c r="B842" t="s">
        <v>801</v>
      </c>
      <c r="C842" t="s">
        <v>296</v>
      </c>
      <c r="D842" t="s">
        <v>278</v>
      </c>
      <c r="E842" t="s">
        <v>46</v>
      </c>
      <c r="F842" t="s">
        <v>19</v>
      </c>
      <c r="G842" t="s">
        <v>35</v>
      </c>
      <c r="H842">
        <v>25</v>
      </c>
      <c r="I842" s="2">
        <v>44370</v>
      </c>
      <c r="J842" s="8">
        <v>86464</v>
      </c>
      <c r="K842" s="9">
        <v>0</v>
      </c>
      <c r="L842" t="s">
        <v>767</v>
      </c>
      <c r="M842" t="s">
        <v>785</v>
      </c>
      <c r="N842" s="2" t="s">
        <v>1897</v>
      </c>
      <c r="O842">
        <f>TBL_Employees4[[#This Row],[Annual Salary]]*TBL_Employees4[[#This Row],[Bonus %]]</f>
        <v>0</v>
      </c>
      <c r="P842" t="str">
        <f>IF(TBL_Employees4[[#This Row],[Age]]&lt;30, "Young", IF(TBL_Employees4[[#This Row],[Age]]&lt;=50, "Adult", "Senior"))</f>
        <v>Young</v>
      </c>
      <c r="Q842" t="str">
        <f>IF(TBL_Employees4[[#This Row],[Exit Date]]="","Active","Exited")</f>
        <v>Active</v>
      </c>
    </row>
    <row r="843" spans="1:17" x14ac:dyDescent="0.25">
      <c r="A843" t="s">
        <v>651</v>
      </c>
      <c r="B843" t="s">
        <v>652</v>
      </c>
      <c r="C843" t="s">
        <v>296</v>
      </c>
      <c r="D843" t="s">
        <v>278</v>
      </c>
      <c r="E843" t="s">
        <v>46</v>
      </c>
      <c r="F843" t="s">
        <v>19</v>
      </c>
      <c r="G843" t="s">
        <v>40</v>
      </c>
      <c r="H843">
        <v>29</v>
      </c>
      <c r="I843" s="2">
        <v>43114</v>
      </c>
      <c r="J843" s="8">
        <v>80516</v>
      </c>
      <c r="K843" s="9">
        <v>0</v>
      </c>
      <c r="L843" t="s">
        <v>633</v>
      </c>
      <c r="M843" t="s">
        <v>640</v>
      </c>
      <c r="N843" s="2" t="s">
        <v>1897</v>
      </c>
      <c r="O843">
        <f>TBL_Employees4[[#This Row],[Annual Salary]]*TBL_Employees4[[#This Row],[Bonus %]]</f>
        <v>0</v>
      </c>
      <c r="P843" t="str">
        <f>IF(TBL_Employees4[[#This Row],[Age]]&lt;30, "Young", IF(TBL_Employees4[[#This Row],[Age]]&lt;=50, "Adult", "Senior"))</f>
        <v>Young</v>
      </c>
      <c r="Q843" t="str">
        <f>IF(TBL_Employees4[[#This Row],[Exit Date]]="","Active","Exited")</f>
        <v>Active</v>
      </c>
    </row>
    <row r="844" spans="1:17" x14ac:dyDescent="0.25">
      <c r="A844" t="s">
        <v>1610</v>
      </c>
      <c r="B844" t="s">
        <v>1611</v>
      </c>
      <c r="C844" t="s">
        <v>1398</v>
      </c>
      <c r="D844" t="s">
        <v>456</v>
      </c>
      <c r="E844" t="s">
        <v>26</v>
      </c>
      <c r="F844" t="s">
        <v>19</v>
      </c>
      <c r="G844" t="s">
        <v>64</v>
      </c>
      <c r="H844">
        <v>33</v>
      </c>
      <c r="I844" s="2">
        <v>41507</v>
      </c>
      <c r="J844" s="8">
        <v>105390</v>
      </c>
      <c r="K844" s="9">
        <v>0.06</v>
      </c>
      <c r="L844" t="s">
        <v>21</v>
      </c>
      <c r="M844" t="s">
        <v>69</v>
      </c>
      <c r="N844" s="2" t="s">
        <v>1897</v>
      </c>
      <c r="O844">
        <f>TBL_Employees4[[#This Row],[Annual Salary]]*TBL_Employees4[[#This Row],[Bonus %]]</f>
        <v>6323.4</v>
      </c>
      <c r="P844" t="str">
        <f>IF(TBL_Employees4[[#This Row],[Age]]&lt;30, "Young", IF(TBL_Employees4[[#This Row],[Age]]&lt;=50, "Adult", "Senior"))</f>
        <v>Adult</v>
      </c>
      <c r="Q844" t="str">
        <f>IF(TBL_Employees4[[#This Row],[Exit Date]]="","Active","Exited")</f>
        <v>Active</v>
      </c>
    </row>
    <row r="845" spans="1:17" x14ac:dyDescent="0.25">
      <c r="A845" t="s">
        <v>862</v>
      </c>
      <c r="B845" t="s">
        <v>863</v>
      </c>
      <c r="C845" t="s">
        <v>63</v>
      </c>
      <c r="D845" t="s">
        <v>17</v>
      </c>
      <c r="E845" t="s">
        <v>18</v>
      </c>
      <c r="F845" t="s">
        <v>19</v>
      </c>
      <c r="G845" t="s">
        <v>35</v>
      </c>
      <c r="H845">
        <v>50</v>
      </c>
      <c r="I845" s="2">
        <v>44445</v>
      </c>
      <c r="J845" s="8">
        <v>83418</v>
      </c>
      <c r="K845" s="9">
        <v>0</v>
      </c>
      <c r="L845" t="s">
        <v>767</v>
      </c>
      <c r="M845" t="s">
        <v>785</v>
      </c>
      <c r="N845" s="2" t="s">
        <v>1897</v>
      </c>
      <c r="O845">
        <f>TBL_Employees4[[#This Row],[Annual Salary]]*TBL_Employees4[[#This Row],[Bonus %]]</f>
        <v>0</v>
      </c>
      <c r="P845" t="str">
        <f>IF(TBL_Employees4[[#This Row],[Age]]&lt;30, "Young", IF(TBL_Employees4[[#This Row],[Age]]&lt;=50, "Adult", "Senior"))</f>
        <v>Adult</v>
      </c>
      <c r="Q845" t="str">
        <f>IF(TBL_Employees4[[#This Row],[Exit Date]]="","Active","Exited")</f>
        <v>Active</v>
      </c>
    </row>
    <row r="846" spans="1:17" x14ac:dyDescent="0.25">
      <c r="A846" t="s">
        <v>59</v>
      </c>
      <c r="B846" t="s">
        <v>60</v>
      </c>
      <c r="C846" t="s">
        <v>34</v>
      </c>
      <c r="D846" t="s">
        <v>17</v>
      </c>
      <c r="E846" t="s">
        <v>26</v>
      </c>
      <c r="F846" t="s">
        <v>19</v>
      </c>
      <c r="G846" t="s">
        <v>20</v>
      </c>
      <c r="H846">
        <v>45</v>
      </c>
      <c r="I846" s="2">
        <v>43042</v>
      </c>
      <c r="J846" s="8">
        <v>66660</v>
      </c>
      <c r="K846" s="9">
        <v>0</v>
      </c>
      <c r="L846" t="s">
        <v>21</v>
      </c>
      <c r="M846" t="s">
        <v>50</v>
      </c>
      <c r="N846" s="2" t="s">
        <v>1897</v>
      </c>
      <c r="O846">
        <f>TBL_Employees4[[#This Row],[Annual Salary]]*TBL_Employees4[[#This Row],[Bonus %]]</f>
        <v>0</v>
      </c>
      <c r="P846" t="str">
        <f>IF(TBL_Employees4[[#This Row],[Age]]&lt;30, "Young", IF(TBL_Employees4[[#This Row],[Age]]&lt;=50, "Adult", "Senior"))</f>
        <v>Adult</v>
      </c>
      <c r="Q846" t="str">
        <f>IF(TBL_Employees4[[#This Row],[Exit Date]]="","Active","Exited")</f>
        <v>Active</v>
      </c>
    </row>
    <row r="847" spans="1:17" x14ac:dyDescent="0.25">
      <c r="A847" t="s">
        <v>1855</v>
      </c>
      <c r="B847" t="s">
        <v>1959</v>
      </c>
      <c r="C847" t="s">
        <v>1398</v>
      </c>
      <c r="D847" t="s">
        <v>456</v>
      </c>
      <c r="E847" t="s">
        <v>26</v>
      </c>
      <c r="F847" t="s">
        <v>152</v>
      </c>
      <c r="G847" t="s">
        <v>40</v>
      </c>
      <c r="H847">
        <v>59</v>
      </c>
      <c r="I847" s="2">
        <v>42165</v>
      </c>
      <c r="J847" s="8">
        <v>101985</v>
      </c>
      <c r="K847" s="9">
        <v>7.0000000000000007E-2</v>
      </c>
      <c r="L847" t="s">
        <v>21</v>
      </c>
      <c r="M847" t="s">
        <v>36</v>
      </c>
      <c r="N847" s="2" t="s">
        <v>1897</v>
      </c>
      <c r="O847">
        <f>TBL_Employees4[[#This Row],[Annual Salary]]*TBL_Employees4[[#This Row],[Bonus %]]</f>
        <v>7138.9500000000007</v>
      </c>
      <c r="P847" t="str">
        <f>IF(TBL_Employees4[[#This Row],[Age]]&lt;30, "Young", IF(TBL_Employees4[[#This Row],[Age]]&lt;=50, "Adult", "Senior"))</f>
        <v>Senior</v>
      </c>
      <c r="Q847" t="str">
        <f>IF(TBL_Employees4[[#This Row],[Exit Date]]="","Active","Exited")</f>
        <v>Active</v>
      </c>
    </row>
    <row r="848" spans="1:17" x14ac:dyDescent="0.25">
      <c r="A848" t="s">
        <v>1080</v>
      </c>
      <c r="B848" t="s">
        <v>1081</v>
      </c>
      <c r="C848" t="s">
        <v>1012</v>
      </c>
      <c r="D848" t="s">
        <v>402</v>
      </c>
      <c r="E848" t="s">
        <v>46</v>
      </c>
      <c r="F848" t="s">
        <v>152</v>
      </c>
      <c r="G848" t="s">
        <v>40</v>
      </c>
      <c r="H848">
        <v>29</v>
      </c>
      <c r="I848" s="2">
        <v>43439</v>
      </c>
      <c r="J848" s="8">
        <v>199504</v>
      </c>
      <c r="K848" s="9">
        <v>0.3</v>
      </c>
      <c r="L848" t="s">
        <v>21</v>
      </c>
      <c r="M848" t="s">
        <v>50</v>
      </c>
      <c r="N848" s="2" t="s">
        <v>1897</v>
      </c>
      <c r="O848">
        <f>TBL_Employees4[[#This Row],[Annual Salary]]*TBL_Employees4[[#This Row],[Bonus %]]</f>
        <v>59851.199999999997</v>
      </c>
      <c r="P848" t="str">
        <f>IF(TBL_Employees4[[#This Row],[Age]]&lt;30, "Young", IF(TBL_Employees4[[#This Row],[Age]]&lt;=50, "Adult", "Senior"))</f>
        <v>Young</v>
      </c>
      <c r="Q848" t="str">
        <f>IF(TBL_Employees4[[#This Row],[Exit Date]]="","Active","Exited")</f>
        <v>Active</v>
      </c>
    </row>
    <row r="849" spans="1:17" x14ac:dyDescent="0.25">
      <c r="A849" t="s">
        <v>1875</v>
      </c>
      <c r="B849" t="s">
        <v>1876</v>
      </c>
      <c r="C849" t="s">
        <v>1896</v>
      </c>
      <c r="D849" t="s">
        <v>555</v>
      </c>
      <c r="E849" t="s">
        <v>46</v>
      </c>
      <c r="F849" t="s">
        <v>19</v>
      </c>
      <c r="G849" t="s">
        <v>40</v>
      </c>
      <c r="H849">
        <v>52</v>
      </c>
      <c r="I849" s="2">
        <v>38995</v>
      </c>
      <c r="J849" s="8">
        <v>147966</v>
      </c>
      <c r="K849" s="9">
        <v>0.11</v>
      </c>
      <c r="L849" t="s">
        <v>633</v>
      </c>
      <c r="M849" t="s">
        <v>637</v>
      </c>
      <c r="N849" s="2">
        <v>43608</v>
      </c>
      <c r="O849">
        <f>TBL_Employees4[[#This Row],[Annual Salary]]*TBL_Employees4[[#This Row],[Bonus %]]</f>
        <v>16276.26</v>
      </c>
      <c r="P849" t="str">
        <f>IF(TBL_Employees4[[#This Row],[Age]]&lt;30, "Young", IF(TBL_Employees4[[#This Row],[Age]]&lt;=50, "Adult", "Senior"))</f>
        <v>Senior</v>
      </c>
      <c r="Q849" t="str">
        <f>IF(TBL_Employees4[[#This Row],[Exit Date]]="","Active","Exited")</f>
        <v>Exited</v>
      </c>
    </row>
    <row r="850" spans="1:17" x14ac:dyDescent="0.25">
      <c r="A850" t="s">
        <v>344</v>
      </c>
      <c r="B850" t="s">
        <v>1960</v>
      </c>
      <c r="C850" t="s">
        <v>461</v>
      </c>
      <c r="D850" t="s">
        <v>456</v>
      </c>
      <c r="E850" t="s">
        <v>26</v>
      </c>
      <c r="F850" t="s">
        <v>152</v>
      </c>
      <c r="G850" t="s">
        <v>35</v>
      </c>
      <c r="H850">
        <v>58</v>
      </c>
      <c r="I850" s="2">
        <v>41810</v>
      </c>
      <c r="J850" s="8">
        <v>41728</v>
      </c>
      <c r="K850" s="9">
        <v>0</v>
      </c>
      <c r="L850" t="s">
        <v>767</v>
      </c>
      <c r="M850" t="s">
        <v>768</v>
      </c>
      <c r="N850" s="2" t="s">
        <v>1897</v>
      </c>
      <c r="O850">
        <f>TBL_Employees4[[#This Row],[Annual Salary]]*TBL_Employees4[[#This Row],[Bonus %]]</f>
        <v>0</v>
      </c>
      <c r="P850" t="str">
        <f>IF(TBL_Employees4[[#This Row],[Age]]&lt;30, "Young", IF(TBL_Employees4[[#This Row],[Age]]&lt;=50, "Adult", "Senior"))</f>
        <v>Senior</v>
      </c>
      <c r="Q850" t="str">
        <f>IF(TBL_Employees4[[#This Row],[Exit Date]]="","Active","Exited")</f>
        <v>Active</v>
      </c>
    </row>
    <row r="851" spans="1:17" x14ac:dyDescent="0.25">
      <c r="A851" t="s">
        <v>1804</v>
      </c>
      <c r="B851" t="s">
        <v>1961</v>
      </c>
      <c r="C851" t="s">
        <v>250</v>
      </c>
      <c r="D851" t="s">
        <v>243</v>
      </c>
      <c r="E851" t="s">
        <v>26</v>
      </c>
      <c r="F851" t="s">
        <v>152</v>
      </c>
      <c r="G851" t="s">
        <v>40</v>
      </c>
      <c r="H851">
        <v>62</v>
      </c>
      <c r="I851" s="2">
        <v>40591</v>
      </c>
      <c r="J851" s="8">
        <v>94422</v>
      </c>
      <c r="K851" s="9">
        <v>0</v>
      </c>
      <c r="L851" t="s">
        <v>21</v>
      </c>
      <c r="M851" t="s">
        <v>22</v>
      </c>
      <c r="N851" s="2" t="s">
        <v>1897</v>
      </c>
      <c r="O851">
        <f>TBL_Employees4[[#This Row],[Annual Salary]]*TBL_Employees4[[#This Row],[Bonus %]]</f>
        <v>0</v>
      </c>
      <c r="P851" t="str">
        <f>IF(TBL_Employees4[[#This Row],[Age]]&lt;30, "Young", IF(TBL_Employees4[[#This Row],[Age]]&lt;=50, "Adult", "Senior"))</f>
        <v>Senior</v>
      </c>
      <c r="Q851" t="str">
        <f>IF(TBL_Employees4[[#This Row],[Exit Date]]="","Active","Exited")</f>
        <v>Active</v>
      </c>
    </row>
    <row r="852" spans="1:17" x14ac:dyDescent="0.25">
      <c r="A852" t="s">
        <v>1394</v>
      </c>
      <c r="B852" t="s">
        <v>1395</v>
      </c>
      <c r="C852" t="s">
        <v>1198</v>
      </c>
      <c r="D852" t="s">
        <v>555</v>
      </c>
      <c r="E852" t="s">
        <v>46</v>
      </c>
      <c r="F852" t="s">
        <v>152</v>
      </c>
      <c r="G852" t="s">
        <v>35</v>
      </c>
      <c r="H852">
        <v>31</v>
      </c>
      <c r="I852" s="2">
        <v>42184</v>
      </c>
      <c r="J852" s="8">
        <v>191026</v>
      </c>
      <c r="K852" s="9">
        <v>0.16</v>
      </c>
      <c r="L852" t="s">
        <v>21</v>
      </c>
      <c r="M852" t="s">
        <v>69</v>
      </c>
      <c r="N852" s="2" t="s">
        <v>1897</v>
      </c>
      <c r="O852">
        <f>TBL_Employees4[[#This Row],[Annual Salary]]*TBL_Employees4[[#This Row],[Bonus %]]</f>
        <v>30564.16</v>
      </c>
      <c r="P852" t="str">
        <f>IF(TBL_Employees4[[#This Row],[Age]]&lt;30, "Young", IF(TBL_Employees4[[#This Row],[Age]]&lt;=50, "Adult", "Senior"))</f>
        <v>Adult</v>
      </c>
      <c r="Q852" t="str">
        <f>IF(TBL_Employees4[[#This Row],[Exit Date]]="","Active","Exited")</f>
        <v>Active</v>
      </c>
    </row>
    <row r="853" spans="1:17" x14ac:dyDescent="0.25">
      <c r="A853" t="s">
        <v>1112</v>
      </c>
      <c r="B853" t="s">
        <v>1113</v>
      </c>
      <c r="C853" t="s">
        <v>1012</v>
      </c>
      <c r="D853" t="s">
        <v>17</v>
      </c>
      <c r="E853" t="s">
        <v>31</v>
      </c>
      <c r="F853" t="s">
        <v>152</v>
      </c>
      <c r="G853" t="s">
        <v>40</v>
      </c>
      <c r="H853">
        <v>42</v>
      </c>
      <c r="I853" s="2">
        <v>40511</v>
      </c>
      <c r="J853" s="8">
        <v>186725</v>
      </c>
      <c r="K853" s="9">
        <v>0.32</v>
      </c>
      <c r="L853" t="s">
        <v>633</v>
      </c>
      <c r="M853" t="s">
        <v>634</v>
      </c>
      <c r="N853" s="2" t="s">
        <v>1897</v>
      </c>
      <c r="O853">
        <f>TBL_Employees4[[#This Row],[Annual Salary]]*TBL_Employees4[[#This Row],[Bonus %]]</f>
        <v>59752</v>
      </c>
      <c r="P853" t="str">
        <f>IF(TBL_Employees4[[#This Row],[Age]]&lt;30, "Young", IF(TBL_Employees4[[#This Row],[Age]]&lt;=50, "Adult", "Senior"))</f>
        <v>Adult</v>
      </c>
      <c r="Q853" t="str">
        <f>IF(TBL_Employees4[[#This Row],[Exit Date]]="","Active","Exited")</f>
        <v>Active</v>
      </c>
    </row>
    <row r="854" spans="1:17" x14ac:dyDescent="0.25">
      <c r="A854" t="s">
        <v>479</v>
      </c>
      <c r="B854" t="s">
        <v>480</v>
      </c>
      <c r="C854" t="s">
        <v>461</v>
      </c>
      <c r="D854" t="s">
        <v>456</v>
      </c>
      <c r="E854" t="s">
        <v>31</v>
      </c>
      <c r="F854" t="s">
        <v>19</v>
      </c>
      <c r="G854" t="s">
        <v>20</v>
      </c>
      <c r="H854">
        <v>56</v>
      </c>
      <c r="I854" s="2">
        <v>40045</v>
      </c>
      <c r="J854" s="8">
        <v>52800</v>
      </c>
      <c r="K854" s="9">
        <v>0</v>
      </c>
      <c r="L854" t="s">
        <v>21</v>
      </c>
      <c r="M854" t="s">
        <v>22</v>
      </c>
      <c r="N854" s="2" t="s">
        <v>1897</v>
      </c>
      <c r="O854">
        <f>TBL_Employees4[[#This Row],[Annual Salary]]*TBL_Employees4[[#This Row],[Bonus %]]</f>
        <v>0</v>
      </c>
      <c r="P854" t="str">
        <f>IF(TBL_Employees4[[#This Row],[Age]]&lt;30, "Young", IF(TBL_Employees4[[#This Row],[Age]]&lt;=50, "Adult", "Senior"))</f>
        <v>Senior</v>
      </c>
      <c r="Q854" t="str">
        <f>IF(TBL_Employees4[[#This Row],[Exit Date]]="","Active","Exited")</f>
        <v>Active</v>
      </c>
    </row>
    <row r="855" spans="1:17" x14ac:dyDescent="0.25">
      <c r="A855" t="s">
        <v>378</v>
      </c>
      <c r="B855" t="s">
        <v>379</v>
      </c>
      <c r="C855" t="s">
        <v>325</v>
      </c>
      <c r="D855" t="s">
        <v>278</v>
      </c>
      <c r="E855" t="s">
        <v>26</v>
      </c>
      <c r="F855" t="s">
        <v>152</v>
      </c>
      <c r="G855" t="s">
        <v>20</v>
      </c>
      <c r="H855">
        <v>54</v>
      </c>
      <c r="I855" s="2">
        <v>40517</v>
      </c>
      <c r="J855" s="8">
        <v>113982</v>
      </c>
      <c r="K855" s="9">
        <v>0</v>
      </c>
      <c r="L855" t="s">
        <v>21</v>
      </c>
      <c r="M855" t="s">
        <v>53</v>
      </c>
      <c r="N855" s="2" t="s">
        <v>1897</v>
      </c>
      <c r="O855">
        <f>TBL_Employees4[[#This Row],[Annual Salary]]*TBL_Employees4[[#This Row],[Bonus %]]</f>
        <v>0</v>
      </c>
      <c r="P855" t="str">
        <f>IF(TBL_Employees4[[#This Row],[Age]]&lt;30, "Young", IF(TBL_Employees4[[#This Row],[Age]]&lt;=50, "Adult", "Senior"))</f>
        <v>Senior</v>
      </c>
      <c r="Q855" t="str">
        <f>IF(TBL_Employees4[[#This Row],[Exit Date]]="","Active","Exited")</f>
        <v>Active</v>
      </c>
    </row>
    <row r="856" spans="1:17" x14ac:dyDescent="0.25">
      <c r="A856" t="s">
        <v>916</v>
      </c>
      <c r="B856" t="s">
        <v>917</v>
      </c>
      <c r="C856" t="s">
        <v>554</v>
      </c>
      <c r="D856" t="s">
        <v>555</v>
      </c>
      <c r="E856" t="s">
        <v>31</v>
      </c>
      <c r="F856" t="s">
        <v>19</v>
      </c>
      <c r="G856" t="s">
        <v>35</v>
      </c>
      <c r="H856">
        <v>54</v>
      </c>
      <c r="I856" s="2">
        <v>44271</v>
      </c>
      <c r="J856" s="8">
        <v>56239</v>
      </c>
      <c r="K856" s="9">
        <v>0</v>
      </c>
      <c r="L856" t="s">
        <v>767</v>
      </c>
      <c r="M856" t="s">
        <v>768</v>
      </c>
      <c r="N856" s="2" t="s">
        <v>1897</v>
      </c>
      <c r="O856">
        <f>TBL_Employees4[[#This Row],[Annual Salary]]*TBL_Employees4[[#This Row],[Bonus %]]</f>
        <v>0</v>
      </c>
      <c r="P856" t="str">
        <f>IF(TBL_Employees4[[#This Row],[Age]]&lt;30, "Young", IF(TBL_Employees4[[#This Row],[Age]]&lt;=50, "Adult", "Senior"))</f>
        <v>Senior</v>
      </c>
      <c r="Q856" t="str">
        <f>IF(TBL_Employees4[[#This Row],[Exit Date]]="","Active","Exited")</f>
        <v>Active</v>
      </c>
    </row>
    <row r="857" spans="1:17" x14ac:dyDescent="0.25">
      <c r="A857" t="s">
        <v>1210</v>
      </c>
      <c r="B857" t="s">
        <v>1962</v>
      </c>
      <c r="C857" t="s">
        <v>242</v>
      </c>
      <c r="D857" t="s">
        <v>555</v>
      </c>
      <c r="E857" t="s">
        <v>18</v>
      </c>
      <c r="F857" t="s">
        <v>152</v>
      </c>
      <c r="G857" t="s">
        <v>40</v>
      </c>
      <c r="H857">
        <v>26</v>
      </c>
      <c r="I857" s="2">
        <v>44257</v>
      </c>
      <c r="J857" s="8">
        <v>44732</v>
      </c>
      <c r="K857" s="9">
        <v>0</v>
      </c>
      <c r="L857" t="s">
        <v>633</v>
      </c>
      <c r="M857" t="s">
        <v>637</v>
      </c>
      <c r="N857" s="2" t="s">
        <v>1897</v>
      </c>
      <c r="O857">
        <f>TBL_Employees4[[#This Row],[Annual Salary]]*TBL_Employees4[[#This Row],[Bonus %]]</f>
        <v>0</v>
      </c>
      <c r="P857" t="str">
        <f>IF(TBL_Employees4[[#This Row],[Age]]&lt;30, "Young", IF(TBL_Employees4[[#This Row],[Age]]&lt;=50, "Adult", "Senior"))</f>
        <v>Young</v>
      </c>
      <c r="Q857" t="str">
        <f>IF(TBL_Employees4[[#This Row],[Exit Date]]="","Active","Exited")</f>
        <v>Active</v>
      </c>
    </row>
    <row r="858" spans="1:17" x14ac:dyDescent="0.25">
      <c r="A858" t="s">
        <v>1346</v>
      </c>
      <c r="B858" t="s">
        <v>1347</v>
      </c>
      <c r="C858" t="s">
        <v>1198</v>
      </c>
      <c r="D858" t="s">
        <v>509</v>
      </c>
      <c r="E858" t="s">
        <v>46</v>
      </c>
      <c r="F858" t="s">
        <v>152</v>
      </c>
      <c r="G858" t="s">
        <v>35</v>
      </c>
      <c r="H858">
        <v>49</v>
      </c>
      <c r="I858" s="2">
        <v>41816</v>
      </c>
      <c r="J858" s="8">
        <v>153961</v>
      </c>
      <c r="K858" s="9">
        <v>0.25</v>
      </c>
      <c r="L858" t="s">
        <v>767</v>
      </c>
      <c r="M858" t="s">
        <v>785</v>
      </c>
      <c r="N858" s="2" t="s">
        <v>1897</v>
      </c>
      <c r="O858">
        <f>TBL_Employees4[[#This Row],[Annual Salary]]*TBL_Employees4[[#This Row],[Bonus %]]</f>
        <v>38490.25</v>
      </c>
      <c r="P858" t="str">
        <f>IF(TBL_Employees4[[#This Row],[Age]]&lt;30, "Young", IF(TBL_Employees4[[#This Row],[Age]]&lt;=50, "Adult", "Senior"))</f>
        <v>Adult</v>
      </c>
      <c r="Q858" t="str">
        <f>IF(TBL_Employees4[[#This Row],[Exit Date]]="","Active","Exited")</f>
        <v>Active</v>
      </c>
    </row>
    <row r="859" spans="1:17" x14ac:dyDescent="0.25">
      <c r="A859" t="s">
        <v>908</v>
      </c>
      <c r="B859" t="s">
        <v>1963</v>
      </c>
      <c r="C859" t="s">
        <v>86</v>
      </c>
      <c r="D859" t="s">
        <v>17</v>
      </c>
      <c r="E859" t="s">
        <v>26</v>
      </c>
      <c r="F859" t="s">
        <v>19</v>
      </c>
      <c r="G859" t="s">
        <v>35</v>
      </c>
      <c r="H859">
        <v>45</v>
      </c>
      <c r="I859" s="2">
        <v>39069</v>
      </c>
      <c r="J859" s="8">
        <v>68337</v>
      </c>
      <c r="K859" s="9">
        <v>0</v>
      </c>
      <c r="L859" t="s">
        <v>767</v>
      </c>
      <c r="M859" t="s">
        <v>768</v>
      </c>
      <c r="N859" s="2" t="s">
        <v>1897</v>
      </c>
      <c r="O859">
        <f>TBL_Employees4[[#This Row],[Annual Salary]]*TBL_Employees4[[#This Row],[Bonus %]]</f>
        <v>0</v>
      </c>
      <c r="P859" t="str">
        <f>IF(TBL_Employees4[[#This Row],[Age]]&lt;30, "Young", IF(TBL_Employees4[[#This Row],[Age]]&lt;=50, "Adult", "Senior"))</f>
        <v>Adult</v>
      </c>
      <c r="Q859" t="str">
        <f>IF(TBL_Employees4[[#This Row],[Exit Date]]="","Active","Exited")</f>
        <v>Active</v>
      </c>
    </row>
    <row r="860" spans="1:17" x14ac:dyDescent="0.25">
      <c r="A860" t="s">
        <v>1614</v>
      </c>
      <c r="B860" t="s">
        <v>1615</v>
      </c>
      <c r="C860" t="s">
        <v>1896</v>
      </c>
      <c r="D860" t="s">
        <v>456</v>
      </c>
      <c r="E860" t="s">
        <v>46</v>
      </c>
      <c r="F860" t="s">
        <v>152</v>
      </c>
      <c r="G860" t="s">
        <v>35</v>
      </c>
      <c r="H860">
        <v>45</v>
      </c>
      <c r="I860" s="2">
        <v>40305</v>
      </c>
      <c r="J860" s="8">
        <v>145093</v>
      </c>
      <c r="K860" s="9">
        <v>0.12</v>
      </c>
      <c r="L860" t="s">
        <v>21</v>
      </c>
      <c r="M860" t="s">
        <v>27</v>
      </c>
      <c r="N860" s="2" t="s">
        <v>1897</v>
      </c>
      <c r="O860">
        <f>TBL_Employees4[[#This Row],[Annual Salary]]*TBL_Employees4[[#This Row],[Bonus %]]</f>
        <v>17411.16</v>
      </c>
      <c r="P860" t="str">
        <f>IF(TBL_Employees4[[#This Row],[Age]]&lt;30, "Young", IF(TBL_Employees4[[#This Row],[Age]]&lt;=50, "Adult", "Senior"))</f>
        <v>Adult</v>
      </c>
      <c r="Q860" t="str">
        <f>IF(TBL_Employees4[[#This Row],[Exit Date]]="","Active","Exited")</f>
        <v>Active</v>
      </c>
    </row>
    <row r="861" spans="1:17" x14ac:dyDescent="0.25">
      <c r="A861" t="s">
        <v>54</v>
      </c>
      <c r="B861" t="s">
        <v>55</v>
      </c>
      <c r="C861" t="s">
        <v>56</v>
      </c>
      <c r="D861" t="s">
        <v>17</v>
      </c>
      <c r="E861" t="s">
        <v>26</v>
      </c>
      <c r="F861" t="s">
        <v>19</v>
      </c>
      <c r="G861" t="s">
        <v>20</v>
      </c>
      <c r="H861">
        <v>26</v>
      </c>
      <c r="I861" s="2">
        <v>44266</v>
      </c>
      <c r="J861" s="8">
        <v>74170</v>
      </c>
      <c r="K861" s="9">
        <v>0</v>
      </c>
      <c r="L861" t="s">
        <v>21</v>
      </c>
      <c r="M861" t="s">
        <v>50</v>
      </c>
      <c r="N861" s="2" t="s">
        <v>1897</v>
      </c>
      <c r="O861">
        <f>TBL_Employees4[[#This Row],[Annual Salary]]*TBL_Employees4[[#This Row],[Bonus %]]</f>
        <v>0</v>
      </c>
      <c r="P861" t="str">
        <f>IF(TBL_Employees4[[#This Row],[Age]]&lt;30, "Young", IF(TBL_Employees4[[#This Row],[Age]]&lt;=50, "Adult", "Senior"))</f>
        <v>Young</v>
      </c>
      <c r="Q861" t="str">
        <f>IF(TBL_Employees4[[#This Row],[Exit Date]]="","Active","Exited")</f>
        <v>Active</v>
      </c>
    </row>
    <row r="862" spans="1:17" x14ac:dyDescent="0.25">
      <c r="A862" t="s">
        <v>382</v>
      </c>
      <c r="B862" t="s">
        <v>383</v>
      </c>
      <c r="C862" t="s">
        <v>291</v>
      </c>
      <c r="D862" t="s">
        <v>278</v>
      </c>
      <c r="E862" t="s">
        <v>31</v>
      </c>
      <c r="F862" t="s">
        <v>152</v>
      </c>
      <c r="G862" t="s">
        <v>20</v>
      </c>
      <c r="H862">
        <v>59</v>
      </c>
      <c r="I862" s="2">
        <v>35153</v>
      </c>
      <c r="J862" s="8">
        <v>62605</v>
      </c>
      <c r="K862" s="9">
        <v>0</v>
      </c>
      <c r="L862" t="s">
        <v>21</v>
      </c>
      <c r="M862" t="s">
        <v>50</v>
      </c>
      <c r="N862" s="2" t="s">
        <v>1897</v>
      </c>
      <c r="O862">
        <f>TBL_Employees4[[#This Row],[Annual Salary]]*TBL_Employees4[[#This Row],[Bonus %]]</f>
        <v>0</v>
      </c>
      <c r="P862" t="str">
        <f>IF(TBL_Employees4[[#This Row],[Age]]&lt;30, "Young", IF(TBL_Employees4[[#This Row],[Age]]&lt;=50, "Adult", "Senior"))</f>
        <v>Senior</v>
      </c>
      <c r="Q862" t="str">
        <f>IF(TBL_Employees4[[#This Row],[Exit Date]]="","Active","Exited")</f>
        <v>Active</v>
      </c>
    </row>
    <row r="863" spans="1:17" x14ac:dyDescent="0.25">
      <c r="A863" t="s">
        <v>1634</v>
      </c>
      <c r="B863" t="s">
        <v>1635</v>
      </c>
      <c r="C863" t="s">
        <v>1398</v>
      </c>
      <c r="D863" t="s">
        <v>17</v>
      </c>
      <c r="E863" t="s">
        <v>26</v>
      </c>
      <c r="F863" t="s">
        <v>19</v>
      </c>
      <c r="G863" t="s">
        <v>20</v>
      </c>
      <c r="H863">
        <v>51</v>
      </c>
      <c r="I863" s="2">
        <v>43903</v>
      </c>
      <c r="J863" s="8">
        <v>107195</v>
      </c>
      <c r="K863" s="9">
        <v>0.09</v>
      </c>
      <c r="L863" t="s">
        <v>21</v>
      </c>
      <c r="M863" t="s">
        <v>50</v>
      </c>
      <c r="N863" s="2" t="s">
        <v>1897</v>
      </c>
      <c r="O863">
        <f>TBL_Employees4[[#This Row],[Annual Salary]]*TBL_Employees4[[#This Row],[Bonus %]]</f>
        <v>9647.5499999999993</v>
      </c>
      <c r="P863" t="str">
        <f>IF(TBL_Employees4[[#This Row],[Age]]&lt;30, "Young", IF(TBL_Employees4[[#This Row],[Age]]&lt;=50, "Adult", "Senior"))</f>
        <v>Senior</v>
      </c>
      <c r="Q863" t="str">
        <f>IF(TBL_Employees4[[#This Row],[Exit Date]]="","Active","Exited")</f>
        <v>Active</v>
      </c>
    </row>
    <row r="864" spans="1:17" x14ac:dyDescent="0.25">
      <c r="A864" t="s">
        <v>251</v>
      </c>
      <c r="B864" t="s">
        <v>1964</v>
      </c>
      <c r="C864" t="s">
        <v>1896</v>
      </c>
      <c r="D864" t="s">
        <v>509</v>
      </c>
      <c r="E864" t="s">
        <v>26</v>
      </c>
      <c r="F864" t="s">
        <v>152</v>
      </c>
      <c r="G864" t="s">
        <v>20</v>
      </c>
      <c r="H864">
        <v>45</v>
      </c>
      <c r="I864" s="2">
        <v>43111</v>
      </c>
      <c r="J864" s="8">
        <v>127422</v>
      </c>
      <c r="K864" s="9">
        <v>0.15</v>
      </c>
      <c r="L864" t="s">
        <v>21</v>
      </c>
      <c r="M864" t="s">
        <v>69</v>
      </c>
      <c r="N864" s="2" t="s">
        <v>1897</v>
      </c>
      <c r="O864">
        <f>TBL_Employees4[[#This Row],[Annual Salary]]*TBL_Employees4[[#This Row],[Bonus %]]</f>
        <v>19113.3</v>
      </c>
      <c r="P864" t="str">
        <f>IF(TBL_Employees4[[#This Row],[Age]]&lt;30, "Young", IF(TBL_Employees4[[#This Row],[Age]]&lt;=50, "Adult", "Senior"))</f>
        <v>Adult</v>
      </c>
      <c r="Q864" t="str">
        <f>IF(TBL_Employees4[[#This Row],[Exit Date]]="","Active","Exited")</f>
        <v>Active</v>
      </c>
    </row>
    <row r="865" spans="1:17" x14ac:dyDescent="0.25">
      <c r="A865" t="s">
        <v>1206</v>
      </c>
      <c r="B865" t="s">
        <v>1207</v>
      </c>
      <c r="C865" t="s">
        <v>1198</v>
      </c>
      <c r="D865" t="s">
        <v>243</v>
      </c>
      <c r="E865" t="s">
        <v>31</v>
      </c>
      <c r="F865" t="s">
        <v>19</v>
      </c>
      <c r="G865" t="s">
        <v>20</v>
      </c>
      <c r="H865">
        <v>35</v>
      </c>
      <c r="I865" s="2">
        <v>42912</v>
      </c>
      <c r="J865" s="8">
        <v>161269</v>
      </c>
      <c r="K865" s="9">
        <v>0.27</v>
      </c>
      <c r="L865" t="s">
        <v>21</v>
      </c>
      <c r="M865" t="s">
        <v>36</v>
      </c>
      <c r="N865" s="2" t="s">
        <v>1897</v>
      </c>
      <c r="O865">
        <f>TBL_Employees4[[#This Row],[Annual Salary]]*TBL_Employees4[[#This Row],[Bonus %]]</f>
        <v>43542.630000000005</v>
      </c>
      <c r="P865" t="str">
        <f>IF(TBL_Employees4[[#This Row],[Age]]&lt;30, "Young", IF(TBL_Employees4[[#This Row],[Age]]&lt;=50, "Adult", "Senior"))</f>
        <v>Adult</v>
      </c>
      <c r="Q865" t="str">
        <f>IF(TBL_Employees4[[#This Row],[Exit Date]]="","Active","Exited")</f>
        <v>Active</v>
      </c>
    </row>
    <row r="866" spans="1:17" x14ac:dyDescent="0.25">
      <c r="A866" t="s">
        <v>1142</v>
      </c>
      <c r="B866" t="s">
        <v>1143</v>
      </c>
      <c r="C866" t="s">
        <v>1012</v>
      </c>
      <c r="D866" t="s">
        <v>509</v>
      </c>
      <c r="E866" t="s">
        <v>46</v>
      </c>
      <c r="F866" t="s">
        <v>19</v>
      </c>
      <c r="G866" t="s">
        <v>40</v>
      </c>
      <c r="H866">
        <v>32</v>
      </c>
      <c r="I866" s="2">
        <v>41675</v>
      </c>
      <c r="J866" s="8">
        <v>203445</v>
      </c>
      <c r="K866" s="9">
        <v>0.34</v>
      </c>
      <c r="L866" t="s">
        <v>633</v>
      </c>
      <c r="M866" t="s">
        <v>634</v>
      </c>
      <c r="N866" s="2" t="s">
        <v>1897</v>
      </c>
      <c r="O866">
        <f>TBL_Employees4[[#This Row],[Annual Salary]]*TBL_Employees4[[#This Row],[Bonus %]]</f>
        <v>69171.3</v>
      </c>
      <c r="P866" t="str">
        <f>IF(TBL_Employees4[[#This Row],[Age]]&lt;30, "Young", IF(TBL_Employees4[[#This Row],[Age]]&lt;=50, "Adult", "Senior"))</f>
        <v>Adult</v>
      </c>
      <c r="Q866" t="str">
        <f>IF(TBL_Employees4[[#This Row],[Exit Date]]="","Active","Exited")</f>
        <v>Active</v>
      </c>
    </row>
    <row r="867" spans="1:17" x14ac:dyDescent="0.25">
      <c r="A867" t="s">
        <v>1456</v>
      </c>
      <c r="B867" t="s">
        <v>1457</v>
      </c>
      <c r="C867" t="s">
        <v>1896</v>
      </c>
      <c r="D867" t="s">
        <v>456</v>
      </c>
      <c r="E867" t="s">
        <v>31</v>
      </c>
      <c r="F867" t="s">
        <v>19</v>
      </c>
      <c r="G867" t="s">
        <v>35</v>
      </c>
      <c r="H867">
        <v>37</v>
      </c>
      <c r="I867" s="2">
        <v>40560</v>
      </c>
      <c r="J867" s="8">
        <v>131353</v>
      </c>
      <c r="K867" s="9">
        <v>0.11</v>
      </c>
      <c r="L867" t="s">
        <v>767</v>
      </c>
      <c r="M867" t="s">
        <v>785</v>
      </c>
      <c r="N867" s="2" t="s">
        <v>1897</v>
      </c>
      <c r="O867">
        <f>TBL_Employees4[[#This Row],[Annual Salary]]*TBL_Employees4[[#This Row],[Bonus %]]</f>
        <v>14448.83</v>
      </c>
      <c r="P867" t="str">
        <f>IF(TBL_Employees4[[#This Row],[Age]]&lt;30, "Young", IF(TBL_Employees4[[#This Row],[Age]]&lt;=50, "Adult", "Senior"))</f>
        <v>Adult</v>
      </c>
      <c r="Q867" t="str">
        <f>IF(TBL_Employees4[[#This Row],[Exit Date]]="","Active","Exited")</f>
        <v>Active</v>
      </c>
    </row>
    <row r="868" spans="1:17" x14ac:dyDescent="0.25">
      <c r="A868" t="s">
        <v>872</v>
      </c>
      <c r="B868" t="s">
        <v>873</v>
      </c>
      <c r="C868" t="s">
        <v>101</v>
      </c>
      <c r="D868" t="s">
        <v>17</v>
      </c>
      <c r="E868" t="s">
        <v>18</v>
      </c>
      <c r="F868" t="s">
        <v>152</v>
      </c>
      <c r="G868" t="s">
        <v>35</v>
      </c>
      <c r="H868">
        <v>45</v>
      </c>
      <c r="I868" s="2">
        <v>40253</v>
      </c>
      <c r="J868" s="8">
        <v>88182</v>
      </c>
      <c r="K868" s="9">
        <v>0</v>
      </c>
      <c r="L868" t="s">
        <v>767</v>
      </c>
      <c r="M868" t="s">
        <v>771</v>
      </c>
      <c r="N868" s="2" t="s">
        <v>1897</v>
      </c>
      <c r="O868">
        <f>TBL_Employees4[[#This Row],[Annual Salary]]*TBL_Employees4[[#This Row],[Bonus %]]</f>
        <v>0</v>
      </c>
      <c r="P868" t="str">
        <f>IF(TBL_Employees4[[#This Row],[Age]]&lt;30, "Young", IF(TBL_Employees4[[#This Row],[Age]]&lt;=50, "Adult", "Senior"))</f>
        <v>Adult</v>
      </c>
      <c r="Q868" t="str">
        <f>IF(TBL_Employees4[[#This Row],[Exit Date]]="","Active","Exited")</f>
        <v>Active</v>
      </c>
    </row>
    <row r="869" spans="1:17" x14ac:dyDescent="0.25">
      <c r="A869" t="s">
        <v>234</v>
      </c>
      <c r="B869" t="s">
        <v>235</v>
      </c>
      <c r="C869" t="s">
        <v>25</v>
      </c>
      <c r="D869" t="s">
        <v>17</v>
      </c>
      <c r="E869" t="s">
        <v>26</v>
      </c>
      <c r="F869" t="s">
        <v>152</v>
      </c>
      <c r="G869" t="s">
        <v>20</v>
      </c>
      <c r="H869">
        <v>61</v>
      </c>
      <c r="I869" s="2">
        <v>43703</v>
      </c>
      <c r="J869" s="8">
        <v>75780</v>
      </c>
      <c r="K869" s="9">
        <v>0</v>
      </c>
      <c r="L869" t="s">
        <v>21</v>
      </c>
      <c r="M869" t="s">
        <v>53</v>
      </c>
      <c r="N869" s="2" t="s">
        <v>1897</v>
      </c>
      <c r="O869">
        <f>TBL_Employees4[[#This Row],[Annual Salary]]*TBL_Employees4[[#This Row],[Bonus %]]</f>
        <v>0</v>
      </c>
      <c r="P869" t="str">
        <f>IF(TBL_Employees4[[#This Row],[Age]]&lt;30, "Young", IF(TBL_Employees4[[#This Row],[Age]]&lt;=50, "Adult", "Senior"))</f>
        <v>Senior</v>
      </c>
      <c r="Q869" t="str">
        <f>IF(TBL_Employees4[[#This Row],[Exit Date]]="","Active","Exited")</f>
        <v>Active</v>
      </c>
    </row>
    <row r="870" spans="1:17" x14ac:dyDescent="0.25">
      <c r="A870" t="s">
        <v>928</v>
      </c>
      <c r="B870" t="s">
        <v>929</v>
      </c>
      <c r="C870" t="s">
        <v>259</v>
      </c>
      <c r="D870" t="s">
        <v>555</v>
      </c>
      <c r="E870" t="s">
        <v>31</v>
      </c>
      <c r="F870" t="s">
        <v>19</v>
      </c>
      <c r="G870" t="s">
        <v>35</v>
      </c>
      <c r="H870">
        <v>45</v>
      </c>
      <c r="I870" s="2">
        <v>43557</v>
      </c>
      <c r="J870" s="8">
        <v>52621</v>
      </c>
      <c r="K870" s="9">
        <v>0</v>
      </c>
      <c r="L870" t="s">
        <v>767</v>
      </c>
      <c r="M870" t="s">
        <v>776</v>
      </c>
      <c r="N870" s="2" t="s">
        <v>1897</v>
      </c>
      <c r="O870">
        <f>TBL_Employees4[[#This Row],[Annual Salary]]*TBL_Employees4[[#This Row],[Bonus %]]</f>
        <v>0</v>
      </c>
      <c r="P870" t="str">
        <f>IF(TBL_Employees4[[#This Row],[Age]]&lt;30, "Young", IF(TBL_Employees4[[#This Row],[Age]]&lt;=50, "Adult", "Senior"))</f>
        <v>Adult</v>
      </c>
      <c r="Q870" t="str">
        <f>IF(TBL_Employees4[[#This Row],[Exit Date]]="","Active","Exited")</f>
        <v>Active</v>
      </c>
    </row>
    <row r="871" spans="1:17" x14ac:dyDescent="0.25">
      <c r="A871" t="s">
        <v>1782</v>
      </c>
      <c r="B871" t="s">
        <v>1783</v>
      </c>
      <c r="C871" t="s">
        <v>948</v>
      </c>
      <c r="D871" t="s">
        <v>278</v>
      </c>
      <c r="E871" t="s">
        <v>31</v>
      </c>
      <c r="F871" t="s">
        <v>152</v>
      </c>
      <c r="G871" t="s">
        <v>35</v>
      </c>
      <c r="H871">
        <v>60</v>
      </c>
      <c r="I871" s="2">
        <v>43146</v>
      </c>
      <c r="J871" s="8">
        <v>106079</v>
      </c>
      <c r="K871" s="9">
        <v>0.14000000000000001</v>
      </c>
      <c r="L871" t="s">
        <v>21</v>
      </c>
      <c r="M871" t="s">
        <v>50</v>
      </c>
      <c r="N871" s="2">
        <v>44295</v>
      </c>
      <c r="O871">
        <f>TBL_Employees4[[#This Row],[Annual Salary]]*TBL_Employees4[[#This Row],[Bonus %]]</f>
        <v>14851.060000000001</v>
      </c>
      <c r="P871" t="str">
        <f>IF(TBL_Employees4[[#This Row],[Age]]&lt;30, "Young", IF(TBL_Employees4[[#This Row],[Age]]&lt;=50, "Adult", "Senior"))</f>
        <v>Senior</v>
      </c>
      <c r="Q871" t="str">
        <f>IF(TBL_Employees4[[#This Row],[Exit Date]]="","Active","Exited")</f>
        <v>Exited</v>
      </c>
    </row>
    <row r="872" spans="1:17" x14ac:dyDescent="0.25">
      <c r="A872" t="s">
        <v>238</v>
      </c>
      <c r="B872" t="s">
        <v>239</v>
      </c>
      <c r="C872" t="s">
        <v>63</v>
      </c>
      <c r="D872" t="s">
        <v>17</v>
      </c>
      <c r="E872" t="s">
        <v>46</v>
      </c>
      <c r="F872" t="s">
        <v>152</v>
      </c>
      <c r="G872" t="s">
        <v>40</v>
      </c>
      <c r="H872">
        <v>30</v>
      </c>
      <c r="I872" s="2">
        <v>42777</v>
      </c>
      <c r="J872" s="8">
        <v>92058</v>
      </c>
      <c r="K872" s="9">
        <v>0</v>
      </c>
      <c r="L872" t="s">
        <v>21</v>
      </c>
      <c r="M872" t="s">
        <v>50</v>
      </c>
      <c r="N872" s="2" t="s">
        <v>1897</v>
      </c>
      <c r="O872">
        <f>TBL_Employees4[[#This Row],[Annual Salary]]*TBL_Employees4[[#This Row],[Bonus %]]</f>
        <v>0</v>
      </c>
      <c r="P872" t="str">
        <f>IF(TBL_Employees4[[#This Row],[Age]]&lt;30, "Young", IF(TBL_Employees4[[#This Row],[Age]]&lt;=50, "Adult", "Senior"))</f>
        <v>Adult</v>
      </c>
      <c r="Q872" t="str">
        <f>IF(TBL_Employees4[[#This Row],[Exit Date]]="","Active","Exited")</f>
        <v>Active</v>
      </c>
    </row>
    <row r="873" spans="1:17" x14ac:dyDescent="0.25">
      <c r="A873" t="s">
        <v>394</v>
      </c>
      <c r="B873" t="s">
        <v>395</v>
      </c>
      <c r="C873" t="s">
        <v>291</v>
      </c>
      <c r="D873" t="s">
        <v>278</v>
      </c>
      <c r="E873" t="s">
        <v>18</v>
      </c>
      <c r="F873" t="s">
        <v>152</v>
      </c>
      <c r="G873" t="s">
        <v>35</v>
      </c>
      <c r="H873">
        <v>64</v>
      </c>
      <c r="I873" s="2">
        <v>43527</v>
      </c>
      <c r="J873" s="8">
        <v>67114</v>
      </c>
      <c r="K873" s="9">
        <v>0</v>
      </c>
      <c r="L873" t="s">
        <v>21</v>
      </c>
      <c r="M873" t="s">
        <v>22</v>
      </c>
      <c r="N873" s="2" t="s">
        <v>1897</v>
      </c>
      <c r="O873">
        <f>TBL_Employees4[[#This Row],[Annual Salary]]*TBL_Employees4[[#This Row],[Bonus %]]</f>
        <v>0</v>
      </c>
      <c r="P873" t="str">
        <f>IF(TBL_Employees4[[#This Row],[Age]]&lt;30, "Young", IF(TBL_Employees4[[#This Row],[Age]]&lt;=50, "Adult", "Senior"))</f>
        <v>Senior</v>
      </c>
      <c r="Q873" t="str">
        <f>IF(TBL_Employees4[[#This Row],[Exit Date]]="","Active","Exited")</f>
        <v>Active</v>
      </c>
    </row>
    <row r="874" spans="1:17" x14ac:dyDescent="0.25">
      <c r="A874" t="s">
        <v>683</v>
      </c>
      <c r="B874" t="s">
        <v>684</v>
      </c>
      <c r="C874" t="s">
        <v>259</v>
      </c>
      <c r="D874" t="s">
        <v>402</v>
      </c>
      <c r="E874" t="s">
        <v>31</v>
      </c>
      <c r="F874" t="s">
        <v>19</v>
      </c>
      <c r="G874" t="s">
        <v>40</v>
      </c>
      <c r="H874">
        <v>25</v>
      </c>
      <c r="I874" s="2">
        <v>44024</v>
      </c>
      <c r="J874" s="8">
        <v>56565</v>
      </c>
      <c r="K874" s="9">
        <v>0</v>
      </c>
      <c r="L874" t="s">
        <v>633</v>
      </c>
      <c r="M874" t="s">
        <v>640</v>
      </c>
      <c r="N874" s="2" t="s">
        <v>1897</v>
      </c>
      <c r="O874">
        <f>TBL_Employees4[[#This Row],[Annual Salary]]*TBL_Employees4[[#This Row],[Bonus %]]</f>
        <v>0</v>
      </c>
      <c r="P874" t="str">
        <f>IF(TBL_Employees4[[#This Row],[Age]]&lt;30, "Young", IF(TBL_Employees4[[#This Row],[Age]]&lt;=50, "Adult", "Senior"))</f>
        <v>Young</v>
      </c>
      <c r="Q874" t="str">
        <f>IF(TBL_Employees4[[#This Row],[Exit Date]]="","Active","Exited")</f>
        <v>Active</v>
      </c>
    </row>
    <row r="875" spans="1:17" x14ac:dyDescent="0.25">
      <c r="A875" t="s">
        <v>473</v>
      </c>
      <c r="B875" t="s">
        <v>474</v>
      </c>
      <c r="C875" t="s">
        <v>464</v>
      </c>
      <c r="D875" t="s">
        <v>456</v>
      </c>
      <c r="E875" t="s">
        <v>18</v>
      </c>
      <c r="F875" t="s">
        <v>19</v>
      </c>
      <c r="G875" t="s">
        <v>20</v>
      </c>
      <c r="H875">
        <v>61</v>
      </c>
      <c r="I875" s="2">
        <v>40683</v>
      </c>
      <c r="J875" s="8">
        <v>64937</v>
      </c>
      <c r="K875" s="9">
        <v>0</v>
      </c>
      <c r="L875" t="s">
        <v>21</v>
      </c>
      <c r="M875" t="s">
        <v>22</v>
      </c>
      <c r="N875" s="2" t="s">
        <v>1897</v>
      </c>
      <c r="O875">
        <f>TBL_Employees4[[#This Row],[Annual Salary]]*TBL_Employees4[[#This Row],[Bonus %]]</f>
        <v>0</v>
      </c>
      <c r="P875" t="str">
        <f>IF(TBL_Employees4[[#This Row],[Age]]&lt;30, "Young", IF(TBL_Employees4[[#This Row],[Age]]&lt;=50, "Adult", "Senior"))</f>
        <v>Senior</v>
      </c>
      <c r="Q875" t="str">
        <f>IF(TBL_Employees4[[#This Row],[Exit Date]]="","Active","Exited")</f>
        <v>Active</v>
      </c>
    </row>
    <row r="876" spans="1:17" x14ac:dyDescent="0.25">
      <c r="A876" t="s">
        <v>1670</v>
      </c>
      <c r="B876" t="s">
        <v>1671</v>
      </c>
      <c r="C876" t="s">
        <v>1398</v>
      </c>
      <c r="D876" t="s">
        <v>509</v>
      </c>
      <c r="E876" t="s">
        <v>18</v>
      </c>
      <c r="F876" t="s">
        <v>19</v>
      </c>
      <c r="G876" t="s">
        <v>40</v>
      </c>
      <c r="H876">
        <v>65</v>
      </c>
      <c r="I876" s="2">
        <v>38967</v>
      </c>
      <c r="J876" s="8">
        <v>127626</v>
      </c>
      <c r="K876" s="9">
        <v>0.1</v>
      </c>
      <c r="L876" t="s">
        <v>21</v>
      </c>
      <c r="M876" t="s">
        <v>36</v>
      </c>
      <c r="N876" s="2" t="s">
        <v>1897</v>
      </c>
      <c r="O876">
        <f>TBL_Employees4[[#This Row],[Annual Salary]]*TBL_Employees4[[#This Row],[Bonus %]]</f>
        <v>12762.6</v>
      </c>
      <c r="P876" t="str">
        <f>IF(TBL_Employees4[[#This Row],[Age]]&lt;30, "Young", IF(TBL_Employees4[[#This Row],[Age]]&lt;=50, "Adult", "Senior"))</f>
        <v>Senior</v>
      </c>
      <c r="Q876" t="str">
        <f>IF(TBL_Employees4[[#This Row],[Exit Date]]="","Active","Exited")</f>
        <v>Active</v>
      </c>
    </row>
    <row r="877" spans="1:17" x14ac:dyDescent="0.25">
      <c r="A877" t="s">
        <v>230</v>
      </c>
      <c r="B877" t="s">
        <v>231</v>
      </c>
      <c r="C877" t="s">
        <v>86</v>
      </c>
      <c r="D877" t="s">
        <v>17</v>
      </c>
      <c r="E877" t="s">
        <v>46</v>
      </c>
      <c r="F877" t="s">
        <v>152</v>
      </c>
      <c r="G877" t="s">
        <v>64</v>
      </c>
      <c r="H877">
        <v>61</v>
      </c>
      <c r="I877" s="2">
        <v>38013</v>
      </c>
      <c r="J877" s="8">
        <v>88478</v>
      </c>
      <c r="K877" s="9">
        <v>0</v>
      </c>
      <c r="L877" t="s">
        <v>21</v>
      </c>
      <c r="M877" t="s">
        <v>50</v>
      </c>
      <c r="N877" s="2" t="s">
        <v>1897</v>
      </c>
      <c r="O877">
        <f>TBL_Employees4[[#This Row],[Annual Salary]]*TBL_Employees4[[#This Row],[Bonus %]]</f>
        <v>0</v>
      </c>
      <c r="P877" t="str">
        <f>IF(TBL_Employees4[[#This Row],[Age]]&lt;30, "Young", IF(TBL_Employees4[[#This Row],[Age]]&lt;=50, "Adult", "Senior"))</f>
        <v>Senior</v>
      </c>
      <c r="Q877" t="str">
        <f>IF(TBL_Employees4[[#This Row],[Exit Date]]="","Active","Exited")</f>
        <v>Active</v>
      </c>
    </row>
    <row r="878" spans="1:17" x14ac:dyDescent="0.25">
      <c r="A878" t="s">
        <v>984</v>
      </c>
      <c r="B878" t="s">
        <v>985</v>
      </c>
      <c r="C878" t="s">
        <v>981</v>
      </c>
      <c r="D878" t="s">
        <v>17</v>
      </c>
      <c r="E878" t="s">
        <v>26</v>
      </c>
      <c r="F878" t="s">
        <v>19</v>
      </c>
      <c r="G878" t="s">
        <v>35</v>
      </c>
      <c r="H878">
        <v>48</v>
      </c>
      <c r="I878" s="2">
        <v>41749</v>
      </c>
      <c r="J878" s="8">
        <v>91679</v>
      </c>
      <c r="K878" s="9">
        <v>7.0000000000000007E-2</v>
      </c>
      <c r="L878" t="s">
        <v>767</v>
      </c>
      <c r="M878" t="s">
        <v>768</v>
      </c>
      <c r="N878" s="2" t="s">
        <v>1897</v>
      </c>
      <c r="O878">
        <f>TBL_Employees4[[#This Row],[Annual Salary]]*TBL_Employees4[[#This Row],[Bonus %]]</f>
        <v>6417.5300000000007</v>
      </c>
      <c r="P878" t="str">
        <f>IF(TBL_Employees4[[#This Row],[Age]]&lt;30, "Young", IF(TBL_Employees4[[#This Row],[Age]]&lt;=50, "Adult", "Senior"))</f>
        <v>Adult</v>
      </c>
      <c r="Q878" t="str">
        <f>IF(TBL_Employees4[[#This Row],[Exit Date]]="","Active","Exited")</f>
        <v>Active</v>
      </c>
    </row>
    <row r="879" spans="1:17" x14ac:dyDescent="0.25">
      <c r="A879" t="s">
        <v>1374</v>
      </c>
      <c r="B879" t="s">
        <v>1375</v>
      </c>
      <c r="C879" t="s">
        <v>1198</v>
      </c>
      <c r="D879" t="s">
        <v>555</v>
      </c>
      <c r="E879" t="s">
        <v>46</v>
      </c>
      <c r="F879" t="s">
        <v>152</v>
      </c>
      <c r="G879" t="s">
        <v>35</v>
      </c>
      <c r="H879">
        <v>58</v>
      </c>
      <c r="I879" s="2">
        <v>33682</v>
      </c>
      <c r="J879" s="8">
        <v>199848</v>
      </c>
      <c r="K879" s="9">
        <v>0.16</v>
      </c>
      <c r="L879" t="s">
        <v>767</v>
      </c>
      <c r="M879" t="s">
        <v>768</v>
      </c>
      <c r="N879" s="2" t="s">
        <v>1897</v>
      </c>
      <c r="O879">
        <f>TBL_Employees4[[#This Row],[Annual Salary]]*TBL_Employees4[[#This Row],[Bonus %]]</f>
        <v>31975.68</v>
      </c>
      <c r="P879" t="str">
        <f>IF(TBL_Employees4[[#This Row],[Age]]&lt;30, "Young", IF(TBL_Employees4[[#This Row],[Age]]&lt;=50, "Adult", "Senior"))</f>
        <v>Senior</v>
      </c>
      <c r="Q879" t="str">
        <f>IF(TBL_Employees4[[#This Row],[Exit Date]]="","Active","Exited")</f>
        <v>Active</v>
      </c>
    </row>
    <row r="880" spans="1:17" x14ac:dyDescent="0.25">
      <c r="A880" t="s">
        <v>880</v>
      </c>
      <c r="B880" t="s">
        <v>881</v>
      </c>
      <c r="C880" t="s">
        <v>205</v>
      </c>
      <c r="D880" t="s">
        <v>17</v>
      </c>
      <c r="E880" t="s">
        <v>18</v>
      </c>
      <c r="F880" t="s">
        <v>152</v>
      </c>
      <c r="G880" t="s">
        <v>35</v>
      </c>
      <c r="H880">
        <v>34</v>
      </c>
      <c r="I880" s="2">
        <v>43414</v>
      </c>
      <c r="J880" s="8">
        <v>61944</v>
      </c>
      <c r="K880" s="9">
        <v>0</v>
      </c>
      <c r="L880" t="s">
        <v>767</v>
      </c>
      <c r="M880" t="s">
        <v>785</v>
      </c>
      <c r="N880" s="2" t="s">
        <v>1897</v>
      </c>
      <c r="O880">
        <f>TBL_Employees4[[#This Row],[Annual Salary]]*TBL_Employees4[[#This Row],[Bonus %]]</f>
        <v>0</v>
      </c>
      <c r="P880" t="str">
        <f>IF(TBL_Employees4[[#This Row],[Age]]&lt;30, "Young", IF(TBL_Employees4[[#This Row],[Age]]&lt;=50, "Adult", "Senior"))</f>
        <v>Adult</v>
      </c>
      <c r="Q880" t="str">
        <f>IF(TBL_Employees4[[#This Row],[Exit Date]]="","Active","Exited")</f>
        <v>Active</v>
      </c>
    </row>
    <row r="881" spans="1:17" x14ac:dyDescent="0.25">
      <c r="A881" t="s">
        <v>1716</v>
      </c>
      <c r="B881" t="s">
        <v>1717</v>
      </c>
      <c r="C881" t="s">
        <v>1896</v>
      </c>
      <c r="D881" t="s">
        <v>555</v>
      </c>
      <c r="E881" t="s">
        <v>26</v>
      </c>
      <c r="F881" t="s">
        <v>19</v>
      </c>
      <c r="G881" t="s">
        <v>64</v>
      </c>
      <c r="H881">
        <v>30</v>
      </c>
      <c r="I881" s="2">
        <v>42960</v>
      </c>
      <c r="J881" s="8">
        <v>154624</v>
      </c>
      <c r="K881" s="9">
        <v>0.15</v>
      </c>
      <c r="L881" t="s">
        <v>21</v>
      </c>
      <c r="M881" t="s">
        <v>50</v>
      </c>
      <c r="N881" s="2" t="s">
        <v>1897</v>
      </c>
      <c r="O881">
        <f>TBL_Employees4[[#This Row],[Annual Salary]]*TBL_Employees4[[#This Row],[Bonus %]]</f>
        <v>23193.599999999999</v>
      </c>
      <c r="P881" t="str">
        <f>IF(TBL_Employees4[[#This Row],[Age]]&lt;30, "Young", IF(TBL_Employees4[[#This Row],[Age]]&lt;=50, "Adult", "Senior"))</f>
        <v>Adult</v>
      </c>
      <c r="Q881" t="str">
        <f>IF(TBL_Employees4[[#This Row],[Exit Date]]="","Active","Exited")</f>
        <v>Active</v>
      </c>
    </row>
    <row r="882" spans="1:17" x14ac:dyDescent="0.25">
      <c r="A882" t="s">
        <v>783</v>
      </c>
      <c r="B882" t="s">
        <v>784</v>
      </c>
      <c r="C882" t="s">
        <v>250</v>
      </c>
      <c r="D882" t="s">
        <v>243</v>
      </c>
      <c r="E882" t="s">
        <v>31</v>
      </c>
      <c r="F882" t="s">
        <v>152</v>
      </c>
      <c r="G882" t="s">
        <v>35</v>
      </c>
      <c r="H882">
        <v>50</v>
      </c>
      <c r="I882" s="2">
        <v>40109</v>
      </c>
      <c r="J882" s="8">
        <v>79447</v>
      </c>
      <c r="K882" s="9">
        <v>0</v>
      </c>
      <c r="L882" t="s">
        <v>767</v>
      </c>
      <c r="M882" t="s">
        <v>785</v>
      </c>
      <c r="N882" s="2" t="s">
        <v>1897</v>
      </c>
      <c r="O882">
        <f>TBL_Employees4[[#This Row],[Annual Salary]]*TBL_Employees4[[#This Row],[Bonus %]]</f>
        <v>0</v>
      </c>
      <c r="P882" t="str">
        <f>IF(TBL_Employees4[[#This Row],[Age]]&lt;30, "Young", IF(TBL_Employees4[[#This Row],[Age]]&lt;=50, "Adult", "Senior"))</f>
        <v>Adult</v>
      </c>
      <c r="Q882" t="str">
        <f>IF(TBL_Employees4[[#This Row],[Exit Date]]="","Active","Exited")</f>
        <v>Active</v>
      </c>
    </row>
    <row r="883" spans="1:17" x14ac:dyDescent="0.25">
      <c r="A883" t="s">
        <v>761</v>
      </c>
      <c r="B883" t="s">
        <v>762</v>
      </c>
      <c r="C883" t="s">
        <v>250</v>
      </c>
      <c r="D883" t="s">
        <v>555</v>
      </c>
      <c r="E883" t="s">
        <v>18</v>
      </c>
      <c r="F883" t="s">
        <v>152</v>
      </c>
      <c r="G883" t="s">
        <v>40</v>
      </c>
      <c r="H883">
        <v>51</v>
      </c>
      <c r="I883" s="2">
        <v>35852</v>
      </c>
      <c r="J883" s="8">
        <v>71111</v>
      </c>
      <c r="K883" s="9">
        <v>0</v>
      </c>
      <c r="L883" t="s">
        <v>633</v>
      </c>
      <c r="M883" t="s">
        <v>637</v>
      </c>
      <c r="N883" s="2" t="s">
        <v>1897</v>
      </c>
      <c r="O883">
        <f>TBL_Employees4[[#This Row],[Annual Salary]]*TBL_Employees4[[#This Row],[Bonus %]]</f>
        <v>0</v>
      </c>
      <c r="P883" t="str">
        <f>IF(TBL_Employees4[[#This Row],[Age]]&lt;30, "Young", IF(TBL_Employees4[[#This Row],[Age]]&lt;=50, "Adult", "Senior"))</f>
        <v>Senior</v>
      </c>
      <c r="Q883" t="str">
        <f>IF(TBL_Employees4[[#This Row],[Exit Date]]="","Active","Exited")</f>
        <v>Active</v>
      </c>
    </row>
    <row r="884" spans="1:17" x14ac:dyDescent="0.25">
      <c r="A884" t="s">
        <v>1732</v>
      </c>
      <c r="B884" t="s">
        <v>1733</v>
      </c>
      <c r="C884" t="s">
        <v>1896</v>
      </c>
      <c r="D884" t="s">
        <v>555</v>
      </c>
      <c r="E884" t="s">
        <v>31</v>
      </c>
      <c r="F884" t="s">
        <v>152</v>
      </c>
      <c r="G884" t="s">
        <v>20</v>
      </c>
      <c r="H884">
        <v>53</v>
      </c>
      <c r="I884" s="2">
        <v>41931</v>
      </c>
      <c r="J884" s="8">
        <v>159538</v>
      </c>
      <c r="K884" s="9">
        <v>0.11</v>
      </c>
      <c r="L884" t="s">
        <v>21</v>
      </c>
      <c r="M884" t="s">
        <v>36</v>
      </c>
      <c r="N884" s="2" t="s">
        <v>1897</v>
      </c>
      <c r="O884">
        <f>TBL_Employees4[[#This Row],[Annual Salary]]*TBL_Employees4[[#This Row],[Bonus %]]</f>
        <v>17549.18</v>
      </c>
      <c r="P884" t="str">
        <f>IF(TBL_Employees4[[#This Row],[Age]]&lt;30, "Young", IF(TBL_Employees4[[#This Row],[Age]]&lt;=50, "Adult", "Senior"))</f>
        <v>Senior</v>
      </c>
      <c r="Q884" t="str">
        <f>IF(TBL_Employees4[[#This Row],[Exit Date]]="","Active","Exited")</f>
        <v>Active</v>
      </c>
    </row>
    <row r="885" spans="1:17" x14ac:dyDescent="0.25">
      <c r="A885" t="s">
        <v>1013</v>
      </c>
      <c r="B885" t="s">
        <v>1965</v>
      </c>
      <c r="C885" t="s">
        <v>296</v>
      </c>
      <c r="D885" t="s">
        <v>278</v>
      </c>
      <c r="E885" t="s">
        <v>46</v>
      </c>
      <c r="F885" t="s">
        <v>19</v>
      </c>
      <c r="G885" t="s">
        <v>40</v>
      </c>
      <c r="H885">
        <v>47</v>
      </c>
      <c r="I885" s="2">
        <v>43375</v>
      </c>
      <c r="J885" s="8">
        <v>111404</v>
      </c>
      <c r="K885" s="9">
        <v>0</v>
      </c>
      <c r="L885" t="s">
        <v>633</v>
      </c>
      <c r="M885" t="s">
        <v>637</v>
      </c>
      <c r="N885" s="2" t="s">
        <v>1897</v>
      </c>
      <c r="O885">
        <f>TBL_Employees4[[#This Row],[Annual Salary]]*TBL_Employees4[[#This Row],[Bonus %]]</f>
        <v>0</v>
      </c>
      <c r="P885" t="str">
        <f>IF(TBL_Employees4[[#This Row],[Age]]&lt;30, "Young", IF(TBL_Employees4[[#This Row],[Age]]&lt;=50, "Adult", "Senior"))</f>
        <v>Adult</v>
      </c>
      <c r="Q885" t="str">
        <f>IF(TBL_Employees4[[#This Row],[Exit Date]]="","Active","Exited")</f>
        <v>Active</v>
      </c>
    </row>
    <row r="886" spans="1:17" x14ac:dyDescent="0.25">
      <c r="A886" t="s">
        <v>1358</v>
      </c>
      <c r="B886" t="s">
        <v>1359</v>
      </c>
      <c r="C886" t="s">
        <v>1198</v>
      </c>
      <c r="D886" t="s">
        <v>509</v>
      </c>
      <c r="E886" t="s">
        <v>26</v>
      </c>
      <c r="F886" t="s">
        <v>152</v>
      </c>
      <c r="G886" t="s">
        <v>20</v>
      </c>
      <c r="H886">
        <v>25</v>
      </c>
      <c r="I886" s="2">
        <v>44058</v>
      </c>
      <c r="J886" s="8">
        <v>172007</v>
      </c>
      <c r="K886" s="9">
        <v>0.26</v>
      </c>
      <c r="L886" t="s">
        <v>21</v>
      </c>
      <c r="M886" t="s">
        <v>36</v>
      </c>
      <c r="N886" s="2" t="s">
        <v>1897</v>
      </c>
      <c r="O886">
        <f>TBL_Employees4[[#This Row],[Annual Salary]]*TBL_Employees4[[#This Row],[Bonus %]]</f>
        <v>44721.82</v>
      </c>
      <c r="P886" t="str">
        <f>IF(TBL_Employees4[[#This Row],[Age]]&lt;30, "Young", IF(TBL_Employees4[[#This Row],[Age]]&lt;=50, "Adult", "Senior"))</f>
        <v>Young</v>
      </c>
      <c r="Q886" t="str">
        <f>IF(TBL_Employees4[[#This Row],[Exit Date]]="","Active","Exited")</f>
        <v>Active</v>
      </c>
    </row>
    <row r="887" spans="1:17" x14ac:dyDescent="0.25">
      <c r="A887" t="s">
        <v>1140</v>
      </c>
      <c r="B887" t="s">
        <v>1141</v>
      </c>
      <c r="C887" t="s">
        <v>1012</v>
      </c>
      <c r="D887" t="s">
        <v>509</v>
      </c>
      <c r="E887" t="s">
        <v>18</v>
      </c>
      <c r="F887" t="s">
        <v>19</v>
      </c>
      <c r="G887" t="s">
        <v>40</v>
      </c>
      <c r="H887">
        <v>37</v>
      </c>
      <c r="I887" s="2">
        <v>40745</v>
      </c>
      <c r="J887" s="8">
        <v>219474</v>
      </c>
      <c r="K887" s="9">
        <v>0.36</v>
      </c>
      <c r="L887" t="s">
        <v>633</v>
      </c>
      <c r="M887" t="s">
        <v>634</v>
      </c>
      <c r="N887" s="2" t="s">
        <v>1897</v>
      </c>
      <c r="O887">
        <f>TBL_Employees4[[#This Row],[Annual Salary]]*TBL_Employees4[[#This Row],[Bonus %]]</f>
        <v>79010.64</v>
      </c>
      <c r="P887" t="str">
        <f>IF(TBL_Employees4[[#This Row],[Age]]&lt;30, "Young", IF(TBL_Employees4[[#This Row],[Age]]&lt;=50, "Adult", "Senior"))</f>
        <v>Adult</v>
      </c>
      <c r="Q887" t="str">
        <f>IF(TBL_Employees4[[#This Row],[Exit Date]]="","Active","Exited")</f>
        <v>Active</v>
      </c>
    </row>
    <row r="888" spans="1:17" x14ac:dyDescent="0.25">
      <c r="A888" t="s">
        <v>1280</v>
      </c>
      <c r="B888" t="s">
        <v>1281</v>
      </c>
      <c r="C888" t="s">
        <v>1198</v>
      </c>
      <c r="D888" t="s">
        <v>402</v>
      </c>
      <c r="E888" t="s">
        <v>46</v>
      </c>
      <c r="F888" t="s">
        <v>152</v>
      </c>
      <c r="G888" t="s">
        <v>20</v>
      </c>
      <c r="H888">
        <v>41</v>
      </c>
      <c r="I888" s="2">
        <v>43600</v>
      </c>
      <c r="J888" s="8">
        <v>174415</v>
      </c>
      <c r="K888" s="9">
        <v>0.23</v>
      </c>
      <c r="L888" t="s">
        <v>21</v>
      </c>
      <c r="M888" t="s">
        <v>36</v>
      </c>
      <c r="N888" s="2" t="s">
        <v>1897</v>
      </c>
      <c r="O888">
        <f>TBL_Employees4[[#This Row],[Annual Salary]]*TBL_Employees4[[#This Row],[Bonus %]]</f>
        <v>40115.450000000004</v>
      </c>
      <c r="P888" t="str">
        <f>IF(TBL_Employees4[[#This Row],[Age]]&lt;30, "Young", IF(TBL_Employees4[[#This Row],[Age]]&lt;=50, "Adult", "Senior"))</f>
        <v>Adult</v>
      </c>
      <c r="Q888" t="str">
        <f>IF(TBL_Employees4[[#This Row],[Exit Date]]="","Active","Exited")</f>
        <v>Active</v>
      </c>
    </row>
    <row r="889" spans="1:17" x14ac:dyDescent="0.25">
      <c r="A889" t="s">
        <v>703</v>
      </c>
      <c r="B889" t="s">
        <v>704</v>
      </c>
      <c r="C889" t="s">
        <v>86</v>
      </c>
      <c r="D889" t="s">
        <v>17</v>
      </c>
      <c r="E889" t="s">
        <v>26</v>
      </c>
      <c r="F889" t="s">
        <v>19</v>
      </c>
      <c r="G889" t="s">
        <v>40</v>
      </c>
      <c r="H889">
        <v>36</v>
      </c>
      <c r="I889" s="2">
        <v>44217</v>
      </c>
      <c r="J889" s="8">
        <v>90333</v>
      </c>
      <c r="K889" s="9">
        <v>0</v>
      </c>
      <c r="L889" t="s">
        <v>633</v>
      </c>
      <c r="M889" t="s">
        <v>637</v>
      </c>
      <c r="N889" s="2" t="s">
        <v>1897</v>
      </c>
      <c r="O889">
        <f>TBL_Employees4[[#This Row],[Annual Salary]]*TBL_Employees4[[#This Row],[Bonus %]]</f>
        <v>0</v>
      </c>
      <c r="P889" t="str">
        <f>IF(TBL_Employees4[[#This Row],[Age]]&lt;30, "Young", IF(TBL_Employees4[[#This Row],[Age]]&lt;=50, "Adult", "Senior"))</f>
        <v>Adult</v>
      </c>
      <c r="Q889" t="str">
        <f>IF(TBL_Employees4[[#This Row],[Exit Date]]="","Active","Exited")</f>
        <v>Active</v>
      </c>
    </row>
    <row r="890" spans="1:17" x14ac:dyDescent="0.25">
      <c r="A890" t="s">
        <v>483</v>
      </c>
      <c r="B890" t="s">
        <v>484</v>
      </c>
      <c r="C890" t="s">
        <v>464</v>
      </c>
      <c r="D890" t="s">
        <v>456</v>
      </c>
      <c r="E890" t="s">
        <v>26</v>
      </c>
      <c r="F890" t="s">
        <v>152</v>
      </c>
      <c r="G890" t="s">
        <v>35</v>
      </c>
      <c r="H890">
        <v>25</v>
      </c>
      <c r="I890" s="2">
        <v>44217</v>
      </c>
      <c r="J890" s="8">
        <v>67299</v>
      </c>
      <c r="K890" s="9">
        <v>0</v>
      </c>
      <c r="L890" t="s">
        <v>21</v>
      </c>
      <c r="M890" t="s">
        <v>22</v>
      </c>
      <c r="N890" s="2" t="s">
        <v>1897</v>
      </c>
      <c r="O890">
        <f>TBL_Employees4[[#This Row],[Annual Salary]]*TBL_Employees4[[#This Row],[Bonus %]]</f>
        <v>0</v>
      </c>
      <c r="P890" t="str">
        <f>IF(TBL_Employees4[[#This Row],[Age]]&lt;30, "Young", IF(TBL_Employees4[[#This Row],[Age]]&lt;=50, "Adult", "Senior"))</f>
        <v>Young</v>
      </c>
      <c r="Q890" t="str">
        <f>IF(TBL_Employees4[[#This Row],[Exit Date]]="","Active","Exited")</f>
        <v>Active</v>
      </c>
    </row>
    <row r="891" spans="1:17" x14ac:dyDescent="0.25">
      <c r="A891" t="s">
        <v>28</v>
      </c>
      <c r="B891" t="s">
        <v>29</v>
      </c>
      <c r="C891" t="s">
        <v>30</v>
      </c>
      <c r="D891" t="s">
        <v>17</v>
      </c>
      <c r="E891" t="s">
        <v>31</v>
      </c>
      <c r="F891" t="s">
        <v>19</v>
      </c>
      <c r="G891" t="s">
        <v>20</v>
      </c>
      <c r="H891">
        <v>52</v>
      </c>
      <c r="I891" s="2">
        <v>38406</v>
      </c>
      <c r="J891" s="8">
        <v>45286</v>
      </c>
      <c r="K891" s="9">
        <v>0</v>
      </c>
      <c r="L891" t="s">
        <v>21</v>
      </c>
      <c r="M891" t="s">
        <v>27</v>
      </c>
      <c r="N891" s="2" t="s">
        <v>1897</v>
      </c>
      <c r="O891">
        <f>TBL_Employees4[[#This Row],[Annual Salary]]*TBL_Employees4[[#This Row],[Bonus %]]</f>
        <v>0</v>
      </c>
      <c r="P891" t="str">
        <f>IF(TBL_Employees4[[#This Row],[Age]]&lt;30, "Young", IF(TBL_Employees4[[#This Row],[Age]]&lt;=50, "Adult", "Senior"))</f>
        <v>Senior</v>
      </c>
      <c r="Q891" t="str">
        <f>IF(TBL_Employees4[[#This Row],[Exit Date]]="","Active","Exited")</f>
        <v>Active</v>
      </c>
    </row>
    <row r="892" spans="1:17" x14ac:dyDescent="0.25">
      <c r="A892" t="s">
        <v>723</v>
      </c>
      <c r="B892" t="s">
        <v>1966</v>
      </c>
      <c r="C892" t="s">
        <v>1198</v>
      </c>
      <c r="D892" t="s">
        <v>509</v>
      </c>
      <c r="E892" t="s">
        <v>31</v>
      </c>
      <c r="F892" t="s">
        <v>152</v>
      </c>
      <c r="G892" t="s">
        <v>20</v>
      </c>
      <c r="H892">
        <v>48</v>
      </c>
      <c r="I892" s="2">
        <v>39302</v>
      </c>
      <c r="J892" s="8">
        <v>194723</v>
      </c>
      <c r="K892" s="9">
        <v>0.25</v>
      </c>
      <c r="L892" t="s">
        <v>21</v>
      </c>
      <c r="M892" t="s">
        <v>22</v>
      </c>
      <c r="N892" s="2" t="s">
        <v>1897</v>
      </c>
      <c r="O892">
        <f>TBL_Employees4[[#This Row],[Annual Salary]]*TBL_Employees4[[#This Row],[Bonus %]]</f>
        <v>48680.75</v>
      </c>
      <c r="P892" t="str">
        <f>IF(TBL_Employees4[[#This Row],[Age]]&lt;30, "Young", IF(TBL_Employees4[[#This Row],[Age]]&lt;=50, "Adult", "Senior"))</f>
        <v>Adult</v>
      </c>
      <c r="Q892" t="str">
        <f>IF(TBL_Employees4[[#This Row],[Exit Date]]="","Active","Exited")</f>
        <v>Active</v>
      </c>
    </row>
    <row r="893" spans="1:17" x14ac:dyDescent="0.25">
      <c r="A893" t="s">
        <v>1883</v>
      </c>
      <c r="B893" t="s">
        <v>1884</v>
      </c>
      <c r="C893" t="s">
        <v>1398</v>
      </c>
      <c r="D893" t="s">
        <v>555</v>
      </c>
      <c r="E893" t="s">
        <v>31</v>
      </c>
      <c r="F893" t="s">
        <v>152</v>
      </c>
      <c r="G893" t="s">
        <v>35</v>
      </c>
      <c r="H893">
        <v>49</v>
      </c>
      <c r="I893" s="2">
        <v>41131</v>
      </c>
      <c r="J893" s="8">
        <v>109850</v>
      </c>
      <c r="K893" s="9">
        <v>7.0000000000000007E-2</v>
      </c>
      <c r="L893" t="s">
        <v>767</v>
      </c>
      <c r="M893" t="s">
        <v>776</v>
      </c>
      <c r="N893" s="2">
        <v>43865</v>
      </c>
      <c r="O893">
        <f>TBL_Employees4[[#This Row],[Annual Salary]]*TBL_Employees4[[#This Row],[Bonus %]]</f>
        <v>7689.5000000000009</v>
      </c>
      <c r="P893" t="str">
        <f>IF(TBL_Employees4[[#This Row],[Age]]&lt;30, "Young", IF(TBL_Employees4[[#This Row],[Age]]&lt;=50, "Adult", "Senior"))</f>
        <v>Adult</v>
      </c>
      <c r="Q893" t="str">
        <f>IF(TBL_Employees4[[#This Row],[Exit Date]]="","Active","Exited")</f>
        <v>Exited</v>
      </c>
    </row>
    <row r="894" spans="1:17" x14ac:dyDescent="0.25">
      <c r="A894" t="s">
        <v>695</v>
      </c>
      <c r="B894" t="s">
        <v>696</v>
      </c>
      <c r="C894" t="s">
        <v>461</v>
      </c>
      <c r="D894" t="s">
        <v>456</v>
      </c>
      <c r="E894" t="s">
        <v>31</v>
      </c>
      <c r="F894" t="s">
        <v>19</v>
      </c>
      <c r="G894" t="s">
        <v>40</v>
      </c>
      <c r="H894">
        <v>62</v>
      </c>
      <c r="I894" s="2">
        <v>41748</v>
      </c>
      <c r="J894" s="8">
        <v>45295</v>
      </c>
      <c r="K894" s="9">
        <v>0</v>
      </c>
      <c r="L894" t="s">
        <v>633</v>
      </c>
      <c r="M894" t="s">
        <v>640</v>
      </c>
      <c r="N894" s="2" t="s">
        <v>1897</v>
      </c>
      <c r="O894">
        <f>TBL_Employees4[[#This Row],[Annual Salary]]*TBL_Employees4[[#This Row],[Bonus %]]</f>
        <v>0</v>
      </c>
      <c r="P894" t="str">
        <f>IF(TBL_Employees4[[#This Row],[Age]]&lt;30, "Young", IF(TBL_Employees4[[#This Row],[Age]]&lt;=50, "Adult", "Senior"))</f>
        <v>Senior</v>
      </c>
      <c r="Q894" t="str">
        <f>IF(TBL_Employees4[[#This Row],[Exit Date]]="","Active","Exited")</f>
        <v>Active</v>
      </c>
    </row>
    <row r="895" spans="1:17" x14ac:dyDescent="0.25">
      <c r="A895" t="s">
        <v>14</v>
      </c>
      <c r="B895" t="s">
        <v>15</v>
      </c>
      <c r="C895" t="s">
        <v>16</v>
      </c>
      <c r="D895" t="s">
        <v>17</v>
      </c>
      <c r="E895" t="s">
        <v>18</v>
      </c>
      <c r="F895" t="s">
        <v>19</v>
      </c>
      <c r="G895" t="s">
        <v>20</v>
      </c>
      <c r="H895">
        <v>36</v>
      </c>
      <c r="I895" s="2">
        <v>40413</v>
      </c>
      <c r="J895" s="8">
        <v>61310</v>
      </c>
      <c r="K895" s="9">
        <v>0</v>
      </c>
      <c r="L895" t="s">
        <v>21</v>
      </c>
      <c r="M895" t="s">
        <v>22</v>
      </c>
      <c r="N895" s="2" t="s">
        <v>1897</v>
      </c>
      <c r="O895">
        <f>TBL_Employees4[[#This Row],[Annual Salary]]*TBL_Employees4[[#This Row],[Bonus %]]</f>
        <v>0</v>
      </c>
      <c r="P895" t="str">
        <f>IF(TBL_Employees4[[#This Row],[Age]]&lt;30, "Young", IF(TBL_Employees4[[#This Row],[Age]]&lt;=50, "Adult", "Senior"))</f>
        <v>Adult</v>
      </c>
      <c r="Q895" t="str">
        <f>IF(TBL_Employees4[[#This Row],[Exit Date]]="","Active","Exited")</f>
        <v>Active</v>
      </c>
    </row>
    <row r="896" spans="1:17" x14ac:dyDescent="0.25">
      <c r="A896" t="s">
        <v>569</v>
      </c>
      <c r="B896" t="s">
        <v>1579</v>
      </c>
      <c r="C896" t="s">
        <v>49</v>
      </c>
      <c r="D896" t="s">
        <v>17</v>
      </c>
      <c r="E896" t="s">
        <v>31</v>
      </c>
      <c r="F896" t="s">
        <v>152</v>
      </c>
      <c r="G896" t="s">
        <v>35</v>
      </c>
      <c r="H896">
        <v>55</v>
      </c>
      <c r="I896" s="2">
        <v>42683</v>
      </c>
      <c r="J896" s="8">
        <v>87851</v>
      </c>
      <c r="K896" s="9">
        <v>0</v>
      </c>
      <c r="L896" t="s">
        <v>767</v>
      </c>
      <c r="M896" t="s">
        <v>768</v>
      </c>
      <c r="N896" s="2" t="s">
        <v>1897</v>
      </c>
      <c r="O896">
        <f>TBL_Employees4[[#This Row],[Annual Salary]]*TBL_Employees4[[#This Row],[Bonus %]]</f>
        <v>0</v>
      </c>
      <c r="P896" t="str">
        <f>IF(TBL_Employees4[[#This Row],[Age]]&lt;30, "Young", IF(TBL_Employees4[[#This Row],[Age]]&lt;=50, "Adult", "Senior"))</f>
        <v>Senior</v>
      </c>
      <c r="Q896" t="str">
        <f>IF(TBL_Employees4[[#This Row],[Exit Date]]="","Active","Exited")</f>
        <v>Active</v>
      </c>
    </row>
    <row r="897" spans="1:17" x14ac:dyDescent="0.25">
      <c r="A897" t="s">
        <v>465</v>
      </c>
      <c r="B897" t="s">
        <v>466</v>
      </c>
      <c r="C897" t="s">
        <v>461</v>
      </c>
      <c r="D897" t="s">
        <v>456</v>
      </c>
      <c r="E897" t="s">
        <v>26</v>
      </c>
      <c r="F897" t="s">
        <v>19</v>
      </c>
      <c r="G897" t="s">
        <v>35</v>
      </c>
      <c r="H897">
        <v>31</v>
      </c>
      <c r="I897" s="2">
        <v>43171</v>
      </c>
      <c r="J897" s="8">
        <v>47913</v>
      </c>
      <c r="K897" s="9">
        <v>0</v>
      </c>
      <c r="L897" t="s">
        <v>21</v>
      </c>
      <c r="M897" t="s">
        <v>53</v>
      </c>
      <c r="N897" s="2" t="s">
        <v>1897</v>
      </c>
      <c r="O897">
        <f>TBL_Employees4[[#This Row],[Annual Salary]]*TBL_Employees4[[#This Row],[Bonus %]]</f>
        <v>0</v>
      </c>
      <c r="P897" t="str">
        <f>IF(TBL_Employees4[[#This Row],[Age]]&lt;30, "Young", IF(TBL_Employees4[[#This Row],[Age]]&lt;=50, "Adult", "Senior"))</f>
        <v>Adult</v>
      </c>
      <c r="Q897" t="str">
        <f>IF(TBL_Employees4[[#This Row],[Exit Date]]="","Active","Exited")</f>
        <v>Active</v>
      </c>
    </row>
    <row r="898" spans="1:17" x14ac:dyDescent="0.25">
      <c r="A898" t="s">
        <v>1811</v>
      </c>
      <c r="B898" t="s">
        <v>1812</v>
      </c>
      <c r="C898" t="s">
        <v>461</v>
      </c>
      <c r="D898" t="s">
        <v>456</v>
      </c>
      <c r="E898" t="s">
        <v>26</v>
      </c>
      <c r="F898" t="s">
        <v>19</v>
      </c>
      <c r="G898" t="s">
        <v>35</v>
      </c>
      <c r="H898">
        <v>53</v>
      </c>
      <c r="I898" s="2">
        <v>42985</v>
      </c>
      <c r="J898" s="8">
        <v>46727</v>
      </c>
      <c r="K898" s="9">
        <v>0</v>
      </c>
      <c r="L898" t="s">
        <v>21</v>
      </c>
      <c r="M898" t="s">
        <v>69</v>
      </c>
      <c r="N898" s="2">
        <v>43251</v>
      </c>
      <c r="O898">
        <f>TBL_Employees4[[#This Row],[Annual Salary]]*TBL_Employees4[[#This Row],[Bonus %]]</f>
        <v>0</v>
      </c>
      <c r="P898" t="str">
        <f>IF(TBL_Employees4[[#This Row],[Age]]&lt;30, "Young", IF(TBL_Employees4[[#This Row],[Age]]&lt;=50, "Adult", "Senior"))</f>
        <v>Senior</v>
      </c>
      <c r="Q898" t="str">
        <f>IF(TBL_Employees4[[#This Row],[Exit Date]]="","Active","Exited")</f>
        <v>Exited</v>
      </c>
    </row>
    <row r="899" spans="1:17" x14ac:dyDescent="0.25">
      <c r="A899" t="s">
        <v>1622</v>
      </c>
      <c r="B899" t="s">
        <v>1623</v>
      </c>
      <c r="C899" t="s">
        <v>1896</v>
      </c>
      <c r="D899" t="s">
        <v>456</v>
      </c>
      <c r="E899" t="s">
        <v>26</v>
      </c>
      <c r="F899" t="s">
        <v>152</v>
      </c>
      <c r="G899" t="s">
        <v>35</v>
      </c>
      <c r="H899">
        <v>27</v>
      </c>
      <c r="I899" s="2">
        <v>44302</v>
      </c>
      <c r="J899" s="8">
        <v>133400</v>
      </c>
      <c r="K899" s="9">
        <v>0.11</v>
      </c>
      <c r="L899" t="s">
        <v>21</v>
      </c>
      <c r="M899" t="s">
        <v>22</v>
      </c>
      <c r="N899" s="2" t="s">
        <v>1897</v>
      </c>
      <c r="O899">
        <f>TBL_Employees4[[#This Row],[Annual Salary]]*TBL_Employees4[[#This Row],[Bonus %]]</f>
        <v>14674</v>
      </c>
      <c r="P899" t="str">
        <f>IF(TBL_Employees4[[#This Row],[Age]]&lt;30, "Young", IF(TBL_Employees4[[#This Row],[Age]]&lt;=50, "Adult", "Senior"))</f>
        <v>Young</v>
      </c>
      <c r="Q899" t="str">
        <f>IF(TBL_Employees4[[#This Row],[Exit Date]]="","Active","Exited")</f>
        <v>Active</v>
      </c>
    </row>
    <row r="900" spans="1:17" x14ac:dyDescent="0.25">
      <c r="A900" t="s">
        <v>32</v>
      </c>
      <c r="B900" t="s">
        <v>33</v>
      </c>
      <c r="C900" t="s">
        <v>34</v>
      </c>
      <c r="D900" t="s">
        <v>17</v>
      </c>
      <c r="E900" t="s">
        <v>26</v>
      </c>
      <c r="F900" t="s">
        <v>19</v>
      </c>
      <c r="G900" t="s">
        <v>35</v>
      </c>
      <c r="H900">
        <v>39</v>
      </c>
      <c r="I900" s="2">
        <v>43943</v>
      </c>
      <c r="J900" s="8">
        <v>90535</v>
      </c>
      <c r="K900" s="9">
        <v>0</v>
      </c>
      <c r="L900" t="s">
        <v>21</v>
      </c>
      <c r="M900" t="s">
        <v>36</v>
      </c>
      <c r="N900" s="2" t="s">
        <v>1897</v>
      </c>
      <c r="O900">
        <f>TBL_Employees4[[#This Row],[Annual Salary]]*TBL_Employees4[[#This Row],[Bonus %]]</f>
        <v>0</v>
      </c>
      <c r="P900" t="str">
        <f>IF(TBL_Employees4[[#This Row],[Age]]&lt;30, "Young", IF(TBL_Employees4[[#This Row],[Age]]&lt;=50, "Adult", "Senior"))</f>
        <v>Adult</v>
      </c>
      <c r="Q900" t="str">
        <f>IF(TBL_Employees4[[#This Row],[Exit Date]]="","Active","Exited")</f>
        <v>Active</v>
      </c>
    </row>
    <row r="901" spans="1:17" x14ac:dyDescent="0.25">
      <c r="A901" t="s">
        <v>902</v>
      </c>
      <c r="B901" t="s">
        <v>903</v>
      </c>
      <c r="C901" t="s">
        <v>250</v>
      </c>
      <c r="D901" t="s">
        <v>509</v>
      </c>
      <c r="E901" t="s">
        <v>26</v>
      </c>
      <c r="F901" t="s">
        <v>152</v>
      </c>
      <c r="G901" t="s">
        <v>35</v>
      </c>
      <c r="H901">
        <v>55</v>
      </c>
      <c r="I901" s="2">
        <v>38909</v>
      </c>
      <c r="J901" s="8">
        <v>93343</v>
      </c>
      <c r="K901" s="9">
        <v>0</v>
      </c>
      <c r="L901" t="s">
        <v>767</v>
      </c>
      <c r="M901" t="s">
        <v>768</v>
      </c>
      <c r="N901" s="2" t="s">
        <v>1897</v>
      </c>
      <c r="O901">
        <f>TBL_Employees4[[#This Row],[Annual Salary]]*TBL_Employees4[[#This Row],[Bonus %]]</f>
        <v>0</v>
      </c>
      <c r="P901" t="str">
        <f>IF(TBL_Employees4[[#This Row],[Age]]&lt;30, "Young", IF(TBL_Employees4[[#This Row],[Age]]&lt;=50, "Adult", "Senior"))</f>
        <v>Senior</v>
      </c>
      <c r="Q901" t="str">
        <f>IF(TBL_Employees4[[#This Row],[Exit Date]]="","Active","Exited")</f>
        <v>Active</v>
      </c>
    </row>
    <row r="902" spans="1:17" x14ac:dyDescent="0.25">
      <c r="A902" t="s">
        <v>1622</v>
      </c>
      <c r="B902" t="s">
        <v>1967</v>
      </c>
      <c r="C902" t="s">
        <v>464</v>
      </c>
      <c r="D902" t="s">
        <v>456</v>
      </c>
      <c r="E902" t="s">
        <v>46</v>
      </c>
      <c r="F902" t="s">
        <v>19</v>
      </c>
      <c r="G902" t="s">
        <v>35</v>
      </c>
      <c r="H902">
        <v>44</v>
      </c>
      <c r="I902" s="2">
        <v>38771</v>
      </c>
      <c r="J902" s="8">
        <v>63705</v>
      </c>
      <c r="K902" s="9">
        <v>0</v>
      </c>
      <c r="L902" t="s">
        <v>21</v>
      </c>
      <c r="M902" t="s">
        <v>36</v>
      </c>
      <c r="N902" s="2" t="s">
        <v>1897</v>
      </c>
      <c r="O902">
        <f>TBL_Employees4[[#This Row],[Annual Salary]]*TBL_Employees4[[#This Row],[Bonus %]]</f>
        <v>0</v>
      </c>
      <c r="P902" t="str">
        <f>IF(TBL_Employees4[[#This Row],[Age]]&lt;30, "Young", IF(TBL_Employees4[[#This Row],[Age]]&lt;=50, "Adult", "Senior"))</f>
        <v>Adult</v>
      </c>
      <c r="Q902" t="str">
        <f>IF(TBL_Employees4[[#This Row],[Exit Date]]="","Active","Exited")</f>
        <v>Active</v>
      </c>
    </row>
    <row r="903" spans="1:17" x14ac:dyDescent="0.25">
      <c r="A903" t="s">
        <v>1190</v>
      </c>
      <c r="B903" t="s">
        <v>1191</v>
      </c>
      <c r="C903" t="s">
        <v>1012</v>
      </c>
      <c r="D903" t="s">
        <v>555</v>
      </c>
      <c r="E903" t="s">
        <v>46</v>
      </c>
      <c r="F903" t="s">
        <v>152</v>
      </c>
      <c r="G903" t="s">
        <v>40</v>
      </c>
      <c r="H903">
        <v>48</v>
      </c>
      <c r="I903" s="2">
        <v>36584</v>
      </c>
      <c r="J903" s="8">
        <v>258081</v>
      </c>
      <c r="K903" s="9">
        <v>0.3</v>
      </c>
      <c r="L903" t="s">
        <v>21</v>
      </c>
      <c r="M903" t="s">
        <v>27</v>
      </c>
      <c r="N903" s="2" t="s">
        <v>1897</v>
      </c>
      <c r="O903">
        <f>TBL_Employees4[[#This Row],[Annual Salary]]*TBL_Employees4[[#This Row],[Bonus %]]</f>
        <v>77424.3</v>
      </c>
      <c r="P903" t="str">
        <f>IF(TBL_Employees4[[#This Row],[Age]]&lt;30, "Young", IF(TBL_Employees4[[#This Row],[Age]]&lt;=50, "Adult", "Senior"))</f>
        <v>Adult</v>
      </c>
      <c r="Q903" t="str">
        <f>IF(TBL_Employees4[[#This Row],[Exit Date]]="","Active","Exited")</f>
        <v>Active</v>
      </c>
    </row>
    <row r="904" spans="1:17" x14ac:dyDescent="0.25">
      <c r="A904" t="s">
        <v>501</v>
      </c>
      <c r="B904" t="s">
        <v>502</v>
      </c>
      <c r="C904" t="s">
        <v>461</v>
      </c>
      <c r="D904" t="s">
        <v>456</v>
      </c>
      <c r="E904" t="s">
        <v>31</v>
      </c>
      <c r="F904" t="s">
        <v>152</v>
      </c>
      <c r="G904" t="s">
        <v>64</v>
      </c>
      <c r="H904">
        <v>48</v>
      </c>
      <c r="I904" s="2">
        <v>44095</v>
      </c>
      <c r="J904" s="8">
        <v>54654</v>
      </c>
      <c r="K904" s="9">
        <v>0</v>
      </c>
      <c r="L904" t="s">
        <v>21</v>
      </c>
      <c r="M904" t="s">
        <v>22</v>
      </c>
      <c r="N904" s="2" t="s">
        <v>1897</v>
      </c>
      <c r="O904">
        <f>TBL_Employees4[[#This Row],[Annual Salary]]*TBL_Employees4[[#This Row],[Bonus %]]</f>
        <v>0</v>
      </c>
      <c r="P904" t="str">
        <f>IF(TBL_Employees4[[#This Row],[Age]]&lt;30, "Young", IF(TBL_Employees4[[#This Row],[Age]]&lt;=50, "Adult", "Senior"))</f>
        <v>Adult</v>
      </c>
      <c r="Q904" t="str">
        <f>IF(TBL_Employees4[[#This Row],[Exit Date]]="","Active","Exited")</f>
        <v>Active</v>
      </c>
    </row>
    <row r="905" spans="1:17" x14ac:dyDescent="0.25">
      <c r="A905" t="s">
        <v>601</v>
      </c>
      <c r="B905" t="s">
        <v>602</v>
      </c>
      <c r="C905" t="s">
        <v>242</v>
      </c>
      <c r="D905" t="s">
        <v>555</v>
      </c>
      <c r="E905" t="s">
        <v>18</v>
      </c>
      <c r="F905" t="s">
        <v>152</v>
      </c>
      <c r="G905" t="s">
        <v>20</v>
      </c>
      <c r="H905">
        <v>54</v>
      </c>
      <c r="I905" s="2">
        <v>36062</v>
      </c>
      <c r="J905" s="8">
        <v>58006</v>
      </c>
      <c r="K905" s="9">
        <v>0</v>
      </c>
      <c r="L905" t="s">
        <v>21</v>
      </c>
      <c r="M905" t="s">
        <v>53</v>
      </c>
      <c r="N905" s="2" t="s">
        <v>1897</v>
      </c>
      <c r="O905">
        <f>TBL_Employees4[[#This Row],[Annual Salary]]*TBL_Employees4[[#This Row],[Bonus %]]</f>
        <v>0</v>
      </c>
      <c r="P905" t="str">
        <f>IF(TBL_Employees4[[#This Row],[Age]]&lt;30, "Young", IF(TBL_Employees4[[#This Row],[Age]]&lt;=50, "Adult", "Senior"))</f>
        <v>Senior</v>
      </c>
      <c r="Q905" t="str">
        <f>IF(TBL_Employees4[[#This Row],[Exit Date]]="","Active","Exited")</f>
        <v>Active</v>
      </c>
    </row>
    <row r="906" spans="1:17" x14ac:dyDescent="0.25">
      <c r="A906" t="s">
        <v>1867</v>
      </c>
      <c r="B906" t="s">
        <v>1091</v>
      </c>
      <c r="C906" t="s">
        <v>1896</v>
      </c>
      <c r="D906" t="s">
        <v>402</v>
      </c>
      <c r="E906" t="s">
        <v>18</v>
      </c>
      <c r="F906" t="s">
        <v>19</v>
      </c>
      <c r="G906" t="s">
        <v>35</v>
      </c>
      <c r="H906">
        <v>42</v>
      </c>
      <c r="I906" s="2">
        <v>40620</v>
      </c>
      <c r="J906" s="8">
        <v>150034</v>
      </c>
      <c r="K906" s="9">
        <v>0.12</v>
      </c>
      <c r="L906" t="s">
        <v>767</v>
      </c>
      <c r="M906" t="s">
        <v>776</v>
      </c>
      <c r="N906" s="2" t="s">
        <v>1897</v>
      </c>
      <c r="O906">
        <f>TBL_Employees4[[#This Row],[Annual Salary]]*TBL_Employees4[[#This Row],[Bonus %]]</f>
        <v>18004.079999999998</v>
      </c>
      <c r="P906" t="str">
        <f>IF(TBL_Employees4[[#This Row],[Age]]&lt;30, "Young", IF(TBL_Employees4[[#This Row],[Age]]&lt;=50, "Adult", "Senior"))</f>
        <v>Adult</v>
      </c>
      <c r="Q906" t="str">
        <f>IF(TBL_Employees4[[#This Row],[Exit Date]]="","Active","Exited")</f>
        <v>Active</v>
      </c>
    </row>
    <row r="907" spans="1:17" x14ac:dyDescent="0.25">
      <c r="A907" t="s">
        <v>382</v>
      </c>
      <c r="B907" t="s">
        <v>1968</v>
      </c>
      <c r="C907" t="s">
        <v>1198</v>
      </c>
      <c r="D907" t="s">
        <v>456</v>
      </c>
      <c r="E907" t="s">
        <v>26</v>
      </c>
      <c r="F907" t="s">
        <v>19</v>
      </c>
      <c r="G907" t="s">
        <v>35</v>
      </c>
      <c r="H907">
        <v>38</v>
      </c>
      <c r="I907" s="2">
        <v>39232</v>
      </c>
      <c r="J907" s="8">
        <v>198562</v>
      </c>
      <c r="K907" s="9">
        <v>0.22</v>
      </c>
      <c r="L907" t="s">
        <v>21</v>
      </c>
      <c r="M907" t="s">
        <v>53</v>
      </c>
      <c r="N907" s="2" t="s">
        <v>1897</v>
      </c>
      <c r="O907">
        <f>TBL_Employees4[[#This Row],[Annual Salary]]*TBL_Employees4[[#This Row],[Bonus %]]</f>
        <v>43683.64</v>
      </c>
      <c r="P907" t="str">
        <f>IF(TBL_Employees4[[#This Row],[Age]]&lt;30, "Young", IF(TBL_Employees4[[#This Row],[Age]]&lt;=50, "Adult", "Senior"))</f>
        <v>Adult</v>
      </c>
      <c r="Q907" t="str">
        <f>IF(TBL_Employees4[[#This Row],[Exit Date]]="","Active","Exited")</f>
        <v>Active</v>
      </c>
    </row>
    <row r="908" spans="1:17" x14ac:dyDescent="0.25">
      <c r="A908" t="s">
        <v>1889</v>
      </c>
      <c r="B908" t="s">
        <v>1890</v>
      </c>
      <c r="C908" t="s">
        <v>554</v>
      </c>
      <c r="D908" t="s">
        <v>555</v>
      </c>
      <c r="E908" t="s">
        <v>31</v>
      </c>
      <c r="F908" t="s">
        <v>19</v>
      </c>
      <c r="G908" t="s">
        <v>64</v>
      </c>
      <c r="H908">
        <v>40</v>
      </c>
      <c r="I908" s="2">
        <v>39960</v>
      </c>
      <c r="J908" s="8">
        <v>62411</v>
      </c>
      <c r="K908" s="9">
        <v>0</v>
      </c>
      <c r="L908" t="s">
        <v>21</v>
      </c>
      <c r="M908" t="s">
        <v>36</v>
      </c>
      <c r="N908" s="2">
        <v>44422</v>
      </c>
      <c r="O908">
        <f>TBL_Employees4[[#This Row],[Annual Salary]]*TBL_Employees4[[#This Row],[Bonus %]]</f>
        <v>0</v>
      </c>
      <c r="P908" t="str">
        <f>IF(TBL_Employees4[[#This Row],[Age]]&lt;30, "Young", IF(TBL_Employees4[[#This Row],[Age]]&lt;=50, "Adult", "Senior"))</f>
        <v>Adult</v>
      </c>
      <c r="Q908" t="str">
        <f>IF(TBL_Employees4[[#This Row],[Exit Date]]="","Active","Exited")</f>
        <v>Exited</v>
      </c>
    </row>
    <row r="909" spans="1:17" x14ac:dyDescent="0.25">
      <c r="A909" t="s">
        <v>971</v>
      </c>
      <c r="B909" t="s">
        <v>972</v>
      </c>
      <c r="C909" t="s">
        <v>948</v>
      </c>
      <c r="D909" t="s">
        <v>278</v>
      </c>
      <c r="E909" t="s">
        <v>31</v>
      </c>
      <c r="F909" t="s">
        <v>152</v>
      </c>
      <c r="G909" t="s">
        <v>35</v>
      </c>
      <c r="H909">
        <v>57</v>
      </c>
      <c r="I909" s="2">
        <v>33612</v>
      </c>
      <c r="J909" s="8">
        <v>111299</v>
      </c>
      <c r="K909" s="9">
        <v>0.12</v>
      </c>
      <c r="L909" t="s">
        <v>21</v>
      </c>
      <c r="M909" t="s">
        <v>36</v>
      </c>
      <c r="N909" s="2" t="s">
        <v>1897</v>
      </c>
      <c r="O909">
        <f>TBL_Employees4[[#This Row],[Annual Salary]]*TBL_Employees4[[#This Row],[Bonus %]]</f>
        <v>13355.88</v>
      </c>
      <c r="P909" t="str">
        <f>IF(TBL_Employees4[[#This Row],[Age]]&lt;30, "Young", IF(TBL_Employees4[[#This Row],[Age]]&lt;=50, "Adult", "Senior"))</f>
        <v>Senior</v>
      </c>
      <c r="Q909" t="str">
        <f>IF(TBL_Employees4[[#This Row],[Exit Date]]="","Active","Exited")</f>
        <v>Active</v>
      </c>
    </row>
    <row r="910" spans="1:17" x14ac:dyDescent="0.25">
      <c r="A910" t="s">
        <v>868</v>
      </c>
      <c r="B910" t="s">
        <v>1969</v>
      </c>
      <c r="C910" t="s">
        <v>242</v>
      </c>
      <c r="D910" t="s">
        <v>509</v>
      </c>
      <c r="E910" t="s">
        <v>31</v>
      </c>
      <c r="F910" t="s">
        <v>19</v>
      </c>
      <c r="G910" t="s">
        <v>20</v>
      </c>
      <c r="H910">
        <v>43</v>
      </c>
      <c r="I910" s="2">
        <v>43659</v>
      </c>
      <c r="J910" s="8">
        <v>41545</v>
      </c>
      <c r="K910" s="9">
        <v>0</v>
      </c>
      <c r="L910" t="s">
        <v>21</v>
      </c>
      <c r="M910" t="s">
        <v>36</v>
      </c>
      <c r="N910" s="2" t="s">
        <v>1897</v>
      </c>
      <c r="O910">
        <f>TBL_Employees4[[#This Row],[Annual Salary]]*TBL_Employees4[[#This Row],[Bonus %]]</f>
        <v>0</v>
      </c>
      <c r="P910" t="str">
        <f>IF(TBL_Employees4[[#This Row],[Age]]&lt;30, "Young", IF(TBL_Employees4[[#This Row],[Age]]&lt;=50, "Adult", "Senior"))</f>
        <v>Adult</v>
      </c>
      <c r="Q910" t="str">
        <f>IF(TBL_Employees4[[#This Row],[Exit Date]]="","Active","Exited")</f>
        <v>Active</v>
      </c>
    </row>
    <row r="911" spans="1:17" x14ac:dyDescent="0.25">
      <c r="A911" t="s">
        <v>1839</v>
      </c>
      <c r="B911" t="s">
        <v>1840</v>
      </c>
      <c r="C911" t="s">
        <v>205</v>
      </c>
      <c r="D911" t="s">
        <v>17</v>
      </c>
      <c r="E911" t="s">
        <v>18</v>
      </c>
      <c r="F911" t="s">
        <v>152</v>
      </c>
      <c r="G911" t="s">
        <v>40</v>
      </c>
      <c r="H911">
        <v>26</v>
      </c>
      <c r="I911" s="2">
        <v>43569</v>
      </c>
      <c r="J911" s="8">
        <v>74467</v>
      </c>
      <c r="K911" s="9">
        <v>0</v>
      </c>
      <c r="L911" t="s">
        <v>21</v>
      </c>
      <c r="M911" t="s">
        <v>69</v>
      </c>
      <c r="N911" s="2">
        <v>44211</v>
      </c>
      <c r="O911">
        <f>TBL_Employees4[[#This Row],[Annual Salary]]*TBL_Employees4[[#This Row],[Bonus %]]</f>
        <v>0</v>
      </c>
      <c r="P911" t="str">
        <f>IF(TBL_Employees4[[#This Row],[Age]]&lt;30, "Young", IF(TBL_Employees4[[#This Row],[Age]]&lt;=50, "Adult", "Senior"))</f>
        <v>Young</v>
      </c>
      <c r="Q911" t="str">
        <f>IF(TBL_Employees4[[#This Row],[Exit Date]]="","Active","Exited")</f>
        <v>Exited</v>
      </c>
    </row>
    <row r="912" spans="1:17" x14ac:dyDescent="0.25">
      <c r="A912" t="s">
        <v>1346</v>
      </c>
      <c r="B912" t="s">
        <v>1970</v>
      </c>
      <c r="C912" t="s">
        <v>1398</v>
      </c>
      <c r="D912" t="s">
        <v>243</v>
      </c>
      <c r="E912" t="s">
        <v>31</v>
      </c>
      <c r="F912" t="s">
        <v>152</v>
      </c>
      <c r="G912" t="s">
        <v>20</v>
      </c>
      <c r="H912">
        <v>44</v>
      </c>
      <c r="I912" s="2">
        <v>37296</v>
      </c>
      <c r="J912" s="8">
        <v>117545</v>
      </c>
      <c r="K912" s="9">
        <v>0.06</v>
      </c>
      <c r="L912" t="s">
        <v>21</v>
      </c>
      <c r="M912" t="s">
        <v>22</v>
      </c>
      <c r="N912" s="2" t="s">
        <v>1897</v>
      </c>
      <c r="O912">
        <f>TBL_Employees4[[#This Row],[Annual Salary]]*TBL_Employees4[[#This Row],[Bonus %]]</f>
        <v>7052.7</v>
      </c>
      <c r="P912" t="str">
        <f>IF(TBL_Employees4[[#This Row],[Age]]&lt;30, "Young", IF(TBL_Employees4[[#This Row],[Age]]&lt;=50, "Adult", "Senior"))</f>
        <v>Adult</v>
      </c>
      <c r="Q912" t="str">
        <f>IF(TBL_Employees4[[#This Row],[Exit Date]]="","Active","Exited")</f>
        <v>Active</v>
      </c>
    </row>
    <row r="913" spans="1:17" x14ac:dyDescent="0.25">
      <c r="A913" t="s">
        <v>1624</v>
      </c>
      <c r="B913" t="s">
        <v>1625</v>
      </c>
      <c r="C913" t="s">
        <v>1398</v>
      </c>
      <c r="D913" t="s">
        <v>456</v>
      </c>
      <c r="E913" t="s">
        <v>26</v>
      </c>
      <c r="F913" t="s">
        <v>152</v>
      </c>
      <c r="G913" t="s">
        <v>35</v>
      </c>
      <c r="H913">
        <v>50</v>
      </c>
      <c r="I913" s="2">
        <v>40983</v>
      </c>
      <c r="J913" s="8">
        <v>117226</v>
      </c>
      <c r="K913" s="9">
        <v>0.08</v>
      </c>
      <c r="L913" t="s">
        <v>21</v>
      </c>
      <c r="M913" t="s">
        <v>22</v>
      </c>
      <c r="N913" s="2" t="s">
        <v>1897</v>
      </c>
      <c r="O913">
        <f>TBL_Employees4[[#This Row],[Annual Salary]]*TBL_Employees4[[#This Row],[Bonus %]]</f>
        <v>9378.08</v>
      </c>
      <c r="P913" t="str">
        <f>IF(TBL_Employees4[[#This Row],[Age]]&lt;30, "Young", IF(TBL_Employees4[[#This Row],[Age]]&lt;=50, "Adult", "Senior"))</f>
        <v>Adult</v>
      </c>
      <c r="Q913" t="str">
        <f>IF(TBL_Employees4[[#This Row],[Exit Date]]="","Active","Exited")</f>
        <v>Active</v>
      </c>
    </row>
    <row r="914" spans="1:17" x14ac:dyDescent="0.25">
      <c r="A914" t="s">
        <v>253</v>
      </c>
      <c r="B914" t="s">
        <v>254</v>
      </c>
      <c r="C914" t="s">
        <v>242</v>
      </c>
      <c r="D914" t="s">
        <v>243</v>
      </c>
      <c r="E914" t="s">
        <v>46</v>
      </c>
      <c r="F914" t="s">
        <v>19</v>
      </c>
      <c r="G914" t="s">
        <v>40</v>
      </c>
      <c r="H914">
        <v>26</v>
      </c>
      <c r="I914" s="2">
        <v>43489</v>
      </c>
      <c r="J914" s="8">
        <v>55767</v>
      </c>
      <c r="K914" s="9">
        <v>0</v>
      </c>
      <c r="L914" t="s">
        <v>21</v>
      </c>
      <c r="M914" t="s">
        <v>22</v>
      </c>
      <c r="N914" s="2" t="s">
        <v>1897</v>
      </c>
      <c r="O914">
        <f>TBL_Employees4[[#This Row],[Annual Salary]]*TBL_Employees4[[#This Row],[Bonus %]]</f>
        <v>0</v>
      </c>
      <c r="P914" t="str">
        <f>IF(TBL_Employees4[[#This Row],[Age]]&lt;30, "Young", IF(TBL_Employees4[[#This Row],[Age]]&lt;=50, "Adult", "Senior"))</f>
        <v>Young</v>
      </c>
      <c r="Q914" t="str">
        <f>IF(TBL_Employees4[[#This Row],[Exit Date]]="","Active","Exited")</f>
        <v>Active</v>
      </c>
    </row>
    <row r="915" spans="1:17" x14ac:dyDescent="0.25">
      <c r="A915" t="s">
        <v>585</v>
      </c>
      <c r="B915" t="s">
        <v>586</v>
      </c>
      <c r="C915" t="s">
        <v>259</v>
      </c>
      <c r="D915" t="s">
        <v>555</v>
      </c>
      <c r="E915" t="s">
        <v>18</v>
      </c>
      <c r="F915" t="s">
        <v>19</v>
      </c>
      <c r="G915" t="s">
        <v>20</v>
      </c>
      <c r="H915">
        <v>29</v>
      </c>
      <c r="I915" s="2">
        <v>42691</v>
      </c>
      <c r="J915" s="8">
        <v>60930</v>
      </c>
      <c r="K915" s="9">
        <v>0</v>
      </c>
      <c r="L915" t="s">
        <v>21</v>
      </c>
      <c r="M915" t="s">
        <v>50</v>
      </c>
      <c r="N915" s="2" t="s">
        <v>1897</v>
      </c>
      <c r="O915">
        <f>TBL_Employees4[[#This Row],[Annual Salary]]*TBL_Employees4[[#This Row],[Bonus %]]</f>
        <v>0</v>
      </c>
      <c r="P915" t="str">
        <f>IF(TBL_Employees4[[#This Row],[Age]]&lt;30, "Young", IF(TBL_Employees4[[#This Row],[Age]]&lt;=50, "Adult", "Senior"))</f>
        <v>Young</v>
      </c>
      <c r="Q915" t="str">
        <f>IF(TBL_Employees4[[#This Row],[Exit Date]]="","Active","Exited")</f>
        <v>Active</v>
      </c>
    </row>
    <row r="916" spans="1:17" x14ac:dyDescent="0.25">
      <c r="A916" t="s">
        <v>1366</v>
      </c>
      <c r="B916" t="s">
        <v>1367</v>
      </c>
      <c r="C916" t="s">
        <v>1198</v>
      </c>
      <c r="D916" t="s">
        <v>555</v>
      </c>
      <c r="E916" t="s">
        <v>26</v>
      </c>
      <c r="F916" t="s">
        <v>19</v>
      </c>
      <c r="G916" t="s">
        <v>40</v>
      </c>
      <c r="H916">
        <v>27</v>
      </c>
      <c r="I916" s="2">
        <v>43397</v>
      </c>
      <c r="J916" s="8">
        <v>154973</v>
      </c>
      <c r="K916" s="9">
        <v>0.28999999999999998</v>
      </c>
      <c r="L916" t="s">
        <v>633</v>
      </c>
      <c r="M916" t="s">
        <v>640</v>
      </c>
      <c r="N916" s="2" t="s">
        <v>1897</v>
      </c>
      <c r="O916">
        <f>TBL_Employees4[[#This Row],[Annual Salary]]*TBL_Employees4[[#This Row],[Bonus %]]</f>
        <v>44942.17</v>
      </c>
      <c r="P916" t="str">
        <f>IF(TBL_Employees4[[#This Row],[Age]]&lt;30, "Young", IF(TBL_Employees4[[#This Row],[Age]]&lt;=50, "Adult", "Senior"))</f>
        <v>Young</v>
      </c>
      <c r="Q916" t="str">
        <f>IF(TBL_Employees4[[#This Row],[Exit Date]]="","Active","Exited")</f>
        <v>Active</v>
      </c>
    </row>
    <row r="917" spans="1:17" x14ac:dyDescent="0.25">
      <c r="A917" t="s">
        <v>67</v>
      </c>
      <c r="B917" t="s">
        <v>68</v>
      </c>
      <c r="C917" t="s">
        <v>63</v>
      </c>
      <c r="D917" t="s">
        <v>17</v>
      </c>
      <c r="E917" t="s">
        <v>18</v>
      </c>
      <c r="F917" t="s">
        <v>19</v>
      </c>
      <c r="G917" t="s">
        <v>35</v>
      </c>
      <c r="H917">
        <v>33</v>
      </c>
      <c r="I917" s="2">
        <v>43029</v>
      </c>
      <c r="J917" s="8">
        <v>69332</v>
      </c>
      <c r="K917" s="9">
        <v>0</v>
      </c>
      <c r="L917" t="s">
        <v>21</v>
      </c>
      <c r="M917" t="s">
        <v>69</v>
      </c>
      <c r="N917" s="2" t="s">
        <v>1897</v>
      </c>
      <c r="O917">
        <f>TBL_Employees4[[#This Row],[Annual Salary]]*TBL_Employees4[[#This Row],[Bonus %]]</f>
        <v>0</v>
      </c>
      <c r="P917" t="str">
        <f>IF(TBL_Employees4[[#This Row],[Age]]&lt;30, "Young", IF(TBL_Employees4[[#This Row],[Age]]&lt;=50, "Adult", "Senior"))</f>
        <v>Adult</v>
      </c>
      <c r="Q917" t="str">
        <f>IF(TBL_Employees4[[#This Row],[Exit Date]]="","Active","Exited")</f>
        <v>Active</v>
      </c>
    </row>
    <row r="918" spans="1:17" x14ac:dyDescent="0.25">
      <c r="A918" t="s">
        <v>802</v>
      </c>
      <c r="B918" t="s">
        <v>803</v>
      </c>
      <c r="C918" t="s">
        <v>296</v>
      </c>
      <c r="D918" t="s">
        <v>278</v>
      </c>
      <c r="E918" t="s">
        <v>31</v>
      </c>
      <c r="F918" t="s">
        <v>19</v>
      </c>
      <c r="G918" t="s">
        <v>35</v>
      </c>
      <c r="H918">
        <v>59</v>
      </c>
      <c r="I918" s="2">
        <v>36990</v>
      </c>
      <c r="J918" s="8">
        <v>119699</v>
      </c>
      <c r="K918" s="9">
        <v>0</v>
      </c>
      <c r="L918" t="s">
        <v>767</v>
      </c>
      <c r="M918" t="s">
        <v>785</v>
      </c>
      <c r="N918" s="2" t="s">
        <v>1897</v>
      </c>
      <c r="O918">
        <f>TBL_Employees4[[#This Row],[Annual Salary]]*TBL_Employees4[[#This Row],[Bonus %]]</f>
        <v>0</v>
      </c>
      <c r="P918" t="str">
        <f>IF(TBL_Employees4[[#This Row],[Age]]&lt;30, "Young", IF(TBL_Employees4[[#This Row],[Age]]&lt;=50, "Adult", "Senior"))</f>
        <v>Senior</v>
      </c>
      <c r="Q918" t="str">
        <f>IF(TBL_Employees4[[#This Row],[Exit Date]]="","Active","Exited")</f>
        <v>Active</v>
      </c>
    </row>
    <row r="919" spans="1:17" x14ac:dyDescent="0.25">
      <c r="A919" t="s">
        <v>1288</v>
      </c>
      <c r="B919" t="s">
        <v>1289</v>
      </c>
      <c r="C919" t="s">
        <v>1198</v>
      </c>
      <c r="D919" t="s">
        <v>456</v>
      </c>
      <c r="E919" t="s">
        <v>26</v>
      </c>
      <c r="F919" t="s">
        <v>19</v>
      </c>
      <c r="G919" t="s">
        <v>40</v>
      </c>
      <c r="H919">
        <v>40</v>
      </c>
      <c r="I919" s="2">
        <v>44094</v>
      </c>
      <c r="J919" s="8">
        <v>198176</v>
      </c>
      <c r="K919" s="9">
        <v>0.17</v>
      </c>
      <c r="L919" t="s">
        <v>633</v>
      </c>
      <c r="M919" t="s">
        <v>634</v>
      </c>
      <c r="N919" s="2" t="s">
        <v>1897</v>
      </c>
      <c r="O919">
        <f>TBL_Employees4[[#This Row],[Annual Salary]]*TBL_Employees4[[#This Row],[Bonus %]]</f>
        <v>33689.920000000006</v>
      </c>
      <c r="P919" t="str">
        <f>IF(TBL_Employees4[[#This Row],[Age]]&lt;30, "Young", IF(TBL_Employees4[[#This Row],[Age]]&lt;=50, "Adult", "Senior"))</f>
        <v>Adult</v>
      </c>
      <c r="Q919" t="str">
        <f>IF(TBL_Employees4[[#This Row],[Exit Date]]="","Active","Exited")</f>
        <v>Active</v>
      </c>
    </row>
    <row r="920" spans="1:17" x14ac:dyDescent="0.25">
      <c r="A920" t="s">
        <v>677</v>
      </c>
      <c r="B920" t="s">
        <v>678</v>
      </c>
      <c r="C920" t="s">
        <v>259</v>
      </c>
      <c r="D920" t="s">
        <v>402</v>
      </c>
      <c r="E920" t="s">
        <v>31</v>
      </c>
      <c r="F920" t="s">
        <v>19</v>
      </c>
      <c r="G920" t="s">
        <v>40</v>
      </c>
      <c r="H920">
        <v>45</v>
      </c>
      <c r="I920" s="2">
        <v>41127</v>
      </c>
      <c r="J920" s="8">
        <v>58586</v>
      </c>
      <c r="K920" s="9">
        <v>0</v>
      </c>
      <c r="L920" t="s">
        <v>633</v>
      </c>
      <c r="M920" t="s">
        <v>640</v>
      </c>
      <c r="N920" s="2" t="s">
        <v>1897</v>
      </c>
      <c r="O920">
        <f>TBL_Employees4[[#This Row],[Annual Salary]]*TBL_Employees4[[#This Row],[Bonus %]]</f>
        <v>0</v>
      </c>
      <c r="P920" t="str">
        <f>IF(TBL_Employees4[[#This Row],[Age]]&lt;30, "Young", IF(TBL_Employees4[[#This Row],[Age]]&lt;=50, "Adult", "Senior"))</f>
        <v>Adult</v>
      </c>
      <c r="Q920" t="str">
        <f>IF(TBL_Employees4[[#This Row],[Exit Date]]="","Active","Exited")</f>
        <v>Active</v>
      </c>
    </row>
    <row r="921" spans="1:17" x14ac:dyDescent="0.25">
      <c r="A921" t="s">
        <v>623</v>
      </c>
      <c r="B921" t="s">
        <v>624</v>
      </c>
      <c r="C921" t="s">
        <v>566</v>
      </c>
      <c r="D921" t="s">
        <v>555</v>
      </c>
      <c r="E921" t="s">
        <v>46</v>
      </c>
      <c r="F921" t="s">
        <v>152</v>
      </c>
      <c r="G921" t="s">
        <v>35</v>
      </c>
      <c r="H921">
        <v>38</v>
      </c>
      <c r="I921" s="2">
        <v>40875</v>
      </c>
      <c r="J921" s="8">
        <v>74010</v>
      </c>
      <c r="K921" s="9">
        <v>0</v>
      </c>
      <c r="L921" t="s">
        <v>21</v>
      </c>
      <c r="M921" t="s">
        <v>27</v>
      </c>
      <c r="N921" s="2" t="s">
        <v>1897</v>
      </c>
      <c r="O921">
        <f>TBL_Employees4[[#This Row],[Annual Salary]]*TBL_Employees4[[#This Row],[Bonus %]]</f>
        <v>0</v>
      </c>
      <c r="P921" t="str">
        <f>IF(TBL_Employees4[[#This Row],[Age]]&lt;30, "Young", IF(TBL_Employees4[[#This Row],[Age]]&lt;=50, "Adult", "Senior"))</f>
        <v>Adult</v>
      </c>
      <c r="Q921" t="str">
        <f>IF(TBL_Employees4[[#This Row],[Exit Date]]="","Active","Exited")</f>
        <v>Active</v>
      </c>
    </row>
    <row r="922" spans="1:17" x14ac:dyDescent="0.25">
      <c r="A922" t="s">
        <v>621</v>
      </c>
      <c r="B922" t="s">
        <v>622</v>
      </c>
      <c r="C922" t="s">
        <v>566</v>
      </c>
      <c r="D922" t="s">
        <v>555</v>
      </c>
      <c r="E922" t="s">
        <v>26</v>
      </c>
      <c r="F922" t="s">
        <v>152</v>
      </c>
      <c r="G922" t="s">
        <v>20</v>
      </c>
      <c r="H922">
        <v>32</v>
      </c>
      <c r="I922" s="2">
        <v>43864</v>
      </c>
      <c r="J922" s="8">
        <v>96598</v>
      </c>
      <c r="K922" s="9">
        <v>0</v>
      </c>
      <c r="L922" t="s">
        <v>21</v>
      </c>
      <c r="M922" t="s">
        <v>22</v>
      </c>
      <c r="N922" s="2" t="s">
        <v>1897</v>
      </c>
      <c r="O922">
        <f>TBL_Employees4[[#This Row],[Annual Salary]]*TBL_Employees4[[#This Row],[Bonus %]]</f>
        <v>0</v>
      </c>
      <c r="P922" t="str">
        <f>IF(TBL_Employees4[[#This Row],[Age]]&lt;30, "Young", IF(TBL_Employees4[[#This Row],[Age]]&lt;=50, "Adult", "Senior"))</f>
        <v>Adult</v>
      </c>
      <c r="Q922" t="str">
        <f>IF(TBL_Employees4[[#This Row],[Exit Date]]="","Active","Exited")</f>
        <v>Active</v>
      </c>
    </row>
    <row r="923" spans="1:17" x14ac:dyDescent="0.25">
      <c r="A923" t="s">
        <v>1804</v>
      </c>
      <c r="B923" t="s">
        <v>1971</v>
      </c>
      <c r="C923" t="s">
        <v>1398</v>
      </c>
      <c r="D923" t="s">
        <v>555</v>
      </c>
      <c r="E923" t="s">
        <v>26</v>
      </c>
      <c r="F923" t="s">
        <v>19</v>
      </c>
      <c r="G923" t="s">
        <v>35</v>
      </c>
      <c r="H923">
        <v>64</v>
      </c>
      <c r="I923" s="2">
        <v>37762</v>
      </c>
      <c r="J923" s="8">
        <v>106444</v>
      </c>
      <c r="K923" s="9">
        <v>0.05</v>
      </c>
      <c r="L923" t="s">
        <v>21</v>
      </c>
      <c r="M923" t="s">
        <v>22</v>
      </c>
      <c r="N923" s="2" t="s">
        <v>1897</v>
      </c>
      <c r="O923">
        <f>TBL_Employees4[[#This Row],[Annual Salary]]*TBL_Employees4[[#This Row],[Bonus %]]</f>
        <v>5322.2000000000007</v>
      </c>
      <c r="P923" t="str">
        <f>IF(TBL_Employees4[[#This Row],[Age]]&lt;30, "Young", IF(TBL_Employees4[[#This Row],[Age]]&lt;=50, "Adult", "Senior"))</f>
        <v>Senior</v>
      </c>
      <c r="Q923" t="str">
        <f>IF(TBL_Employees4[[#This Row],[Exit Date]]="","Active","Exited")</f>
        <v>Active</v>
      </c>
    </row>
    <row r="924" spans="1:17" x14ac:dyDescent="0.25">
      <c r="A924" t="s">
        <v>1278</v>
      </c>
      <c r="B924" t="s">
        <v>1279</v>
      </c>
      <c r="C924" t="s">
        <v>1198</v>
      </c>
      <c r="D924" t="s">
        <v>402</v>
      </c>
      <c r="E924" t="s">
        <v>46</v>
      </c>
      <c r="F924" t="s">
        <v>152</v>
      </c>
      <c r="G924" t="s">
        <v>40</v>
      </c>
      <c r="H924">
        <v>31</v>
      </c>
      <c r="I924" s="2">
        <v>42957</v>
      </c>
      <c r="J924" s="8">
        <v>156931</v>
      </c>
      <c r="K924" s="9">
        <v>0.28000000000000003</v>
      </c>
      <c r="L924" t="s">
        <v>21</v>
      </c>
      <c r="M924" t="s">
        <v>53</v>
      </c>
      <c r="N924" s="2" t="s">
        <v>1897</v>
      </c>
      <c r="O924">
        <f>TBL_Employees4[[#This Row],[Annual Salary]]*TBL_Employees4[[#This Row],[Bonus %]]</f>
        <v>43940.680000000008</v>
      </c>
      <c r="P924" t="str">
        <f>IF(TBL_Employees4[[#This Row],[Age]]&lt;30, "Young", IF(TBL_Employees4[[#This Row],[Age]]&lt;=50, "Adult", "Senior"))</f>
        <v>Adult</v>
      </c>
      <c r="Q924" t="str">
        <f>IF(TBL_Employees4[[#This Row],[Exit Date]]="","Active","Exited")</f>
        <v>Active</v>
      </c>
    </row>
    <row r="925" spans="1:17" x14ac:dyDescent="0.25">
      <c r="A925" t="s">
        <v>1338</v>
      </c>
      <c r="B925" t="s">
        <v>1339</v>
      </c>
      <c r="C925" t="s">
        <v>1198</v>
      </c>
      <c r="D925" t="s">
        <v>509</v>
      </c>
      <c r="E925" t="s">
        <v>31</v>
      </c>
      <c r="F925" t="s">
        <v>19</v>
      </c>
      <c r="G925" t="s">
        <v>40</v>
      </c>
      <c r="H925">
        <v>43</v>
      </c>
      <c r="I925" s="2">
        <v>41928</v>
      </c>
      <c r="J925" s="8">
        <v>171360</v>
      </c>
      <c r="K925" s="9">
        <v>0.23</v>
      </c>
      <c r="L925" t="s">
        <v>633</v>
      </c>
      <c r="M925" t="s">
        <v>634</v>
      </c>
      <c r="N925" s="2" t="s">
        <v>1897</v>
      </c>
      <c r="O925">
        <f>TBL_Employees4[[#This Row],[Annual Salary]]*TBL_Employees4[[#This Row],[Bonus %]]</f>
        <v>39412.800000000003</v>
      </c>
      <c r="P925" t="str">
        <f>IF(TBL_Employees4[[#This Row],[Age]]&lt;30, "Young", IF(TBL_Employees4[[#This Row],[Age]]&lt;=50, "Adult", "Senior"))</f>
        <v>Adult</v>
      </c>
      <c r="Q925" t="str">
        <f>IF(TBL_Employees4[[#This Row],[Exit Date]]="","Active","Exited")</f>
        <v>Active</v>
      </c>
    </row>
    <row r="926" spans="1:17" x14ac:dyDescent="0.25">
      <c r="A926" t="s">
        <v>78</v>
      </c>
      <c r="B926" t="s">
        <v>79</v>
      </c>
      <c r="C926" t="s">
        <v>25</v>
      </c>
      <c r="D926" t="s">
        <v>17</v>
      </c>
      <c r="E926" t="s">
        <v>31</v>
      </c>
      <c r="F926" t="s">
        <v>19</v>
      </c>
      <c r="G926" t="s">
        <v>20</v>
      </c>
      <c r="H926">
        <v>45</v>
      </c>
      <c r="I926" s="2">
        <v>39908</v>
      </c>
      <c r="J926" s="8">
        <v>64505</v>
      </c>
      <c r="K926" s="9">
        <v>0</v>
      </c>
      <c r="L926" t="s">
        <v>21</v>
      </c>
      <c r="M926" t="s">
        <v>36</v>
      </c>
      <c r="N926" s="2" t="s">
        <v>1897</v>
      </c>
      <c r="O926">
        <f>TBL_Employees4[[#This Row],[Annual Salary]]*TBL_Employees4[[#This Row],[Bonus %]]</f>
        <v>0</v>
      </c>
      <c r="P926" t="str">
        <f>IF(TBL_Employees4[[#This Row],[Age]]&lt;30, "Young", IF(TBL_Employees4[[#This Row],[Age]]&lt;=50, "Adult", "Senior"))</f>
        <v>Adult</v>
      </c>
      <c r="Q926" t="str">
        <f>IF(TBL_Employees4[[#This Row],[Exit Date]]="","Active","Exited")</f>
        <v>Active</v>
      </c>
    </row>
    <row r="927" spans="1:17" x14ac:dyDescent="0.25">
      <c r="A927" t="s">
        <v>951</v>
      </c>
      <c r="B927" t="s">
        <v>952</v>
      </c>
      <c r="C927" t="s">
        <v>948</v>
      </c>
      <c r="D927" t="s">
        <v>278</v>
      </c>
      <c r="E927" t="s">
        <v>26</v>
      </c>
      <c r="F927" t="s">
        <v>152</v>
      </c>
      <c r="G927" t="s">
        <v>40</v>
      </c>
      <c r="H927">
        <v>32</v>
      </c>
      <c r="I927" s="2">
        <v>44478</v>
      </c>
      <c r="J927" s="8">
        <v>102298</v>
      </c>
      <c r="K927" s="9">
        <v>0.13</v>
      </c>
      <c r="L927" t="s">
        <v>633</v>
      </c>
      <c r="M927" t="s">
        <v>637</v>
      </c>
      <c r="N927" s="2" t="s">
        <v>1897</v>
      </c>
      <c r="O927">
        <f>TBL_Employees4[[#This Row],[Annual Salary]]*TBL_Employees4[[#This Row],[Bonus %]]</f>
        <v>13298.74</v>
      </c>
      <c r="P927" t="str">
        <f>IF(TBL_Employees4[[#This Row],[Age]]&lt;30, "Young", IF(TBL_Employees4[[#This Row],[Age]]&lt;=50, "Adult", "Senior"))</f>
        <v>Adult</v>
      </c>
      <c r="Q927" t="str">
        <f>IF(TBL_Employees4[[#This Row],[Exit Date]]="","Active","Exited")</f>
        <v>Active</v>
      </c>
    </row>
    <row r="928" spans="1:17" x14ac:dyDescent="0.25">
      <c r="A928" t="s">
        <v>1506</v>
      </c>
      <c r="B928" t="s">
        <v>1507</v>
      </c>
      <c r="C928" t="s">
        <v>1896</v>
      </c>
      <c r="D928" t="s">
        <v>555</v>
      </c>
      <c r="E928" t="s">
        <v>46</v>
      </c>
      <c r="F928" t="s">
        <v>19</v>
      </c>
      <c r="G928" t="s">
        <v>40</v>
      </c>
      <c r="H928">
        <v>27</v>
      </c>
      <c r="I928" s="2">
        <v>43721</v>
      </c>
      <c r="J928" s="8">
        <v>133297</v>
      </c>
      <c r="K928" s="9">
        <v>0.13</v>
      </c>
      <c r="L928" t="s">
        <v>633</v>
      </c>
      <c r="M928" t="s">
        <v>637</v>
      </c>
      <c r="N928" s="2" t="s">
        <v>1897</v>
      </c>
      <c r="O928">
        <f>TBL_Employees4[[#This Row],[Annual Salary]]*TBL_Employees4[[#This Row],[Bonus %]]</f>
        <v>17328.61</v>
      </c>
      <c r="P928" t="str">
        <f>IF(TBL_Employees4[[#This Row],[Age]]&lt;30, "Young", IF(TBL_Employees4[[#This Row],[Age]]&lt;=50, "Adult", "Senior"))</f>
        <v>Young</v>
      </c>
      <c r="Q928" t="str">
        <f>IF(TBL_Employees4[[#This Row],[Exit Date]]="","Active","Exited")</f>
        <v>Active</v>
      </c>
    </row>
    <row r="929" spans="1:17" x14ac:dyDescent="0.25">
      <c r="A929" t="s">
        <v>1592</v>
      </c>
      <c r="B929" t="s">
        <v>1593</v>
      </c>
      <c r="C929" t="s">
        <v>1896</v>
      </c>
      <c r="D929" t="s">
        <v>456</v>
      </c>
      <c r="E929" t="s">
        <v>26</v>
      </c>
      <c r="F929" t="s">
        <v>19</v>
      </c>
      <c r="G929" t="s">
        <v>64</v>
      </c>
      <c r="H929">
        <v>25</v>
      </c>
      <c r="I929" s="2">
        <v>44272</v>
      </c>
      <c r="J929" s="8">
        <v>155080</v>
      </c>
      <c r="K929" s="9">
        <v>0.1</v>
      </c>
      <c r="L929" t="s">
        <v>21</v>
      </c>
      <c r="M929" t="s">
        <v>50</v>
      </c>
      <c r="N929" s="2" t="s">
        <v>1897</v>
      </c>
      <c r="O929">
        <f>TBL_Employees4[[#This Row],[Annual Salary]]*TBL_Employees4[[#This Row],[Bonus %]]</f>
        <v>15508</v>
      </c>
      <c r="P929" t="str">
        <f>IF(TBL_Employees4[[#This Row],[Age]]&lt;30, "Young", IF(TBL_Employees4[[#This Row],[Age]]&lt;=50, "Adult", "Senior"))</f>
        <v>Young</v>
      </c>
      <c r="Q929" t="str">
        <f>IF(TBL_Employees4[[#This Row],[Exit Date]]="","Active","Exited")</f>
        <v>Active</v>
      </c>
    </row>
    <row r="930" spans="1:17" x14ac:dyDescent="0.25">
      <c r="A930" t="s">
        <v>625</v>
      </c>
      <c r="B930" t="s">
        <v>626</v>
      </c>
      <c r="C930" t="s">
        <v>250</v>
      </c>
      <c r="D930" t="s">
        <v>555</v>
      </c>
      <c r="E930" t="s">
        <v>26</v>
      </c>
      <c r="F930" t="s">
        <v>152</v>
      </c>
      <c r="G930" t="s">
        <v>20</v>
      </c>
      <c r="H930">
        <v>31</v>
      </c>
      <c r="I930" s="2">
        <v>43325</v>
      </c>
      <c r="J930" s="8">
        <v>81828</v>
      </c>
      <c r="K930" s="9">
        <v>0</v>
      </c>
      <c r="L930" t="s">
        <v>21</v>
      </c>
      <c r="M930" t="s">
        <v>36</v>
      </c>
      <c r="N930" s="2" t="s">
        <v>1897</v>
      </c>
      <c r="O930">
        <f>TBL_Employees4[[#This Row],[Annual Salary]]*TBL_Employees4[[#This Row],[Bonus %]]</f>
        <v>0</v>
      </c>
      <c r="P930" t="str">
        <f>IF(TBL_Employees4[[#This Row],[Age]]&lt;30, "Young", IF(TBL_Employees4[[#This Row],[Age]]&lt;=50, "Adult", "Senior"))</f>
        <v>Adult</v>
      </c>
      <c r="Q930" t="str">
        <f>IF(TBL_Employees4[[#This Row],[Exit Date]]="","Active","Exited")</f>
        <v>Active</v>
      </c>
    </row>
    <row r="931" spans="1:17" x14ac:dyDescent="0.25">
      <c r="A931" t="s">
        <v>1490</v>
      </c>
      <c r="B931" t="s">
        <v>1491</v>
      </c>
      <c r="C931" t="s">
        <v>1896</v>
      </c>
      <c r="D931" t="s">
        <v>509</v>
      </c>
      <c r="E931" t="s">
        <v>46</v>
      </c>
      <c r="F931" t="s">
        <v>19</v>
      </c>
      <c r="G931" t="s">
        <v>35</v>
      </c>
      <c r="H931">
        <v>65</v>
      </c>
      <c r="I931" s="2">
        <v>36823</v>
      </c>
      <c r="J931" s="8">
        <v>149417</v>
      </c>
      <c r="K931" s="9">
        <v>0.13</v>
      </c>
      <c r="L931" t="s">
        <v>767</v>
      </c>
      <c r="M931" t="s">
        <v>771</v>
      </c>
      <c r="N931" s="2" t="s">
        <v>1897</v>
      </c>
      <c r="O931">
        <f>TBL_Employees4[[#This Row],[Annual Salary]]*TBL_Employees4[[#This Row],[Bonus %]]</f>
        <v>19424.21</v>
      </c>
      <c r="P931" t="str">
        <f>IF(TBL_Employees4[[#This Row],[Age]]&lt;30, "Young", IF(TBL_Employees4[[#This Row],[Age]]&lt;=50, "Adult", "Senior"))</f>
        <v>Senior</v>
      </c>
      <c r="Q931" t="str">
        <f>IF(TBL_Employees4[[#This Row],[Exit Date]]="","Active","Exited")</f>
        <v>Active</v>
      </c>
    </row>
    <row r="932" spans="1:17" x14ac:dyDescent="0.25">
      <c r="A932" t="s">
        <v>1514</v>
      </c>
      <c r="B932" t="s">
        <v>1515</v>
      </c>
      <c r="C932" t="s">
        <v>1398</v>
      </c>
      <c r="D932" t="s">
        <v>555</v>
      </c>
      <c r="E932" t="s">
        <v>46</v>
      </c>
      <c r="F932" t="s">
        <v>152</v>
      </c>
      <c r="G932" t="s">
        <v>40</v>
      </c>
      <c r="H932">
        <v>50</v>
      </c>
      <c r="I932" s="2">
        <v>41024</v>
      </c>
      <c r="J932" s="8">
        <v>113269</v>
      </c>
      <c r="K932" s="9">
        <v>0.09</v>
      </c>
      <c r="L932" t="s">
        <v>633</v>
      </c>
      <c r="M932" t="s">
        <v>640</v>
      </c>
      <c r="N932" s="2" t="s">
        <v>1897</v>
      </c>
      <c r="O932">
        <f>TBL_Employees4[[#This Row],[Annual Salary]]*TBL_Employees4[[#This Row],[Bonus %]]</f>
        <v>10194.209999999999</v>
      </c>
      <c r="P932" t="str">
        <f>IF(TBL_Employees4[[#This Row],[Age]]&lt;30, "Young", IF(TBL_Employees4[[#This Row],[Age]]&lt;=50, "Adult", "Senior"))</f>
        <v>Adult</v>
      </c>
      <c r="Q932" t="str">
        <f>IF(TBL_Employees4[[#This Row],[Exit Date]]="","Active","Exited")</f>
        <v>Active</v>
      </c>
    </row>
    <row r="933" spans="1:17" x14ac:dyDescent="0.25">
      <c r="A933" t="s">
        <v>1656</v>
      </c>
      <c r="B933" t="s">
        <v>1657</v>
      </c>
      <c r="C933" t="s">
        <v>1896</v>
      </c>
      <c r="D933" t="s">
        <v>17</v>
      </c>
      <c r="E933" t="s">
        <v>18</v>
      </c>
      <c r="F933" t="s">
        <v>152</v>
      </c>
      <c r="G933" t="s">
        <v>35</v>
      </c>
      <c r="H933">
        <v>46</v>
      </c>
      <c r="I933" s="2">
        <v>43085</v>
      </c>
      <c r="J933" s="8">
        <v>136716</v>
      </c>
      <c r="K933" s="9">
        <v>0.12</v>
      </c>
      <c r="L933" t="s">
        <v>21</v>
      </c>
      <c r="M933" t="s">
        <v>50</v>
      </c>
      <c r="N933" s="2" t="s">
        <v>1897</v>
      </c>
      <c r="O933">
        <f>TBL_Employees4[[#This Row],[Annual Salary]]*TBL_Employees4[[#This Row],[Bonus %]]</f>
        <v>16405.919999999998</v>
      </c>
      <c r="P933" t="str">
        <f>IF(TBL_Employees4[[#This Row],[Age]]&lt;30, "Young", IF(TBL_Employees4[[#This Row],[Age]]&lt;=50, "Adult", "Senior"))</f>
        <v>Adult</v>
      </c>
      <c r="Q933" t="str">
        <f>IF(TBL_Employees4[[#This Row],[Exit Date]]="","Active","Exited")</f>
        <v>Active</v>
      </c>
    </row>
    <row r="934" spans="1:17" x14ac:dyDescent="0.25">
      <c r="A934" t="s">
        <v>1738</v>
      </c>
      <c r="B934" t="s">
        <v>1739</v>
      </c>
      <c r="C934" t="s">
        <v>1896</v>
      </c>
      <c r="D934" t="s">
        <v>555</v>
      </c>
      <c r="E934" t="s">
        <v>26</v>
      </c>
      <c r="F934" t="s">
        <v>152</v>
      </c>
      <c r="G934" t="s">
        <v>40</v>
      </c>
      <c r="H934">
        <v>54</v>
      </c>
      <c r="I934" s="2">
        <v>40836</v>
      </c>
      <c r="J934" s="8">
        <v>122644</v>
      </c>
      <c r="K934" s="9">
        <v>0.12</v>
      </c>
      <c r="L934" t="s">
        <v>21</v>
      </c>
      <c r="M934" t="s">
        <v>50</v>
      </c>
      <c r="N934" s="2" t="s">
        <v>1897</v>
      </c>
      <c r="O934">
        <f>TBL_Employees4[[#This Row],[Annual Salary]]*TBL_Employees4[[#This Row],[Bonus %]]</f>
        <v>14717.279999999999</v>
      </c>
      <c r="P934" t="str">
        <f>IF(TBL_Employees4[[#This Row],[Age]]&lt;30, "Young", IF(TBL_Employees4[[#This Row],[Age]]&lt;=50, "Adult", "Senior"))</f>
        <v>Senior</v>
      </c>
      <c r="Q934" t="str">
        <f>IF(TBL_Employees4[[#This Row],[Exit Date]]="","Active","Exited")</f>
        <v>Active</v>
      </c>
    </row>
    <row r="935" spans="1:17" x14ac:dyDescent="0.25">
      <c r="A935" t="s">
        <v>1706</v>
      </c>
      <c r="B935" t="s">
        <v>1707</v>
      </c>
      <c r="C935" t="s">
        <v>1398</v>
      </c>
      <c r="D935" t="s">
        <v>555</v>
      </c>
      <c r="E935" t="s">
        <v>31</v>
      </c>
      <c r="F935" t="s">
        <v>19</v>
      </c>
      <c r="G935" t="s">
        <v>35</v>
      </c>
      <c r="H935">
        <v>50</v>
      </c>
      <c r="I935" s="2">
        <v>36653</v>
      </c>
      <c r="J935" s="8">
        <v>106428</v>
      </c>
      <c r="K935" s="9">
        <v>7.0000000000000007E-2</v>
      </c>
      <c r="L935" t="s">
        <v>21</v>
      </c>
      <c r="M935" t="s">
        <v>27</v>
      </c>
      <c r="N935" s="2" t="s">
        <v>1897</v>
      </c>
      <c r="O935">
        <f>TBL_Employees4[[#This Row],[Annual Salary]]*TBL_Employees4[[#This Row],[Bonus %]]</f>
        <v>7449.9600000000009</v>
      </c>
      <c r="P935" t="str">
        <f>IF(TBL_Employees4[[#This Row],[Age]]&lt;30, "Young", IF(TBL_Employees4[[#This Row],[Age]]&lt;=50, "Adult", "Senior"))</f>
        <v>Adult</v>
      </c>
      <c r="Q935" t="str">
        <f>IF(TBL_Employees4[[#This Row],[Exit Date]]="","Active","Exited")</f>
        <v>Active</v>
      </c>
    </row>
    <row r="936" spans="1:17" x14ac:dyDescent="0.25">
      <c r="A936" t="s">
        <v>1072</v>
      </c>
      <c r="B936" t="s">
        <v>1073</v>
      </c>
      <c r="C936" t="s">
        <v>1012</v>
      </c>
      <c r="D936" t="s">
        <v>402</v>
      </c>
      <c r="E936" t="s">
        <v>46</v>
      </c>
      <c r="F936" t="s">
        <v>152</v>
      </c>
      <c r="G936" t="s">
        <v>20</v>
      </c>
      <c r="H936">
        <v>36</v>
      </c>
      <c r="I936" s="2">
        <v>39830</v>
      </c>
      <c r="J936" s="8">
        <v>238236</v>
      </c>
      <c r="K936" s="9">
        <v>0.31</v>
      </c>
      <c r="L936" t="s">
        <v>21</v>
      </c>
      <c r="M936" t="s">
        <v>53</v>
      </c>
      <c r="N936" s="2" t="s">
        <v>1897</v>
      </c>
      <c r="O936">
        <f>TBL_Employees4[[#This Row],[Annual Salary]]*TBL_Employees4[[#This Row],[Bonus %]]</f>
        <v>73853.16</v>
      </c>
      <c r="P936" t="str">
        <f>IF(TBL_Employees4[[#This Row],[Age]]&lt;30, "Young", IF(TBL_Employees4[[#This Row],[Age]]&lt;=50, "Adult", "Senior"))</f>
        <v>Adult</v>
      </c>
      <c r="Q936" t="str">
        <f>IF(TBL_Employees4[[#This Row],[Exit Date]]="","Active","Exited")</f>
        <v>Active</v>
      </c>
    </row>
    <row r="937" spans="1:17" x14ac:dyDescent="0.25">
      <c r="A937" t="s">
        <v>1274</v>
      </c>
      <c r="B937" t="s">
        <v>1275</v>
      </c>
      <c r="C937" t="s">
        <v>1198</v>
      </c>
      <c r="D937" t="s">
        <v>402</v>
      </c>
      <c r="E937" t="s">
        <v>46</v>
      </c>
      <c r="F937" t="s">
        <v>19</v>
      </c>
      <c r="G937" t="s">
        <v>20</v>
      </c>
      <c r="H937">
        <v>64</v>
      </c>
      <c r="I937" s="2">
        <v>41264</v>
      </c>
      <c r="J937" s="8">
        <v>153253</v>
      </c>
      <c r="K937" s="9">
        <v>0.24</v>
      </c>
      <c r="L937" t="s">
        <v>21</v>
      </c>
      <c r="M937" t="s">
        <v>50</v>
      </c>
      <c r="N937" s="2" t="s">
        <v>1897</v>
      </c>
      <c r="O937">
        <f>TBL_Employees4[[#This Row],[Annual Salary]]*TBL_Employees4[[#This Row],[Bonus %]]</f>
        <v>36780.720000000001</v>
      </c>
      <c r="P937" t="str">
        <f>IF(TBL_Employees4[[#This Row],[Age]]&lt;30, "Young", IF(TBL_Employees4[[#This Row],[Age]]&lt;=50, "Adult", "Senior"))</f>
        <v>Senior</v>
      </c>
      <c r="Q937" t="str">
        <f>IF(TBL_Employees4[[#This Row],[Exit Date]]="","Active","Exited")</f>
        <v>Active</v>
      </c>
    </row>
    <row r="938" spans="1:17" x14ac:dyDescent="0.25">
      <c r="A938" t="s">
        <v>1528</v>
      </c>
      <c r="B938" t="s">
        <v>1529</v>
      </c>
      <c r="C938" t="s">
        <v>1398</v>
      </c>
      <c r="D938" t="s">
        <v>243</v>
      </c>
      <c r="E938" t="s">
        <v>18</v>
      </c>
      <c r="F938" t="s">
        <v>19</v>
      </c>
      <c r="G938" t="s">
        <v>20</v>
      </c>
      <c r="H938">
        <v>34</v>
      </c>
      <c r="I938" s="2">
        <v>41915</v>
      </c>
      <c r="J938" s="8">
        <v>103707</v>
      </c>
      <c r="K938" s="9">
        <v>0.09</v>
      </c>
      <c r="L938" t="s">
        <v>21</v>
      </c>
      <c r="M938" t="s">
        <v>69</v>
      </c>
      <c r="N938" s="2" t="s">
        <v>1897</v>
      </c>
      <c r="O938">
        <f>TBL_Employees4[[#This Row],[Annual Salary]]*TBL_Employees4[[#This Row],[Bonus %]]</f>
        <v>9333.6299999999992</v>
      </c>
      <c r="P938" t="str">
        <f>IF(TBL_Employees4[[#This Row],[Age]]&lt;30, "Young", IF(TBL_Employees4[[#This Row],[Age]]&lt;=50, "Adult", "Senior"))</f>
        <v>Adult</v>
      </c>
      <c r="Q938" t="str">
        <f>IF(TBL_Employees4[[#This Row],[Exit Date]]="","Active","Exited")</f>
        <v>Active</v>
      </c>
    </row>
    <row r="939" spans="1:17" x14ac:dyDescent="0.25">
      <c r="A939" t="s">
        <v>1021</v>
      </c>
      <c r="B939" t="s">
        <v>1022</v>
      </c>
      <c r="C939" t="s">
        <v>1012</v>
      </c>
      <c r="D939" t="s">
        <v>243</v>
      </c>
      <c r="E939" t="s">
        <v>26</v>
      </c>
      <c r="F939" t="s">
        <v>19</v>
      </c>
      <c r="G939" t="s">
        <v>20</v>
      </c>
      <c r="H939">
        <v>41</v>
      </c>
      <c r="I939" s="2">
        <v>41130</v>
      </c>
      <c r="J939" s="8">
        <v>245360</v>
      </c>
      <c r="K939" s="9">
        <v>0.37</v>
      </c>
      <c r="L939" t="s">
        <v>21</v>
      </c>
      <c r="M939" t="s">
        <v>50</v>
      </c>
      <c r="N939" s="2" t="s">
        <v>1897</v>
      </c>
      <c r="O939">
        <f>TBL_Employees4[[#This Row],[Annual Salary]]*TBL_Employees4[[#This Row],[Bonus %]]</f>
        <v>90783.2</v>
      </c>
      <c r="P939" t="str">
        <f>IF(TBL_Employees4[[#This Row],[Age]]&lt;30, "Young", IF(TBL_Employees4[[#This Row],[Age]]&lt;=50, "Adult", "Senior"))</f>
        <v>Adult</v>
      </c>
      <c r="Q939" t="str">
        <f>IF(TBL_Employees4[[#This Row],[Exit Date]]="","Active","Exited")</f>
        <v>Active</v>
      </c>
    </row>
    <row r="940" spans="1:17" x14ac:dyDescent="0.25">
      <c r="A940" t="s">
        <v>388</v>
      </c>
      <c r="B940" t="s">
        <v>389</v>
      </c>
      <c r="C940" t="s">
        <v>286</v>
      </c>
      <c r="D940" t="s">
        <v>278</v>
      </c>
      <c r="E940" t="s">
        <v>26</v>
      </c>
      <c r="F940" t="s">
        <v>152</v>
      </c>
      <c r="G940" t="s">
        <v>35</v>
      </c>
      <c r="H940">
        <v>25</v>
      </c>
      <c r="I940" s="2">
        <v>44385</v>
      </c>
      <c r="J940" s="8">
        <v>67275</v>
      </c>
      <c r="K940" s="9">
        <v>0</v>
      </c>
      <c r="L940" t="s">
        <v>21</v>
      </c>
      <c r="M940" t="s">
        <v>69</v>
      </c>
      <c r="N940" s="2" t="s">
        <v>1897</v>
      </c>
      <c r="O940">
        <f>TBL_Employees4[[#This Row],[Annual Salary]]*TBL_Employees4[[#This Row],[Bonus %]]</f>
        <v>0</v>
      </c>
      <c r="P940" t="str">
        <f>IF(TBL_Employees4[[#This Row],[Age]]&lt;30, "Young", IF(TBL_Employees4[[#This Row],[Age]]&lt;=50, "Adult", "Senior"))</f>
        <v>Young</v>
      </c>
      <c r="Q940" t="str">
        <f>IF(TBL_Employees4[[#This Row],[Exit Date]]="","Active","Exited")</f>
        <v>Active</v>
      </c>
    </row>
    <row r="941" spans="1:17" x14ac:dyDescent="0.25">
      <c r="A941" t="s">
        <v>1654</v>
      </c>
      <c r="B941" t="s">
        <v>1655</v>
      </c>
      <c r="C941" t="s">
        <v>1398</v>
      </c>
      <c r="D941" t="s">
        <v>17</v>
      </c>
      <c r="E941" t="s">
        <v>18</v>
      </c>
      <c r="F941" t="s">
        <v>152</v>
      </c>
      <c r="G941" t="s">
        <v>35</v>
      </c>
      <c r="H941">
        <v>45</v>
      </c>
      <c r="I941" s="2">
        <v>42026</v>
      </c>
      <c r="J941" s="8">
        <v>101288</v>
      </c>
      <c r="K941" s="9">
        <v>0.1</v>
      </c>
      <c r="L941" t="s">
        <v>21</v>
      </c>
      <c r="M941" t="s">
        <v>22</v>
      </c>
      <c r="N941" s="2" t="s">
        <v>1897</v>
      </c>
      <c r="O941">
        <f>TBL_Employees4[[#This Row],[Annual Salary]]*TBL_Employees4[[#This Row],[Bonus %]]</f>
        <v>10128.800000000001</v>
      </c>
      <c r="P941" t="str">
        <f>IF(TBL_Employees4[[#This Row],[Age]]&lt;30, "Young", IF(TBL_Employees4[[#This Row],[Age]]&lt;=50, "Adult", "Senior"))</f>
        <v>Adult</v>
      </c>
      <c r="Q941" t="str">
        <f>IF(TBL_Employees4[[#This Row],[Exit Date]]="","Active","Exited")</f>
        <v>Active</v>
      </c>
    </row>
    <row r="942" spans="1:17" x14ac:dyDescent="0.25">
      <c r="A942" t="s">
        <v>627</v>
      </c>
      <c r="B942" t="s">
        <v>1972</v>
      </c>
      <c r="C942" t="s">
        <v>1198</v>
      </c>
      <c r="D942" t="s">
        <v>456</v>
      </c>
      <c r="E942" t="s">
        <v>26</v>
      </c>
      <c r="F942" t="s">
        <v>19</v>
      </c>
      <c r="G942" t="s">
        <v>40</v>
      </c>
      <c r="H942">
        <v>52</v>
      </c>
      <c r="I942" s="2">
        <v>34209</v>
      </c>
      <c r="J942" s="8">
        <v>177443</v>
      </c>
      <c r="K942" s="9">
        <v>0.25</v>
      </c>
      <c r="L942" t="s">
        <v>633</v>
      </c>
      <c r="M942" t="s">
        <v>640</v>
      </c>
      <c r="N942" s="2" t="s">
        <v>1897</v>
      </c>
      <c r="O942">
        <f>TBL_Employees4[[#This Row],[Annual Salary]]*TBL_Employees4[[#This Row],[Bonus %]]</f>
        <v>44360.75</v>
      </c>
      <c r="P942" t="str">
        <f>IF(TBL_Employees4[[#This Row],[Age]]&lt;30, "Young", IF(TBL_Employees4[[#This Row],[Age]]&lt;=50, "Adult", "Senior"))</f>
        <v>Senior</v>
      </c>
      <c r="Q942" t="str">
        <f>IF(TBL_Employees4[[#This Row],[Exit Date]]="","Active","Exited")</f>
        <v>Active</v>
      </c>
    </row>
    <row r="943" spans="1:17" x14ac:dyDescent="0.25">
      <c r="A943" t="s">
        <v>61</v>
      </c>
      <c r="B943" t="s">
        <v>62</v>
      </c>
      <c r="C943" t="s">
        <v>63</v>
      </c>
      <c r="D943" t="s">
        <v>17</v>
      </c>
      <c r="E943" t="s">
        <v>18</v>
      </c>
      <c r="F943" t="s">
        <v>19</v>
      </c>
      <c r="G943" t="s">
        <v>64</v>
      </c>
      <c r="H943">
        <v>37</v>
      </c>
      <c r="I943" s="2">
        <v>42487</v>
      </c>
      <c r="J943" s="8">
        <v>91400</v>
      </c>
      <c r="K943" s="9">
        <v>0</v>
      </c>
      <c r="L943" t="s">
        <v>21</v>
      </c>
      <c r="M943" t="s">
        <v>27</v>
      </c>
      <c r="N943" s="2" t="s">
        <v>1897</v>
      </c>
      <c r="O943">
        <f>TBL_Employees4[[#This Row],[Annual Salary]]*TBL_Employees4[[#This Row],[Bonus %]]</f>
        <v>0</v>
      </c>
      <c r="P943" t="str">
        <f>IF(TBL_Employees4[[#This Row],[Age]]&lt;30, "Young", IF(TBL_Employees4[[#This Row],[Age]]&lt;=50, "Adult", "Senior"))</f>
        <v>Adult</v>
      </c>
      <c r="Q943" t="str">
        <f>IF(TBL_Employees4[[#This Row],[Exit Date]]="","Active","Exited")</f>
        <v>Active</v>
      </c>
    </row>
    <row r="944" spans="1:17" x14ac:dyDescent="0.25">
      <c r="A944" t="s">
        <v>1084</v>
      </c>
      <c r="B944" t="s">
        <v>1085</v>
      </c>
      <c r="C944" t="s">
        <v>1012</v>
      </c>
      <c r="D944" t="s">
        <v>456</v>
      </c>
      <c r="E944" t="s">
        <v>46</v>
      </c>
      <c r="F944" t="s">
        <v>152</v>
      </c>
      <c r="G944" t="s">
        <v>40</v>
      </c>
      <c r="H944">
        <v>44</v>
      </c>
      <c r="I944" s="2">
        <v>39335</v>
      </c>
      <c r="J944" s="8">
        <v>181247</v>
      </c>
      <c r="K944" s="9">
        <v>0.33</v>
      </c>
      <c r="L944" t="s">
        <v>633</v>
      </c>
      <c r="M944" t="s">
        <v>640</v>
      </c>
      <c r="N944" s="2" t="s">
        <v>1897</v>
      </c>
      <c r="O944">
        <f>TBL_Employees4[[#This Row],[Annual Salary]]*TBL_Employees4[[#This Row],[Bonus %]]</f>
        <v>59811.51</v>
      </c>
      <c r="P944" t="str">
        <f>IF(TBL_Employees4[[#This Row],[Age]]&lt;30, "Young", IF(TBL_Employees4[[#This Row],[Age]]&lt;=50, "Adult", "Senior"))</f>
        <v>Adult</v>
      </c>
      <c r="Q944" t="str">
        <f>IF(TBL_Employees4[[#This Row],[Exit Date]]="","Active","Exited")</f>
        <v>Active</v>
      </c>
    </row>
    <row r="945" spans="1:17" x14ac:dyDescent="0.25">
      <c r="A945" t="s">
        <v>1628</v>
      </c>
      <c r="B945" t="s">
        <v>1629</v>
      </c>
      <c r="C945" t="s">
        <v>1896</v>
      </c>
      <c r="D945" t="s">
        <v>456</v>
      </c>
      <c r="E945" t="s">
        <v>31</v>
      </c>
      <c r="F945" t="s">
        <v>152</v>
      </c>
      <c r="G945" t="s">
        <v>64</v>
      </c>
      <c r="H945">
        <v>42</v>
      </c>
      <c r="I945" s="2">
        <v>37914</v>
      </c>
      <c r="J945" s="8">
        <v>135558</v>
      </c>
      <c r="K945" s="9">
        <v>0.14000000000000001</v>
      </c>
      <c r="L945" t="s">
        <v>21</v>
      </c>
      <c r="M945" t="s">
        <v>22</v>
      </c>
      <c r="N945" s="2" t="s">
        <v>1897</v>
      </c>
      <c r="O945">
        <f>TBL_Employees4[[#This Row],[Annual Salary]]*TBL_Employees4[[#This Row],[Bonus %]]</f>
        <v>18978.120000000003</v>
      </c>
      <c r="P945" t="str">
        <f>IF(TBL_Employees4[[#This Row],[Age]]&lt;30, "Young", IF(TBL_Employees4[[#This Row],[Age]]&lt;=50, "Adult", "Senior"))</f>
        <v>Adult</v>
      </c>
      <c r="Q945" t="str">
        <f>IF(TBL_Employees4[[#This Row],[Exit Date]]="","Active","Exited")</f>
        <v>Active</v>
      </c>
    </row>
    <row r="946" spans="1:17" x14ac:dyDescent="0.25">
      <c r="A946" t="s">
        <v>274</v>
      </c>
      <c r="B946" t="s">
        <v>202</v>
      </c>
      <c r="C946" t="s">
        <v>242</v>
      </c>
      <c r="D946" t="s">
        <v>243</v>
      </c>
      <c r="E946" t="s">
        <v>26</v>
      </c>
      <c r="F946" t="s">
        <v>152</v>
      </c>
      <c r="G946" t="s">
        <v>20</v>
      </c>
      <c r="H946">
        <v>49</v>
      </c>
      <c r="I946" s="2">
        <v>40894</v>
      </c>
      <c r="J946" s="8">
        <v>56878</v>
      </c>
      <c r="K946" s="9">
        <v>0</v>
      </c>
      <c r="L946" t="s">
        <v>21</v>
      </c>
      <c r="M946" t="s">
        <v>53</v>
      </c>
      <c r="N946" s="2" t="s">
        <v>1897</v>
      </c>
      <c r="O946">
        <f>TBL_Employees4[[#This Row],[Annual Salary]]*TBL_Employees4[[#This Row],[Bonus %]]</f>
        <v>0</v>
      </c>
      <c r="P946" t="str">
        <f>IF(TBL_Employees4[[#This Row],[Age]]&lt;30, "Young", IF(TBL_Employees4[[#This Row],[Age]]&lt;=50, "Adult", "Senior"))</f>
        <v>Adult</v>
      </c>
      <c r="Q946" t="str">
        <f>IF(TBL_Employees4[[#This Row],[Exit Date]]="","Active","Exited")</f>
        <v>Active</v>
      </c>
    </row>
    <row r="947" spans="1:17" x14ac:dyDescent="0.25">
      <c r="A947" t="s">
        <v>890</v>
      </c>
      <c r="B947" t="s">
        <v>891</v>
      </c>
      <c r="C947" t="s">
        <v>56</v>
      </c>
      <c r="D947" t="s">
        <v>17</v>
      </c>
      <c r="E947" t="s">
        <v>26</v>
      </c>
      <c r="F947" t="s">
        <v>152</v>
      </c>
      <c r="G947" t="s">
        <v>35</v>
      </c>
      <c r="H947">
        <v>34</v>
      </c>
      <c r="I947" s="2">
        <v>43728</v>
      </c>
      <c r="J947" s="8">
        <v>94735</v>
      </c>
      <c r="K947" s="9">
        <v>0</v>
      </c>
      <c r="L947" t="s">
        <v>767</v>
      </c>
      <c r="M947" t="s">
        <v>776</v>
      </c>
      <c r="N947" s="2" t="s">
        <v>1897</v>
      </c>
      <c r="O947">
        <f>TBL_Employees4[[#This Row],[Annual Salary]]*TBL_Employees4[[#This Row],[Bonus %]]</f>
        <v>0</v>
      </c>
      <c r="P947" t="str">
        <f>IF(TBL_Employees4[[#This Row],[Age]]&lt;30, "Young", IF(TBL_Employees4[[#This Row],[Age]]&lt;=50, "Adult", "Senior"))</f>
        <v>Adult</v>
      </c>
      <c r="Q947" t="str">
        <f>IF(TBL_Employees4[[#This Row],[Exit Date]]="","Active","Exited")</f>
        <v>Active</v>
      </c>
    </row>
    <row r="948" spans="1:17" x14ac:dyDescent="0.25">
      <c r="A948" t="s">
        <v>615</v>
      </c>
      <c r="B948" t="s">
        <v>616</v>
      </c>
      <c r="C948" t="s">
        <v>259</v>
      </c>
      <c r="D948" t="s">
        <v>555</v>
      </c>
      <c r="E948" t="s">
        <v>18</v>
      </c>
      <c r="F948" t="s">
        <v>152</v>
      </c>
      <c r="G948" t="s">
        <v>40</v>
      </c>
      <c r="H948">
        <v>39</v>
      </c>
      <c r="I948" s="2">
        <v>39229</v>
      </c>
      <c r="J948" s="8">
        <v>51234</v>
      </c>
      <c r="K948" s="9">
        <v>0</v>
      </c>
      <c r="L948" t="s">
        <v>21</v>
      </c>
      <c r="M948" t="s">
        <v>53</v>
      </c>
      <c r="N948" s="2" t="s">
        <v>1897</v>
      </c>
      <c r="O948">
        <f>TBL_Employees4[[#This Row],[Annual Salary]]*TBL_Employees4[[#This Row],[Bonus %]]</f>
        <v>0</v>
      </c>
      <c r="P948" t="str">
        <f>IF(TBL_Employees4[[#This Row],[Age]]&lt;30, "Young", IF(TBL_Employees4[[#This Row],[Age]]&lt;=50, "Adult", "Senior"))</f>
        <v>Adult</v>
      </c>
      <c r="Q948" t="str">
        <f>IF(TBL_Employees4[[#This Row],[Exit Date]]="","Active","Exited")</f>
        <v>Active</v>
      </c>
    </row>
    <row r="949" spans="1:17" x14ac:dyDescent="0.25">
      <c r="A949" t="s">
        <v>607</v>
      </c>
      <c r="B949" t="s">
        <v>1973</v>
      </c>
      <c r="C949" t="s">
        <v>1012</v>
      </c>
      <c r="D949" t="s">
        <v>456</v>
      </c>
      <c r="E949" t="s">
        <v>26</v>
      </c>
      <c r="F949" t="s">
        <v>152</v>
      </c>
      <c r="G949" t="s">
        <v>35</v>
      </c>
      <c r="H949">
        <v>31</v>
      </c>
      <c r="I949" s="2">
        <v>42018</v>
      </c>
      <c r="J949" s="8">
        <v>230025</v>
      </c>
      <c r="K949" s="9">
        <v>0.34</v>
      </c>
      <c r="L949" t="s">
        <v>21</v>
      </c>
      <c r="M949" t="s">
        <v>22</v>
      </c>
      <c r="N949" s="2" t="s">
        <v>1897</v>
      </c>
      <c r="O949">
        <f>TBL_Employees4[[#This Row],[Annual Salary]]*TBL_Employees4[[#This Row],[Bonus %]]</f>
        <v>78208.5</v>
      </c>
      <c r="P949" t="str">
        <f>IF(TBL_Employees4[[#This Row],[Age]]&lt;30, "Young", IF(TBL_Employees4[[#This Row],[Age]]&lt;=50, "Adult", "Senior"))</f>
        <v>Adult</v>
      </c>
      <c r="Q949" t="str">
        <f>IF(TBL_Employees4[[#This Row],[Exit Date]]="","Active","Exited")</f>
        <v>Active</v>
      </c>
    </row>
    <row r="950" spans="1:17" x14ac:dyDescent="0.25">
      <c r="A950" t="s">
        <v>1454</v>
      </c>
      <c r="B950" t="s">
        <v>1455</v>
      </c>
      <c r="C950" t="s">
        <v>1896</v>
      </c>
      <c r="D950" t="s">
        <v>456</v>
      </c>
      <c r="E950" t="s">
        <v>26</v>
      </c>
      <c r="F950" t="s">
        <v>19</v>
      </c>
      <c r="G950" t="s">
        <v>35</v>
      </c>
      <c r="H950">
        <v>36</v>
      </c>
      <c r="I950" s="2">
        <v>40248</v>
      </c>
      <c r="J950" s="8">
        <v>134006</v>
      </c>
      <c r="K950" s="9">
        <v>0.13</v>
      </c>
      <c r="L950" t="s">
        <v>767</v>
      </c>
      <c r="M950" t="s">
        <v>776</v>
      </c>
      <c r="N950" s="2" t="s">
        <v>1897</v>
      </c>
      <c r="O950">
        <f>TBL_Employees4[[#This Row],[Annual Salary]]*TBL_Employees4[[#This Row],[Bonus %]]</f>
        <v>17420.78</v>
      </c>
      <c r="P950" t="str">
        <f>IF(TBL_Employees4[[#This Row],[Age]]&lt;30, "Young", IF(TBL_Employees4[[#This Row],[Age]]&lt;=50, "Adult", "Senior"))</f>
        <v>Adult</v>
      </c>
      <c r="Q950" t="str">
        <f>IF(TBL_Employees4[[#This Row],[Exit Date]]="","Active","Exited")</f>
        <v>Active</v>
      </c>
    </row>
    <row r="951" spans="1:17" x14ac:dyDescent="0.25">
      <c r="A951" t="s">
        <v>1425</v>
      </c>
      <c r="B951" t="s">
        <v>1426</v>
      </c>
      <c r="C951" t="s">
        <v>1398</v>
      </c>
      <c r="D951" t="s">
        <v>402</v>
      </c>
      <c r="E951" t="s">
        <v>46</v>
      </c>
      <c r="F951" t="s">
        <v>19</v>
      </c>
      <c r="G951" t="s">
        <v>35</v>
      </c>
      <c r="H951">
        <v>61</v>
      </c>
      <c r="I951" s="2">
        <v>40092</v>
      </c>
      <c r="J951" s="8">
        <v>103096</v>
      </c>
      <c r="K951" s="9">
        <v>7.0000000000000007E-2</v>
      </c>
      <c r="L951" t="s">
        <v>767</v>
      </c>
      <c r="M951" t="s">
        <v>776</v>
      </c>
      <c r="N951" s="2" t="s">
        <v>1897</v>
      </c>
      <c r="O951">
        <f>TBL_Employees4[[#This Row],[Annual Salary]]*TBL_Employees4[[#This Row],[Bonus %]]</f>
        <v>7216.72</v>
      </c>
      <c r="P951" t="str">
        <f>IF(TBL_Employees4[[#This Row],[Age]]&lt;30, "Young", IF(TBL_Employees4[[#This Row],[Age]]&lt;=50, "Adult", "Senior"))</f>
        <v>Senior</v>
      </c>
      <c r="Q951" t="str">
        <f>IF(TBL_Employees4[[#This Row],[Exit Date]]="","Active","Exited")</f>
        <v>Active</v>
      </c>
    </row>
    <row r="952" spans="1:17" x14ac:dyDescent="0.25">
      <c r="A952" t="s">
        <v>266</v>
      </c>
      <c r="B952" t="s">
        <v>267</v>
      </c>
      <c r="C952" t="s">
        <v>242</v>
      </c>
      <c r="D952" t="s">
        <v>243</v>
      </c>
      <c r="E952" t="s">
        <v>18</v>
      </c>
      <c r="F952" t="s">
        <v>152</v>
      </c>
      <c r="G952" t="s">
        <v>35</v>
      </c>
      <c r="H952">
        <v>29</v>
      </c>
      <c r="I952" s="2">
        <v>42602</v>
      </c>
      <c r="J952" s="8">
        <v>58703</v>
      </c>
      <c r="K952" s="9">
        <v>0</v>
      </c>
      <c r="L952" t="s">
        <v>21</v>
      </c>
      <c r="M952" t="s">
        <v>69</v>
      </c>
      <c r="N952" s="2" t="s">
        <v>1897</v>
      </c>
      <c r="O952">
        <f>TBL_Employees4[[#This Row],[Annual Salary]]*TBL_Employees4[[#This Row],[Bonus %]]</f>
        <v>0</v>
      </c>
      <c r="P952" t="str">
        <f>IF(TBL_Employees4[[#This Row],[Age]]&lt;30, "Young", IF(TBL_Employees4[[#This Row],[Age]]&lt;=50, "Adult", "Senior"))</f>
        <v>Young</v>
      </c>
      <c r="Q952" t="str">
        <f>IF(TBL_Employees4[[#This Row],[Exit Date]]="","Active","Exited")</f>
        <v>Active</v>
      </c>
    </row>
    <row r="953" spans="1:17" x14ac:dyDescent="0.25">
      <c r="A953" t="s">
        <v>1472</v>
      </c>
      <c r="B953" t="s">
        <v>1473</v>
      </c>
      <c r="C953" t="s">
        <v>1896</v>
      </c>
      <c r="D953" t="s">
        <v>17</v>
      </c>
      <c r="E953" t="s">
        <v>26</v>
      </c>
      <c r="F953" t="s">
        <v>152</v>
      </c>
      <c r="G953" t="s">
        <v>40</v>
      </c>
      <c r="H953">
        <v>33</v>
      </c>
      <c r="I953" s="2">
        <v>41267</v>
      </c>
      <c r="J953" s="8">
        <v>132544</v>
      </c>
      <c r="K953" s="9">
        <v>0.1</v>
      </c>
      <c r="L953" t="s">
        <v>633</v>
      </c>
      <c r="M953" t="s">
        <v>637</v>
      </c>
      <c r="N953" s="2" t="s">
        <v>1897</v>
      </c>
      <c r="O953">
        <f>TBL_Employees4[[#This Row],[Annual Salary]]*TBL_Employees4[[#This Row],[Bonus %]]</f>
        <v>13254.400000000001</v>
      </c>
      <c r="P953" t="str">
        <f>IF(TBL_Employees4[[#This Row],[Age]]&lt;30, "Young", IF(TBL_Employees4[[#This Row],[Age]]&lt;=50, "Adult", "Senior"))</f>
        <v>Adult</v>
      </c>
      <c r="Q953" t="str">
        <f>IF(TBL_Employees4[[#This Row],[Exit Date]]="","Active","Exited")</f>
        <v>Active</v>
      </c>
    </row>
    <row r="954" spans="1:17" x14ac:dyDescent="0.25">
      <c r="A954" t="s">
        <v>1574</v>
      </c>
      <c r="B954" t="s">
        <v>1575</v>
      </c>
      <c r="C954" t="s">
        <v>1398</v>
      </c>
      <c r="D954" t="s">
        <v>402</v>
      </c>
      <c r="E954" t="s">
        <v>18</v>
      </c>
      <c r="F954" t="s">
        <v>152</v>
      </c>
      <c r="G954" t="s">
        <v>20</v>
      </c>
      <c r="H954">
        <v>32</v>
      </c>
      <c r="I954" s="2">
        <v>43936</v>
      </c>
      <c r="J954" s="8">
        <v>126671</v>
      </c>
      <c r="K954" s="9">
        <v>0.09</v>
      </c>
      <c r="L954" t="s">
        <v>21</v>
      </c>
      <c r="M954" t="s">
        <v>36</v>
      </c>
      <c r="N954" s="2" t="s">
        <v>1897</v>
      </c>
      <c r="O954">
        <f>TBL_Employees4[[#This Row],[Annual Salary]]*TBL_Employees4[[#This Row],[Bonus %]]</f>
        <v>11400.39</v>
      </c>
      <c r="P954" t="str">
        <f>IF(TBL_Employees4[[#This Row],[Age]]&lt;30, "Young", IF(TBL_Employees4[[#This Row],[Age]]&lt;=50, "Adult", "Senior"))</f>
        <v>Adult</v>
      </c>
      <c r="Q954" t="str">
        <f>IF(TBL_Employees4[[#This Row],[Exit Date]]="","Active","Exited")</f>
        <v>Active</v>
      </c>
    </row>
    <row r="955" spans="1:17" x14ac:dyDescent="0.25">
      <c r="A955" t="s">
        <v>556</v>
      </c>
      <c r="B955" t="s">
        <v>557</v>
      </c>
      <c r="C955" t="s">
        <v>554</v>
      </c>
      <c r="D955" t="s">
        <v>555</v>
      </c>
      <c r="E955" t="s">
        <v>31</v>
      </c>
      <c r="F955" t="s">
        <v>19</v>
      </c>
      <c r="G955" t="s">
        <v>35</v>
      </c>
      <c r="H955">
        <v>33</v>
      </c>
      <c r="I955" s="2">
        <v>44218</v>
      </c>
      <c r="J955" s="8">
        <v>56405</v>
      </c>
      <c r="K955" s="9">
        <v>0</v>
      </c>
      <c r="L955" t="s">
        <v>21</v>
      </c>
      <c r="M955" t="s">
        <v>27</v>
      </c>
      <c r="N955" s="2" t="s">
        <v>1897</v>
      </c>
      <c r="O955">
        <f>TBL_Employees4[[#This Row],[Annual Salary]]*TBL_Employees4[[#This Row],[Bonus %]]</f>
        <v>0</v>
      </c>
      <c r="P955" t="str">
        <f>IF(TBL_Employees4[[#This Row],[Age]]&lt;30, "Young", IF(TBL_Employees4[[#This Row],[Age]]&lt;=50, "Adult", "Senior"))</f>
        <v>Adult</v>
      </c>
      <c r="Q955" t="str">
        <f>IF(TBL_Employees4[[#This Row],[Exit Date]]="","Active","Exited")</f>
        <v>Active</v>
      </c>
    </row>
    <row r="956" spans="1:17" x14ac:dyDescent="0.25">
      <c r="A956" t="s">
        <v>986</v>
      </c>
      <c r="B956" t="s">
        <v>987</v>
      </c>
      <c r="C956" t="s">
        <v>981</v>
      </c>
      <c r="D956" t="s">
        <v>17</v>
      </c>
      <c r="E956" t="s">
        <v>26</v>
      </c>
      <c r="F956" t="s">
        <v>19</v>
      </c>
      <c r="G956" t="s">
        <v>35</v>
      </c>
      <c r="H956">
        <v>36</v>
      </c>
      <c r="I956" s="2">
        <v>41972</v>
      </c>
      <c r="J956" s="8">
        <v>88730</v>
      </c>
      <c r="K956" s="9">
        <v>0.08</v>
      </c>
      <c r="L956" t="s">
        <v>767</v>
      </c>
      <c r="M956" t="s">
        <v>768</v>
      </c>
      <c r="N956" s="2" t="s">
        <v>1897</v>
      </c>
      <c r="O956">
        <f>TBL_Employees4[[#This Row],[Annual Salary]]*TBL_Employees4[[#This Row],[Bonus %]]</f>
        <v>7098.4000000000005</v>
      </c>
      <c r="P956" t="str">
        <f>IF(TBL_Employees4[[#This Row],[Age]]&lt;30, "Young", IF(TBL_Employees4[[#This Row],[Age]]&lt;=50, "Adult", "Senior"))</f>
        <v>Adult</v>
      </c>
      <c r="Q956" t="str">
        <f>IF(TBL_Employees4[[#This Row],[Exit Date]]="","Active","Exited")</f>
        <v>Active</v>
      </c>
    </row>
    <row r="957" spans="1:17" x14ac:dyDescent="0.25">
      <c r="A957" t="s">
        <v>439</v>
      </c>
      <c r="B957" t="s">
        <v>440</v>
      </c>
      <c r="C957" t="s">
        <v>259</v>
      </c>
      <c r="D957" t="s">
        <v>402</v>
      </c>
      <c r="E957" t="s">
        <v>18</v>
      </c>
      <c r="F957" t="s">
        <v>152</v>
      </c>
      <c r="G957" t="s">
        <v>40</v>
      </c>
      <c r="H957">
        <v>39</v>
      </c>
      <c r="I957" s="2">
        <v>39708</v>
      </c>
      <c r="J957" s="8">
        <v>62861</v>
      </c>
      <c r="K957" s="9">
        <v>0</v>
      </c>
      <c r="L957" t="s">
        <v>21</v>
      </c>
      <c r="M957" t="s">
        <v>53</v>
      </c>
      <c r="N957" s="2" t="s">
        <v>1897</v>
      </c>
      <c r="O957">
        <f>TBL_Employees4[[#This Row],[Annual Salary]]*TBL_Employees4[[#This Row],[Bonus %]]</f>
        <v>0</v>
      </c>
      <c r="P957" t="str">
        <f>IF(TBL_Employees4[[#This Row],[Age]]&lt;30, "Young", IF(TBL_Employees4[[#This Row],[Age]]&lt;=50, "Adult", "Senior"))</f>
        <v>Adult</v>
      </c>
      <c r="Q957" t="str">
        <f>IF(TBL_Employees4[[#This Row],[Exit Date]]="","Active","Exited")</f>
        <v>Active</v>
      </c>
    </row>
    <row r="958" spans="1:17" x14ac:dyDescent="0.25">
      <c r="A958" t="s">
        <v>1286</v>
      </c>
      <c r="B958" t="s">
        <v>1287</v>
      </c>
      <c r="C958" t="s">
        <v>1198</v>
      </c>
      <c r="D958" t="s">
        <v>456</v>
      </c>
      <c r="E958" t="s">
        <v>46</v>
      </c>
      <c r="F958" t="s">
        <v>19</v>
      </c>
      <c r="G958" t="s">
        <v>40</v>
      </c>
      <c r="H958">
        <v>53</v>
      </c>
      <c r="I958" s="2">
        <v>38919</v>
      </c>
      <c r="J958" s="8">
        <v>151246</v>
      </c>
      <c r="K958" s="9">
        <v>0.21</v>
      </c>
      <c r="L958" t="s">
        <v>633</v>
      </c>
      <c r="M958" t="s">
        <v>640</v>
      </c>
      <c r="N958" s="2" t="s">
        <v>1897</v>
      </c>
      <c r="O958">
        <f>TBL_Employees4[[#This Row],[Annual Salary]]*TBL_Employees4[[#This Row],[Bonus %]]</f>
        <v>31761.66</v>
      </c>
      <c r="P958" t="str">
        <f>IF(TBL_Employees4[[#This Row],[Age]]&lt;30, "Young", IF(TBL_Employees4[[#This Row],[Age]]&lt;=50, "Adult", "Senior"))</f>
        <v>Senior</v>
      </c>
      <c r="Q958" t="str">
        <f>IF(TBL_Employees4[[#This Row],[Exit Date]]="","Active","Exited")</f>
        <v>Active</v>
      </c>
    </row>
    <row r="959" spans="1:17" x14ac:dyDescent="0.25">
      <c r="A959" t="s">
        <v>1638</v>
      </c>
      <c r="B959" t="s">
        <v>1639</v>
      </c>
      <c r="C959" t="s">
        <v>1896</v>
      </c>
      <c r="D959" t="s">
        <v>17</v>
      </c>
      <c r="E959" t="s">
        <v>18</v>
      </c>
      <c r="F959" t="s">
        <v>19</v>
      </c>
      <c r="G959" t="s">
        <v>35</v>
      </c>
      <c r="H959">
        <v>53</v>
      </c>
      <c r="I959" s="2">
        <v>35532</v>
      </c>
      <c r="J959" s="8">
        <v>154388</v>
      </c>
      <c r="K959" s="9">
        <v>0.1</v>
      </c>
      <c r="L959" t="s">
        <v>21</v>
      </c>
      <c r="M959" t="s">
        <v>53</v>
      </c>
      <c r="N959" s="2" t="s">
        <v>1897</v>
      </c>
      <c r="O959">
        <f>TBL_Employees4[[#This Row],[Annual Salary]]*TBL_Employees4[[#This Row],[Bonus %]]</f>
        <v>15438.800000000001</v>
      </c>
      <c r="P959" t="str">
        <f>IF(TBL_Employees4[[#This Row],[Age]]&lt;30, "Young", IF(TBL_Employees4[[#This Row],[Age]]&lt;=50, "Adult", "Senior"))</f>
        <v>Senior</v>
      </c>
      <c r="Q959" t="str">
        <f>IF(TBL_Employees4[[#This Row],[Exit Date]]="","Active","Exited")</f>
        <v>Active</v>
      </c>
    </row>
    <row r="960" spans="1:17" x14ac:dyDescent="0.25">
      <c r="A960" t="s">
        <v>938</v>
      </c>
      <c r="B960" t="s">
        <v>1974</v>
      </c>
      <c r="C960" t="s">
        <v>1198</v>
      </c>
      <c r="D960" t="s">
        <v>456</v>
      </c>
      <c r="E960" t="s">
        <v>18</v>
      </c>
      <c r="F960" t="s">
        <v>19</v>
      </c>
      <c r="G960" t="s">
        <v>20</v>
      </c>
      <c r="H960">
        <v>54</v>
      </c>
      <c r="I960" s="2">
        <v>34603</v>
      </c>
      <c r="J960" s="8">
        <v>162978</v>
      </c>
      <c r="K960" s="9">
        <v>0.17</v>
      </c>
      <c r="L960" t="s">
        <v>21</v>
      </c>
      <c r="M960" t="s">
        <v>36</v>
      </c>
      <c r="N960" s="2">
        <v>38131</v>
      </c>
      <c r="O960">
        <f>TBL_Employees4[[#This Row],[Annual Salary]]*TBL_Employees4[[#This Row],[Bonus %]]</f>
        <v>27706.260000000002</v>
      </c>
      <c r="P960" t="str">
        <f>IF(TBL_Employees4[[#This Row],[Age]]&lt;30, "Young", IF(TBL_Employees4[[#This Row],[Age]]&lt;=50, "Adult", "Senior"))</f>
        <v>Senior</v>
      </c>
      <c r="Q960" t="str">
        <f>IF(TBL_Employees4[[#This Row],[Exit Date]]="","Active","Exited")</f>
        <v>Exited</v>
      </c>
    </row>
    <row r="961" spans="1:17" x14ac:dyDescent="0.25">
      <c r="A961" t="s">
        <v>157</v>
      </c>
      <c r="B961" t="s">
        <v>158</v>
      </c>
      <c r="C961" t="s">
        <v>34</v>
      </c>
      <c r="D961" t="s">
        <v>17</v>
      </c>
      <c r="E961" t="s">
        <v>26</v>
      </c>
      <c r="F961" t="s">
        <v>152</v>
      </c>
      <c r="G961" t="s">
        <v>40</v>
      </c>
      <c r="H961">
        <v>55</v>
      </c>
      <c r="I961" s="2">
        <v>34290</v>
      </c>
      <c r="J961" s="8">
        <v>80170</v>
      </c>
      <c r="K961" s="9">
        <v>0</v>
      </c>
      <c r="L961" t="s">
        <v>21</v>
      </c>
      <c r="M961" t="s">
        <v>36</v>
      </c>
      <c r="N961" s="2" t="s">
        <v>1897</v>
      </c>
      <c r="O961">
        <f>TBL_Employees4[[#This Row],[Annual Salary]]*TBL_Employees4[[#This Row],[Bonus %]]</f>
        <v>0</v>
      </c>
      <c r="P961" t="str">
        <f>IF(TBL_Employees4[[#This Row],[Age]]&lt;30, "Young", IF(TBL_Employees4[[#This Row],[Age]]&lt;=50, "Adult", "Senior"))</f>
        <v>Senior</v>
      </c>
      <c r="Q961" t="str">
        <f>IF(TBL_Employees4[[#This Row],[Exit Date]]="","Active","Exited")</f>
        <v>Active</v>
      </c>
    </row>
    <row r="962" spans="1:17" x14ac:dyDescent="0.25">
      <c r="A962" t="s">
        <v>1382</v>
      </c>
      <c r="B962" t="s">
        <v>1975</v>
      </c>
      <c r="C962" t="s">
        <v>250</v>
      </c>
      <c r="D962" t="s">
        <v>243</v>
      </c>
      <c r="E962" t="s">
        <v>18</v>
      </c>
      <c r="F962" t="s">
        <v>19</v>
      </c>
      <c r="G962" t="s">
        <v>35</v>
      </c>
      <c r="H962">
        <v>44</v>
      </c>
      <c r="I962" s="2">
        <v>44314</v>
      </c>
      <c r="J962" s="8">
        <v>98520</v>
      </c>
      <c r="K962" s="9">
        <v>0</v>
      </c>
      <c r="L962" t="s">
        <v>21</v>
      </c>
      <c r="M962" t="s">
        <v>36</v>
      </c>
      <c r="N962" s="2" t="s">
        <v>1897</v>
      </c>
      <c r="O962">
        <f>TBL_Employees4[[#This Row],[Annual Salary]]*TBL_Employees4[[#This Row],[Bonus %]]</f>
        <v>0</v>
      </c>
      <c r="P962" t="str">
        <f>IF(TBL_Employees4[[#This Row],[Age]]&lt;30, "Young", IF(TBL_Employees4[[#This Row],[Age]]&lt;=50, "Adult", "Senior"))</f>
        <v>Adult</v>
      </c>
      <c r="Q962" t="str">
        <f>IF(TBL_Employees4[[#This Row],[Exit Date]]="","Active","Exited")</f>
        <v>Active</v>
      </c>
    </row>
    <row r="963" spans="1:17" x14ac:dyDescent="0.25">
      <c r="A963" t="s">
        <v>1199</v>
      </c>
      <c r="B963" t="s">
        <v>1976</v>
      </c>
      <c r="C963" t="s">
        <v>1398</v>
      </c>
      <c r="D963" t="s">
        <v>402</v>
      </c>
      <c r="E963" t="s">
        <v>18</v>
      </c>
      <c r="F963" t="s">
        <v>152</v>
      </c>
      <c r="G963" t="s">
        <v>35</v>
      </c>
      <c r="H963">
        <v>52</v>
      </c>
      <c r="I963" s="2">
        <v>36523</v>
      </c>
      <c r="J963" s="8">
        <v>116527</v>
      </c>
      <c r="K963" s="9">
        <v>7.0000000000000007E-2</v>
      </c>
      <c r="L963" t="s">
        <v>21</v>
      </c>
      <c r="M963" t="s">
        <v>22</v>
      </c>
      <c r="N963" s="2" t="s">
        <v>1897</v>
      </c>
      <c r="O963">
        <f>TBL_Employees4[[#This Row],[Annual Salary]]*TBL_Employees4[[#This Row],[Bonus %]]</f>
        <v>8156.89</v>
      </c>
      <c r="P963" t="str">
        <f>IF(TBL_Employees4[[#This Row],[Age]]&lt;30, "Young", IF(TBL_Employees4[[#This Row],[Age]]&lt;=50, "Adult", "Senior"))</f>
        <v>Senior</v>
      </c>
      <c r="Q963" t="str">
        <f>IF(TBL_Employees4[[#This Row],[Exit Date]]="","Active","Exited")</f>
        <v>Active</v>
      </c>
    </row>
    <row r="964" spans="1:17" x14ac:dyDescent="0.25">
      <c r="A964" t="s">
        <v>59</v>
      </c>
      <c r="B964" t="s">
        <v>1977</v>
      </c>
      <c r="C964" t="s">
        <v>1198</v>
      </c>
      <c r="D964" t="s">
        <v>555</v>
      </c>
      <c r="E964" t="s">
        <v>31</v>
      </c>
      <c r="F964" t="s">
        <v>152</v>
      </c>
      <c r="G964" t="s">
        <v>35</v>
      </c>
      <c r="H964">
        <v>27</v>
      </c>
      <c r="I964" s="2">
        <v>43776</v>
      </c>
      <c r="J964" s="8">
        <v>174607</v>
      </c>
      <c r="K964" s="9">
        <v>0.28999999999999998</v>
      </c>
      <c r="L964" t="s">
        <v>21</v>
      </c>
      <c r="M964" t="s">
        <v>69</v>
      </c>
      <c r="N964" s="2" t="s">
        <v>1897</v>
      </c>
      <c r="O964">
        <f>TBL_Employees4[[#This Row],[Annual Salary]]*TBL_Employees4[[#This Row],[Bonus %]]</f>
        <v>50636.03</v>
      </c>
      <c r="P964" t="str">
        <f>IF(TBL_Employees4[[#This Row],[Age]]&lt;30, "Young", IF(TBL_Employees4[[#This Row],[Age]]&lt;=50, "Adult", "Senior"))</f>
        <v>Young</v>
      </c>
      <c r="Q964" t="str">
        <f>IF(TBL_Employees4[[#This Row],[Exit Date]]="","Active","Exited")</f>
        <v>Active</v>
      </c>
    </row>
    <row r="965" spans="1:17" x14ac:dyDescent="0.25">
      <c r="A965" t="s">
        <v>268</v>
      </c>
      <c r="B965" t="s">
        <v>269</v>
      </c>
      <c r="C965" t="s">
        <v>259</v>
      </c>
      <c r="D965" t="s">
        <v>243</v>
      </c>
      <c r="E965" t="s">
        <v>31</v>
      </c>
      <c r="F965" t="s">
        <v>152</v>
      </c>
      <c r="G965" t="s">
        <v>40</v>
      </c>
      <c r="H965">
        <v>58</v>
      </c>
      <c r="I965" s="2">
        <v>38819</v>
      </c>
      <c r="J965" s="8">
        <v>64202</v>
      </c>
      <c r="K965" s="9">
        <v>0</v>
      </c>
      <c r="L965" t="s">
        <v>21</v>
      </c>
      <c r="M965" t="s">
        <v>69</v>
      </c>
      <c r="N965" s="2" t="s">
        <v>1897</v>
      </c>
      <c r="O965">
        <f>TBL_Employees4[[#This Row],[Annual Salary]]*TBL_Employees4[[#This Row],[Bonus %]]</f>
        <v>0</v>
      </c>
      <c r="P965" t="str">
        <f>IF(TBL_Employees4[[#This Row],[Age]]&lt;30, "Young", IF(TBL_Employees4[[#This Row],[Age]]&lt;=50, "Adult", "Senior"))</f>
        <v>Senior</v>
      </c>
      <c r="Q965" t="str">
        <f>IF(TBL_Employees4[[#This Row],[Exit Date]]="","Active","Exited")</f>
        <v>Active</v>
      </c>
    </row>
    <row r="966" spans="1:17" x14ac:dyDescent="0.25">
      <c r="A966" t="s">
        <v>1540</v>
      </c>
      <c r="B966" t="s">
        <v>1978</v>
      </c>
      <c r="C966" t="s">
        <v>259</v>
      </c>
      <c r="D966" t="s">
        <v>243</v>
      </c>
      <c r="E966" t="s">
        <v>46</v>
      </c>
      <c r="F966" t="s">
        <v>152</v>
      </c>
      <c r="G966" t="s">
        <v>35</v>
      </c>
      <c r="H966">
        <v>49</v>
      </c>
      <c r="I966" s="2">
        <v>43671</v>
      </c>
      <c r="J966" s="8">
        <v>50883</v>
      </c>
      <c r="K966" s="9">
        <v>0</v>
      </c>
      <c r="L966" t="s">
        <v>767</v>
      </c>
      <c r="M966" t="s">
        <v>768</v>
      </c>
      <c r="N966" s="2">
        <v>44257</v>
      </c>
      <c r="O966">
        <f>TBL_Employees4[[#This Row],[Annual Salary]]*TBL_Employees4[[#This Row],[Bonus %]]</f>
        <v>0</v>
      </c>
      <c r="P966" t="str">
        <f>IF(TBL_Employees4[[#This Row],[Age]]&lt;30, "Young", IF(TBL_Employees4[[#This Row],[Age]]&lt;=50, "Adult", "Senior"))</f>
        <v>Adult</v>
      </c>
      <c r="Q966" t="str">
        <f>IF(TBL_Employees4[[#This Row],[Exit Date]]="","Active","Exited")</f>
        <v>Exited</v>
      </c>
    </row>
    <row r="967" spans="1:17" x14ac:dyDescent="0.25">
      <c r="A967" t="s">
        <v>84</v>
      </c>
      <c r="B967" t="s">
        <v>85</v>
      </c>
      <c r="C967" t="s">
        <v>86</v>
      </c>
      <c r="D967" t="s">
        <v>17</v>
      </c>
      <c r="E967" t="s">
        <v>26</v>
      </c>
      <c r="F967" t="s">
        <v>19</v>
      </c>
      <c r="G967" t="s">
        <v>40</v>
      </c>
      <c r="H967">
        <v>36</v>
      </c>
      <c r="I967" s="2">
        <v>42677</v>
      </c>
      <c r="J967" s="8">
        <v>94618</v>
      </c>
      <c r="K967" s="9">
        <v>0</v>
      </c>
      <c r="L967" t="s">
        <v>21</v>
      </c>
      <c r="M967" t="s">
        <v>69</v>
      </c>
      <c r="N967" s="2" t="s">
        <v>1897</v>
      </c>
      <c r="O967">
        <f>TBL_Employees4[[#This Row],[Annual Salary]]*TBL_Employees4[[#This Row],[Bonus %]]</f>
        <v>0</v>
      </c>
      <c r="P967" t="str">
        <f>IF(TBL_Employees4[[#This Row],[Age]]&lt;30, "Young", IF(TBL_Employees4[[#This Row],[Age]]&lt;=50, "Adult", "Senior"))</f>
        <v>Adult</v>
      </c>
      <c r="Q967" t="str">
        <f>IF(TBL_Employees4[[#This Row],[Exit Date]]="","Active","Exited")</f>
        <v>Active</v>
      </c>
    </row>
    <row r="968" spans="1:17" x14ac:dyDescent="0.25">
      <c r="A968" t="s">
        <v>1356</v>
      </c>
      <c r="B968" t="s">
        <v>1357</v>
      </c>
      <c r="C968" t="s">
        <v>1198</v>
      </c>
      <c r="D968" t="s">
        <v>509</v>
      </c>
      <c r="E968" t="s">
        <v>31</v>
      </c>
      <c r="F968" t="s">
        <v>152</v>
      </c>
      <c r="G968" t="s">
        <v>20</v>
      </c>
      <c r="H968">
        <v>26</v>
      </c>
      <c r="I968" s="2">
        <v>43753</v>
      </c>
      <c r="J968" s="8">
        <v>151556</v>
      </c>
      <c r="K968" s="9">
        <v>0.2</v>
      </c>
      <c r="L968" t="s">
        <v>21</v>
      </c>
      <c r="M968" t="s">
        <v>36</v>
      </c>
      <c r="N968" s="2" t="s">
        <v>1897</v>
      </c>
      <c r="O968">
        <f>TBL_Employees4[[#This Row],[Annual Salary]]*TBL_Employees4[[#This Row],[Bonus %]]</f>
        <v>30311.200000000001</v>
      </c>
      <c r="P968" t="str">
        <f>IF(TBL_Employees4[[#This Row],[Age]]&lt;30, "Young", IF(TBL_Employees4[[#This Row],[Age]]&lt;=50, "Adult", "Senior"))</f>
        <v>Young</v>
      </c>
      <c r="Q968" t="str">
        <f>IF(TBL_Employees4[[#This Row],[Exit Date]]="","Active","Exited")</f>
        <v>Active</v>
      </c>
    </row>
    <row r="969" spans="1:17" x14ac:dyDescent="0.25">
      <c r="A969" t="s">
        <v>328</v>
      </c>
      <c r="B969" t="s">
        <v>329</v>
      </c>
      <c r="C969" t="s">
        <v>286</v>
      </c>
      <c r="D969" t="s">
        <v>278</v>
      </c>
      <c r="E969" t="s">
        <v>31</v>
      </c>
      <c r="F969" t="s">
        <v>19</v>
      </c>
      <c r="G969" t="s">
        <v>35</v>
      </c>
      <c r="H969">
        <v>37</v>
      </c>
      <c r="I969" s="2">
        <v>43898</v>
      </c>
      <c r="J969" s="8">
        <v>80659</v>
      </c>
      <c r="K969" s="9">
        <v>0</v>
      </c>
      <c r="L969" t="s">
        <v>21</v>
      </c>
      <c r="M969" t="s">
        <v>22</v>
      </c>
      <c r="N969" s="2" t="s">
        <v>1897</v>
      </c>
      <c r="O969">
        <f>TBL_Employees4[[#This Row],[Annual Salary]]*TBL_Employees4[[#This Row],[Bonus %]]</f>
        <v>0</v>
      </c>
      <c r="P969" t="str">
        <f>IF(TBL_Employees4[[#This Row],[Age]]&lt;30, "Young", IF(TBL_Employees4[[#This Row],[Age]]&lt;=50, "Adult", "Senior"))</f>
        <v>Adult</v>
      </c>
      <c r="Q969" t="str">
        <f>IF(TBL_Employees4[[#This Row],[Exit Date]]="","Active","Exited")</f>
        <v>Active</v>
      </c>
    </row>
    <row r="970" spans="1:17" x14ac:dyDescent="0.25">
      <c r="A970" t="s">
        <v>1294</v>
      </c>
      <c r="B970" t="s">
        <v>1295</v>
      </c>
      <c r="C970" t="s">
        <v>1198</v>
      </c>
      <c r="D970" t="s">
        <v>456</v>
      </c>
      <c r="E970" t="s">
        <v>26</v>
      </c>
      <c r="F970" t="s">
        <v>152</v>
      </c>
      <c r="G970" t="s">
        <v>35</v>
      </c>
      <c r="H970">
        <v>47</v>
      </c>
      <c r="I970" s="2">
        <v>43772</v>
      </c>
      <c r="J970" s="8">
        <v>195385</v>
      </c>
      <c r="K970" s="9">
        <v>0.21</v>
      </c>
      <c r="L970" t="s">
        <v>767</v>
      </c>
      <c r="M970" t="s">
        <v>771</v>
      </c>
      <c r="N970" s="2" t="s">
        <v>1897</v>
      </c>
      <c r="O970">
        <f>TBL_Employees4[[#This Row],[Annual Salary]]*TBL_Employees4[[#This Row],[Bonus %]]</f>
        <v>41030.85</v>
      </c>
      <c r="P970" t="str">
        <f>IF(TBL_Employees4[[#This Row],[Age]]&lt;30, "Young", IF(TBL_Employees4[[#This Row],[Age]]&lt;=50, "Adult", "Senior"))</f>
        <v>Adult</v>
      </c>
      <c r="Q970" t="str">
        <f>IF(TBL_Employees4[[#This Row],[Exit Date]]="","Active","Exited")</f>
        <v>Active</v>
      </c>
    </row>
    <row r="971" spans="1:17" x14ac:dyDescent="0.25">
      <c r="A971" t="s">
        <v>721</v>
      </c>
      <c r="B971" t="s">
        <v>722</v>
      </c>
      <c r="C971" t="s">
        <v>30</v>
      </c>
      <c r="D971" t="s">
        <v>17</v>
      </c>
      <c r="E971" t="s">
        <v>26</v>
      </c>
      <c r="F971" t="s">
        <v>152</v>
      </c>
      <c r="G971" t="s">
        <v>40</v>
      </c>
      <c r="H971">
        <v>29</v>
      </c>
      <c r="I971" s="2">
        <v>42509</v>
      </c>
      <c r="J971" s="8">
        <v>52693</v>
      </c>
      <c r="K971" s="9">
        <v>0</v>
      </c>
      <c r="L971" t="s">
        <v>633</v>
      </c>
      <c r="M971" t="s">
        <v>637</v>
      </c>
      <c r="N971" s="2" t="s">
        <v>1897</v>
      </c>
      <c r="O971">
        <f>TBL_Employees4[[#This Row],[Annual Salary]]*TBL_Employees4[[#This Row],[Bonus %]]</f>
        <v>0</v>
      </c>
      <c r="P971" t="str">
        <f>IF(TBL_Employees4[[#This Row],[Age]]&lt;30, "Young", IF(TBL_Employees4[[#This Row],[Age]]&lt;=50, "Adult", "Senior"))</f>
        <v>Young</v>
      </c>
      <c r="Q971" t="str">
        <f>IF(TBL_Employees4[[#This Row],[Exit Date]]="","Active","Exited")</f>
        <v>Active</v>
      </c>
    </row>
    <row r="972" spans="1:17" x14ac:dyDescent="0.25">
      <c r="A972" t="s">
        <v>72</v>
      </c>
      <c r="B972" t="s">
        <v>73</v>
      </c>
      <c r="C972" t="s">
        <v>16</v>
      </c>
      <c r="D972" t="s">
        <v>17</v>
      </c>
      <c r="E972" t="s">
        <v>31</v>
      </c>
      <c r="F972" t="s">
        <v>19</v>
      </c>
      <c r="G972" t="s">
        <v>20</v>
      </c>
      <c r="H972">
        <v>58</v>
      </c>
      <c r="I972" s="2">
        <v>42486</v>
      </c>
      <c r="J972" s="8">
        <v>72045</v>
      </c>
      <c r="K972" s="9">
        <v>0</v>
      </c>
      <c r="L972" t="s">
        <v>21</v>
      </c>
      <c r="M972" t="s">
        <v>22</v>
      </c>
      <c r="N972" s="2" t="s">
        <v>1897</v>
      </c>
      <c r="O972">
        <f>TBL_Employees4[[#This Row],[Annual Salary]]*TBL_Employees4[[#This Row],[Bonus %]]</f>
        <v>0</v>
      </c>
      <c r="P972" t="str">
        <f>IF(TBL_Employees4[[#This Row],[Age]]&lt;30, "Young", IF(TBL_Employees4[[#This Row],[Age]]&lt;=50, "Adult", "Senior"))</f>
        <v>Senior</v>
      </c>
      <c r="Q972" t="str">
        <f>IF(TBL_Employees4[[#This Row],[Exit Date]]="","Active","Exited")</f>
        <v>Active</v>
      </c>
    </row>
    <row r="973" spans="1:17" x14ac:dyDescent="0.25">
      <c r="A973" t="s">
        <v>735</v>
      </c>
      <c r="B973" t="s">
        <v>736</v>
      </c>
      <c r="C973" t="s">
        <v>259</v>
      </c>
      <c r="D973" t="s">
        <v>509</v>
      </c>
      <c r="E973" t="s">
        <v>18</v>
      </c>
      <c r="F973" t="s">
        <v>152</v>
      </c>
      <c r="G973" t="s">
        <v>40</v>
      </c>
      <c r="H973">
        <v>47</v>
      </c>
      <c r="I973" s="2">
        <v>38684</v>
      </c>
      <c r="J973" s="8">
        <v>62749</v>
      </c>
      <c r="K973" s="9">
        <v>0</v>
      </c>
      <c r="L973" t="s">
        <v>633</v>
      </c>
      <c r="M973" t="s">
        <v>634</v>
      </c>
      <c r="N973" s="2" t="s">
        <v>1897</v>
      </c>
      <c r="O973">
        <f>TBL_Employees4[[#This Row],[Annual Salary]]*TBL_Employees4[[#This Row],[Bonus %]]</f>
        <v>0</v>
      </c>
      <c r="P973" t="str">
        <f>IF(TBL_Employees4[[#This Row],[Age]]&lt;30, "Young", IF(TBL_Employees4[[#This Row],[Age]]&lt;=50, "Adult", "Senior"))</f>
        <v>Adult</v>
      </c>
      <c r="Q973" t="str">
        <f>IF(TBL_Employees4[[#This Row],[Exit Date]]="","Active","Exited")</f>
        <v>Active</v>
      </c>
    </row>
    <row r="974" spans="1:17" x14ac:dyDescent="0.25">
      <c r="A974" t="s">
        <v>1500</v>
      </c>
      <c r="B974" t="s">
        <v>1501</v>
      </c>
      <c r="C974" t="s">
        <v>1896</v>
      </c>
      <c r="D974" t="s">
        <v>509</v>
      </c>
      <c r="E974" t="s">
        <v>26</v>
      </c>
      <c r="F974" t="s">
        <v>152</v>
      </c>
      <c r="G974" t="s">
        <v>35</v>
      </c>
      <c r="H974">
        <v>52</v>
      </c>
      <c r="I974" s="2">
        <v>43255</v>
      </c>
      <c r="J974" s="8">
        <v>154884</v>
      </c>
      <c r="K974" s="9">
        <v>0.1</v>
      </c>
      <c r="L974" t="s">
        <v>767</v>
      </c>
      <c r="M974" t="s">
        <v>785</v>
      </c>
      <c r="N974" s="2" t="s">
        <v>1897</v>
      </c>
      <c r="O974">
        <f>TBL_Employees4[[#This Row],[Annual Salary]]*TBL_Employees4[[#This Row],[Bonus %]]</f>
        <v>15488.400000000001</v>
      </c>
      <c r="P974" t="str">
        <f>IF(TBL_Employees4[[#This Row],[Age]]&lt;30, "Young", IF(TBL_Employees4[[#This Row],[Age]]&lt;=50, "Adult", "Senior"))</f>
        <v>Senior</v>
      </c>
      <c r="Q974" t="str">
        <f>IF(TBL_Employees4[[#This Row],[Exit Date]]="","Active","Exited")</f>
        <v>Active</v>
      </c>
    </row>
    <row r="975" spans="1:17" x14ac:dyDescent="0.25">
      <c r="A975" t="s">
        <v>155</v>
      </c>
      <c r="B975" t="s">
        <v>156</v>
      </c>
      <c r="C975" t="s">
        <v>86</v>
      </c>
      <c r="D975" t="s">
        <v>17</v>
      </c>
      <c r="E975" t="s">
        <v>31</v>
      </c>
      <c r="F975" t="s">
        <v>152</v>
      </c>
      <c r="G975" t="s">
        <v>20</v>
      </c>
      <c r="H975">
        <v>61</v>
      </c>
      <c r="I975" s="2">
        <v>42437</v>
      </c>
      <c r="J975" s="8">
        <v>96566</v>
      </c>
      <c r="K975" s="9">
        <v>0</v>
      </c>
      <c r="L975" t="s">
        <v>21</v>
      </c>
      <c r="M975" t="s">
        <v>69</v>
      </c>
      <c r="N975" s="2" t="s">
        <v>1897</v>
      </c>
      <c r="O975">
        <f>TBL_Employees4[[#This Row],[Annual Salary]]*TBL_Employees4[[#This Row],[Bonus %]]</f>
        <v>0</v>
      </c>
      <c r="P975" t="str">
        <f>IF(TBL_Employees4[[#This Row],[Age]]&lt;30, "Young", IF(TBL_Employees4[[#This Row],[Age]]&lt;=50, "Adult", "Senior"))</f>
        <v>Senior</v>
      </c>
      <c r="Q975" t="str">
        <f>IF(TBL_Employees4[[#This Row],[Exit Date]]="","Active","Exited")</f>
        <v>Active</v>
      </c>
    </row>
    <row r="976" spans="1:17" x14ac:dyDescent="0.25">
      <c r="A976" t="s">
        <v>191</v>
      </c>
      <c r="B976" t="s">
        <v>192</v>
      </c>
      <c r="C976" t="s">
        <v>30</v>
      </c>
      <c r="D976" t="s">
        <v>17</v>
      </c>
      <c r="E976" t="s">
        <v>31</v>
      </c>
      <c r="F976" t="s">
        <v>152</v>
      </c>
      <c r="G976" t="s">
        <v>40</v>
      </c>
      <c r="H976">
        <v>45</v>
      </c>
      <c r="I976" s="2">
        <v>37126</v>
      </c>
      <c r="J976" s="8">
        <v>54994</v>
      </c>
      <c r="K976" s="9">
        <v>0</v>
      </c>
      <c r="L976" t="s">
        <v>21</v>
      </c>
      <c r="M976" t="s">
        <v>69</v>
      </c>
      <c r="N976" s="2" t="s">
        <v>1897</v>
      </c>
      <c r="O976">
        <f>TBL_Employees4[[#This Row],[Annual Salary]]*TBL_Employees4[[#This Row],[Bonus %]]</f>
        <v>0</v>
      </c>
      <c r="P976" t="str">
        <f>IF(TBL_Employees4[[#This Row],[Age]]&lt;30, "Young", IF(TBL_Employees4[[#This Row],[Age]]&lt;=50, "Adult", "Senior"))</f>
        <v>Adult</v>
      </c>
      <c r="Q976" t="str">
        <f>IF(TBL_Employees4[[#This Row],[Exit Date]]="","Active","Exited")</f>
        <v>Active</v>
      </c>
    </row>
    <row r="977" spans="1:17" x14ac:dyDescent="0.25">
      <c r="A977" t="s">
        <v>80</v>
      </c>
      <c r="B977" t="s">
        <v>81</v>
      </c>
      <c r="C977" t="s">
        <v>16</v>
      </c>
      <c r="D977" t="s">
        <v>17</v>
      </c>
      <c r="E977" t="s">
        <v>46</v>
      </c>
      <c r="F977" t="s">
        <v>19</v>
      </c>
      <c r="G977" t="s">
        <v>20</v>
      </c>
      <c r="H977">
        <v>40</v>
      </c>
      <c r="I977" s="2">
        <v>40944</v>
      </c>
      <c r="J977" s="8">
        <v>61523</v>
      </c>
      <c r="K977" s="9">
        <v>0</v>
      </c>
      <c r="L977" t="s">
        <v>21</v>
      </c>
      <c r="M977" t="s">
        <v>69</v>
      </c>
      <c r="N977" s="2" t="s">
        <v>1897</v>
      </c>
      <c r="O977">
        <f>TBL_Employees4[[#This Row],[Annual Salary]]*TBL_Employees4[[#This Row],[Bonus %]]</f>
        <v>0</v>
      </c>
      <c r="P977" t="str">
        <f>IF(TBL_Employees4[[#This Row],[Age]]&lt;30, "Young", IF(TBL_Employees4[[#This Row],[Age]]&lt;=50, "Adult", "Senior"))</f>
        <v>Adult</v>
      </c>
      <c r="Q977" t="str">
        <f>IF(TBL_Employees4[[#This Row],[Exit Date]]="","Active","Exited")</f>
        <v>Active</v>
      </c>
    </row>
    <row r="978" spans="1:17" x14ac:dyDescent="0.25">
      <c r="A978" t="s">
        <v>1102</v>
      </c>
      <c r="B978" t="s">
        <v>1103</v>
      </c>
      <c r="C978" t="s">
        <v>1012</v>
      </c>
      <c r="D978" t="s">
        <v>456</v>
      </c>
      <c r="E978" t="s">
        <v>46</v>
      </c>
      <c r="F978" t="s">
        <v>152</v>
      </c>
      <c r="G978" t="s">
        <v>64</v>
      </c>
      <c r="H978">
        <v>45</v>
      </c>
      <c r="I978" s="2">
        <v>40524</v>
      </c>
      <c r="J978" s="8">
        <v>190512</v>
      </c>
      <c r="K978" s="9">
        <v>0.32</v>
      </c>
      <c r="L978" t="s">
        <v>21</v>
      </c>
      <c r="M978" t="s">
        <v>69</v>
      </c>
      <c r="N978" s="2" t="s">
        <v>1897</v>
      </c>
      <c r="O978">
        <f>TBL_Employees4[[#This Row],[Annual Salary]]*TBL_Employees4[[#This Row],[Bonus %]]</f>
        <v>60963.840000000004</v>
      </c>
      <c r="P978" t="str">
        <f>IF(TBL_Employees4[[#This Row],[Age]]&lt;30, "Young", IF(TBL_Employees4[[#This Row],[Age]]&lt;=50, "Adult", "Senior"))</f>
        <v>Adult</v>
      </c>
      <c r="Q978" t="str">
        <f>IF(TBL_Employees4[[#This Row],[Exit Date]]="","Active","Exited")</f>
        <v>Active</v>
      </c>
    </row>
    <row r="979" spans="1:17" x14ac:dyDescent="0.25">
      <c r="A979" t="s">
        <v>806</v>
      </c>
      <c r="B979" t="s">
        <v>807</v>
      </c>
      <c r="C979" t="s">
        <v>296</v>
      </c>
      <c r="D979" t="s">
        <v>278</v>
      </c>
      <c r="E979" t="s">
        <v>26</v>
      </c>
      <c r="F979" t="s">
        <v>19</v>
      </c>
      <c r="G979" t="s">
        <v>35</v>
      </c>
      <c r="H979">
        <v>37</v>
      </c>
      <c r="I979" s="2">
        <v>41318</v>
      </c>
      <c r="J979" s="8">
        <v>124827</v>
      </c>
      <c r="K979" s="9">
        <v>0</v>
      </c>
      <c r="L979" t="s">
        <v>767</v>
      </c>
      <c r="M979" t="s">
        <v>776</v>
      </c>
      <c r="N979" s="2" t="s">
        <v>1897</v>
      </c>
      <c r="O979">
        <f>TBL_Employees4[[#This Row],[Annual Salary]]*TBL_Employees4[[#This Row],[Bonus %]]</f>
        <v>0</v>
      </c>
      <c r="P979" t="str">
        <f>IF(TBL_Employees4[[#This Row],[Age]]&lt;30, "Young", IF(TBL_Employees4[[#This Row],[Age]]&lt;=50, "Adult", "Senior"))</f>
        <v>Adult</v>
      </c>
      <c r="Q979" t="str">
        <f>IF(TBL_Employees4[[#This Row],[Exit Date]]="","Active","Exited")</f>
        <v>Active</v>
      </c>
    </row>
    <row r="980" spans="1:17" x14ac:dyDescent="0.25">
      <c r="A980" t="s">
        <v>130</v>
      </c>
      <c r="B980" t="s">
        <v>1979</v>
      </c>
      <c r="C980" t="s">
        <v>1398</v>
      </c>
      <c r="D980" t="s">
        <v>243</v>
      </c>
      <c r="E980" t="s">
        <v>18</v>
      </c>
      <c r="F980" t="s">
        <v>152</v>
      </c>
      <c r="G980" t="s">
        <v>20</v>
      </c>
      <c r="H980">
        <v>57</v>
      </c>
      <c r="I980" s="2">
        <v>43484</v>
      </c>
      <c r="J980" s="8">
        <v>101577</v>
      </c>
      <c r="K980" s="9">
        <v>0.05</v>
      </c>
      <c r="L980" t="s">
        <v>21</v>
      </c>
      <c r="M980" t="s">
        <v>27</v>
      </c>
      <c r="N980" s="2" t="s">
        <v>1897</v>
      </c>
      <c r="O980">
        <f>TBL_Employees4[[#This Row],[Annual Salary]]*TBL_Employees4[[#This Row],[Bonus %]]</f>
        <v>5078.8500000000004</v>
      </c>
      <c r="P980" t="str">
        <f>IF(TBL_Employees4[[#This Row],[Age]]&lt;30, "Young", IF(TBL_Employees4[[#This Row],[Age]]&lt;=50, "Adult", "Senior"))</f>
        <v>Senior</v>
      </c>
      <c r="Q980" t="str">
        <f>IF(TBL_Employees4[[#This Row],[Exit Date]]="","Active","Exited")</f>
        <v>Active</v>
      </c>
    </row>
    <row r="981" spans="1:17" x14ac:dyDescent="0.25">
      <c r="A981" t="s">
        <v>1534</v>
      </c>
      <c r="B981" t="s">
        <v>1535</v>
      </c>
      <c r="C981" t="s">
        <v>1398</v>
      </c>
      <c r="D981" t="s">
        <v>243</v>
      </c>
      <c r="E981" t="s">
        <v>18</v>
      </c>
      <c r="F981" t="s">
        <v>19</v>
      </c>
      <c r="G981" t="s">
        <v>40</v>
      </c>
      <c r="H981">
        <v>44</v>
      </c>
      <c r="I981" s="2">
        <v>38642</v>
      </c>
      <c r="J981" s="8">
        <v>105223</v>
      </c>
      <c r="K981" s="9">
        <v>0.1</v>
      </c>
      <c r="L981" t="s">
        <v>21</v>
      </c>
      <c r="M981" t="s">
        <v>22</v>
      </c>
      <c r="N981" s="2" t="s">
        <v>1897</v>
      </c>
      <c r="O981">
        <f>TBL_Employees4[[#This Row],[Annual Salary]]*TBL_Employees4[[#This Row],[Bonus %]]</f>
        <v>10522.300000000001</v>
      </c>
      <c r="P981" t="str">
        <f>IF(TBL_Employees4[[#This Row],[Age]]&lt;30, "Young", IF(TBL_Employees4[[#This Row],[Age]]&lt;=50, "Adult", "Senior"))</f>
        <v>Adult</v>
      </c>
      <c r="Q981" t="str">
        <f>IF(TBL_Employees4[[#This Row],[Exit Date]]="","Active","Exited")</f>
        <v>Active</v>
      </c>
    </row>
    <row r="982" spans="1:17" x14ac:dyDescent="0.25">
      <c r="A982" t="s">
        <v>1582</v>
      </c>
      <c r="B982" t="s">
        <v>1980</v>
      </c>
      <c r="C982" t="s">
        <v>56</v>
      </c>
      <c r="D982" t="s">
        <v>17</v>
      </c>
      <c r="E982" t="s">
        <v>46</v>
      </c>
      <c r="F982" t="s">
        <v>152</v>
      </c>
      <c r="G982" t="s">
        <v>40</v>
      </c>
      <c r="H982">
        <v>48</v>
      </c>
      <c r="I982" s="2">
        <v>39635</v>
      </c>
      <c r="J982" s="8">
        <v>94815</v>
      </c>
      <c r="K982" s="9">
        <v>0</v>
      </c>
      <c r="L982" t="s">
        <v>21</v>
      </c>
      <c r="M982" t="s">
        <v>27</v>
      </c>
      <c r="N982" s="2" t="s">
        <v>1897</v>
      </c>
      <c r="O982">
        <f>TBL_Employees4[[#This Row],[Annual Salary]]*TBL_Employees4[[#This Row],[Bonus %]]</f>
        <v>0</v>
      </c>
      <c r="P982" t="str">
        <f>IF(TBL_Employees4[[#This Row],[Age]]&lt;30, "Young", IF(TBL_Employees4[[#This Row],[Age]]&lt;=50, "Adult", "Senior"))</f>
        <v>Adult</v>
      </c>
      <c r="Q982" t="str">
        <f>IF(TBL_Employees4[[#This Row],[Exit Date]]="","Active","Exited")</f>
        <v>Active</v>
      </c>
    </row>
    <row r="983" spans="1:17" x14ac:dyDescent="0.25">
      <c r="A983" t="s">
        <v>1403</v>
      </c>
      <c r="B983" t="s">
        <v>1404</v>
      </c>
      <c r="C983" t="s">
        <v>1398</v>
      </c>
      <c r="D983" t="s">
        <v>243</v>
      </c>
      <c r="E983" t="s">
        <v>26</v>
      </c>
      <c r="F983" t="s">
        <v>19</v>
      </c>
      <c r="G983" t="s">
        <v>35</v>
      </c>
      <c r="H983">
        <v>25</v>
      </c>
      <c r="I983" s="2">
        <v>44545</v>
      </c>
      <c r="J983" s="8">
        <v>114893</v>
      </c>
      <c r="K983" s="9">
        <v>0.06</v>
      </c>
      <c r="L983" t="s">
        <v>767</v>
      </c>
      <c r="M983" t="s">
        <v>771</v>
      </c>
      <c r="N983" s="2" t="s">
        <v>1897</v>
      </c>
      <c r="O983">
        <f>TBL_Employees4[[#This Row],[Annual Salary]]*TBL_Employees4[[#This Row],[Bonus %]]</f>
        <v>6893.58</v>
      </c>
      <c r="P983" t="str">
        <f>IF(TBL_Employees4[[#This Row],[Age]]&lt;30, "Young", IF(TBL_Employees4[[#This Row],[Age]]&lt;=50, "Adult", "Senior"))</f>
        <v>Young</v>
      </c>
      <c r="Q983" t="str">
        <f>IF(TBL_Employees4[[#This Row],[Exit Date]]="","Active","Exited")</f>
        <v>Active</v>
      </c>
    </row>
    <row r="984" spans="1:17" x14ac:dyDescent="0.25">
      <c r="A984" t="s">
        <v>526</v>
      </c>
      <c r="B984" t="s">
        <v>527</v>
      </c>
      <c r="C984" t="s">
        <v>250</v>
      </c>
      <c r="D984" t="s">
        <v>509</v>
      </c>
      <c r="E984" t="s">
        <v>26</v>
      </c>
      <c r="F984" t="s">
        <v>19</v>
      </c>
      <c r="G984" t="s">
        <v>40</v>
      </c>
      <c r="H984">
        <v>35</v>
      </c>
      <c r="I984" s="2">
        <v>42745</v>
      </c>
      <c r="J984" s="8">
        <v>80622</v>
      </c>
      <c r="K984" s="9">
        <v>0</v>
      </c>
      <c r="L984" t="s">
        <v>21</v>
      </c>
      <c r="M984" t="s">
        <v>50</v>
      </c>
      <c r="N984" s="2" t="s">
        <v>1897</v>
      </c>
      <c r="O984">
        <f>TBL_Employees4[[#This Row],[Annual Salary]]*TBL_Employees4[[#This Row],[Bonus %]]</f>
        <v>0</v>
      </c>
      <c r="P984" t="str">
        <f>IF(TBL_Employees4[[#This Row],[Age]]&lt;30, "Young", IF(TBL_Employees4[[#This Row],[Age]]&lt;=50, "Adult", "Senior"))</f>
        <v>Adult</v>
      </c>
      <c r="Q984" t="str">
        <f>IF(TBL_Employees4[[#This Row],[Exit Date]]="","Active","Exited")</f>
        <v>Active</v>
      </c>
    </row>
    <row r="985" spans="1:17" x14ac:dyDescent="0.25">
      <c r="A985" t="s">
        <v>421</v>
      </c>
      <c r="B985" t="s">
        <v>1981</v>
      </c>
      <c r="C985" t="s">
        <v>1012</v>
      </c>
      <c r="D985" t="s">
        <v>17</v>
      </c>
      <c r="E985" t="s">
        <v>26</v>
      </c>
      <c r="F985" t="s">
        <v>19</v>
      </c>
      <c r="G985" t="s">
        <v>35</v>
      </c>
      <c r="H985">
        <v>57</v>
      </c>
      <c r="I985" s="2">
        <v>42685</v>
      </c>
      <c r="J985" s="8">
        <v>246589</v>
      </c>
      <c r="K985" s="9">
        <v>0.33</v>
      </c>
      <c r="L985" t="s">
        <v>21</v>
      </c>
      <c r="M985" t="s">
        <v>22</v>
      </c>
      <c r="N985" s="2">
        <v>42820</v>
      </c>
      <c r="O985">
        <f>TBL_Employees4[[#This Row],[Annual Salary]]*TBL_Employees4[[#This Row],[Bonus %]]</f>
        <v>81374.37000000001</v>
      </c>
      <c r="P985" t="str">
        <f>IF(TBL_Employees4[[#This Row],[Age]]&lt;30, "Young", IF(TBL_Employees4[[#This Row],[Age]]&lt;=50, "Adult", "Senior"))</f>
        <v>Senior</v>
      </c>
      <c r="Q985" t="str">
        <f>IF(TBL_Employees4[[#This Row],[Exit Date]]="","Active","Exited")</f>
        <v>Exited</v>
      </c>
    </row>
    <row r="986" spans="1:17" x14ac:dyDescent="0.25">
      <c r="A986" t="s">
        <v>1859</v>
      </c>
      <c r="B986" t="s">
        <v>1860</v>
      </c>
      <c r="C986" t="s">
        <v>1398</v>
      </c>
      <c r="D986" t="s">
        <v>509</v>
      </c>
      <c r="E986" t="s">
        <v>26</v>
      </c>
      <c r="F986" t="s">
        <v>152</v>
      </c>
      <c r="G986" t="s">
        <v>35</v>
      </c>
      <c r="H986">
        <v>49</v>
      </c>
      <c r="I986" s="2">
        <v>43240</v>
      </c>
      <c r="J986" s="8">
        <v>119397</v>
      </c>
      <c r="K986" s="9">
        <v>0.09</v>
      </c>
      <c r="L986" t="s">
        <v>767</v>
      </c>
      <c r="M986" t="s">
        <v>776</v>
      </c>
      <c r="N986" s="2">
        <v>43538</v>
      </c>
      <c r="O986">
        <f>TBL_Employees4[[#This Row],[Annual Salary]]*TBL_Employees4[[#This Row],[Bonus %]]</f>
        <v>10745.73</v>
      </c>
      <c r="P986" t="str">
        <f>IF(TBL_Employees4[[#This Row],[Age]]&lt;30, "Young", IF(TBL_Employees4[[#This Row],[Age]]&lt;=50, "Adult", "Senior"))</f>
        <v>Adult</v>
      </c>
      <c r="Q986" t="str">
        <f>IF(TBL_Employees4[[#This Row],[Exit Date]]="","Active","Exited")</f>
        <v>Exited</v>
      </c>
    </row>
    <row r="987" spans="1:17" x14ac:dyDescent="0.25">
      <c r="A987" t="s">
        <v>1370</v>
      </c>
      <c r="B987" t="s">
        <v>1371</v>
      </c>
      <c r="C987" t="s">
        <v>1198</v>
      </c>
      <c r="D987" t="s">
        <v>555</v>
      </c>
      <c r="E987" t="s">
        <v>46</v>
      </c>
      <c r="F987" t="s">
        <v>19</v>
      </c>
      <c r="G987" t="s">
        <v>35</v>
      </c>
      <c r="H987">
        <v>25</v>
      </c>
      <c r="I987" s="2">
        <v>44549</v>
      </c>
      <c r="J987" s="8">
        <v>150666</v>
      </c>
      <c r="K987" s="9">
        <v>0.23</v>
      </c>
      <c r="L987" t="s">
        <v>767</v>
      </c>
      <c r="M987" t="s">
        <v>771</v>
      </c>
      <c r="N987" s="2" t="s">
        <v>1897</v>
      </c>
      <c r="O987">
        <f>TBL_Employees4[[#This Row],[Annual Salary]]*TBL_Employees4[[#This Row],[Bonus %]]</f>
        <v>34653.18</v>
      </c>
      <c r="P987" t="str">
        <f>IF(TBL_Employees4[[#This Row],[Age]]&lt;30, "Young", IF(TBL_Employees4[[#This Row],[Age]]&lt;=50, "Adult", "Senior"))</f>
        <v>Young</v>
      </c>
      <c r="Q987" t="str">
        <f>IF(TBL_Employees4[[#This Row],[Exit Date]]="","Active","Exited")</f>
        <v>Active</v>
      </c>
    </row>
    <row r="988" spans="1:17" x14ac:dyDescent="0.25">
      <c r="A988" t="s">
        <v>1636</v>
      </c>
      <c r="B988" t="s">
        <v>1637</v>
      </c>
      <c r="C988" t="s">
        <v>1896</v>
      </c>
      <c r="D988" t="s">
        <v>17</v>
      </c>
      <c r="E988" t="s">
        <v>31</v>
      </c>
      <c r="F988" t="s">
        <v>19</v>
      </c>
      <c r="G988" t="s">
        <v>20</v>
      </c>
      <c r="H988">
        <v>46</v>
      </c>
      <c r="I988" s="2">
        <v>37265</v>
      </c>
      <c r="J988" s="8">
        <v>148035</v>
      </c>
      <c r="K988" s="9">
        <v>0.14000000000000001</v>
      </c>
      <c r="L988" t="s">
        <v>21</v>
      </c>
      <c r="M988" t="s">
        <v>22</v>
      </c>
      <c r="N988" s="2" t="s">
        <v>1897</v>
      </c>
      <c r="O988">
        <f>TBL_Employees4[[#This Row],[Annual Salary]]*TBL_Employees4[[#This Row],[Bonus %]]</f>
        <v>20724.900000000001</v>
      </c>
      <c r="P988" t="str">
        <f>IF(TBL_Employees4[[#This Row],[Age]]&lt;30, "Young", IF(TBL_Employees4[[#This Row],[Age]]&lt;=50, "Adult", "Senior"))</f>
        <v>Adult</v>
      </c>
      <c r="Q988" t="str">
        <f>IF(TBL_Employees4[[#This Row],[Exit Date]]="","Active","Exited")</f>
        <v>Active</v>
      </c>
    </row>
    <row r="989" spans="1:17" x14ac:dyDescent="0.25">
      <c r="A989" t="s">
        <v>148</v>
      </c>
      <c r="B989" t="s">
        <v>1982</v>
      </c>
      <c r="C989" t="s">
        <v>1198</v>
      </c>
      <c r="D989" t="s">
        <v>402</v>
      </c>
      <c r="E989" t="s">
        <v>46</v>
      </c>
      <c r="F989" t="s">
        <v>152</v>
      </c>
      <c r="G989" t="s">
        <v>35</v>
      </c>
      <c r="H989">
        <v>60</v>
      </c>
      <c r="I989" s="2">
        <v>42891</v>
      </c>
      <c r="J989" s="8">
        <v>158898</v>
      </c>
      <c r="K989" s="9">
        <v>0.18</v>
      </c>
      <c r="L989" t="s">
        <v>21</v>
      </c>
      <c r="M989" t="s">
        <v>36</v>
      </c>
      <c r="N989" s="2" t="s">
        <v>1897</v>
      </c>
      <c r="O989">
        <f>TBL_Employees4[[#This Row],[Annual Salary]]*TBL_Employees4[[#This Row],[Bonus %]]</f>
        <v>28601.64</v>
      </c>
      <c r="P989" t="str">
        <f>IF(TBL_Employees4[[#This Row],[Age]]&lt;30, "Young", IF(TBL_Employees4[[#This Row],[Age]]&lt;=50, "Adult", "Senior"))</f>
        <v>Senior</v>
      </c>
      <c r="Q989" t="str">
        <f>IF(TBL_Employees4[[#This Row],[Exit Date]]="","Active","Exited")</f>
        <v>Active</v>
      </c>
    </row>
    <row r="990" spans="1:17" x14ac:dyDescent="0.25">
      <c r="A990" t="s">
        <v>788</v>
      </c>
      <c r="B990" t="s">
        <v>789</v>
      </c>
      <c r="C990" t="s">
        <v>291</v>
      </c>
      <c r="D990" t="s">
        <v>278</v>
      </c>
      <c r="E990" t="s">
        <v>46</v>
      </c>
      <c r="F990" t="s">
        <v>19</v>
      </c>
      <c r="G990" t="s">
        <v>35</v>
      </c>
      <c r="H990">
        <v>45</v>
      </c>
      <c r="I990" s="2">
        <v>40967</v>
      </c>
      <c r="J990" s="8">
        <v>89659</v>
      </c>
      <c r="K990" s="9">
        <v>0</v>
      </c>
      <c r="L990" t="s">
        <v>767</v>
      </c>
      <c r="M990" t="s">
        <v>776</v>
      </c>
      <c r="N990" s="2" t="s">
        <v>1897</v>
      </c>
      <c r="O990">
        <f>TBL_Employees4[[#This Row],[Annual Salary]]*TBL_Employees4[[#This Row],[Bonus %]]</f>
        <v>0</v>
      </c>
      <c r="P990" t="str">
        <f>IF(TBL_Employees4[[#This Row],[Age]]&lt;30, "Young", IF(TBL_Employees4[[#This Row],[Age]]&lt;=50, "Adult", "Senior"))</f>
        <v>Adult</v>
      </c>
      <c r="Q990" t="str">
        <f>IF(TBL_Employees4[[#This Row],[Exit Date]]="","Active","Exited")</f>
        <v>Active</v>
      </c>
    </row>
    <row r="991" spans="1:17" x14ac:dyDescent="0.25">
      <c r="A991" t="s">
        <v>1384</v>
      </c>
      <c r="B991" t="s">
        <v>1385</v>
      </c>
      <c r="C991" t="s">
        <v>1198</v>
      </c>
      <c r="D991" t="s">
        <v>555</v>
      </c>
      <c r="E991" t="s">
        <v>26</v>
      </c>
      <c r="F991" t="s">
        <v>19</v>
      </c>
      <c r="G991" t="s">
        <v>20</v>
      </c>
      <c r="H991">
        <v>39</v>
      </c>
      <c r="I991" s="2">
        <v>39201</v>
      </c>
      <c r="J991" s="8">
        <v>171487</v>
      </c>
      <c r="K991" s="9">
        <v>0.23</v>
      </c>
      <c r="L991" t="s">
        <v>21</v>
      </c>
      <c r="M991" t="s">
        <v>22</v>
      </c>
      <c r="N991" s="2" t="s">
        <v>1897</v>
      </c>
      <c r="O991">
        <f>TBL_Employees4[[#This Row],[Annual Salary]]*TBL_Employees4[[#This Row],[Bonus %]]</f>
        <v>39442.01</v>
      </c>
      <c r="P991" t="str">
        <f>IF(TBL_Employees4[[#This Row],[Age]]&lt;30, "Young", IF(TBL_Employees4[[#This Row],[Age]]&lt;=50, "Adult", "Senior"))</f>
        <v>Adult</v>
      </c>
      <c r="Q991" t="str">
        <f>IF(TBL_Employees4[[#This Row],[Exit Date]]="","Active","Exited")</f>
        <v>Active</v>
      </c>
    </row>
    <row r="992" spans="1:17" x14ac:dyDescent="0.25">
      <c r="A992" t="s">
        <v>1184</v>
      </c>
      <c r="B992" t="s">
        <v>1185</v>
      </c>
      <c r="C992" t="s">
        <v>1012</v>
      </c>
      <c r="D992" t="s">
        <v>555</v>
      </c>
      <c r="E992" t="s">
        <v>18</v>
      </c>
      <c r="F992" t="s">
        <v>19</v>
      </c>
      <c r="G992" t="s">
        <v>40</v>
      </c>
      <c r="H992">
        <v>43</v>
      </c>
      <c r="I992" s="2">
        <v>42603</v>
      </c>
      <c r="J992" s="8">
        <v>258498</v>
      </c>
      <c r="K992" s="9">
        <v>0.35</v>
      </c>
      <c r="L992" t="s">
        <v>21</v>
      </c>
      <c r="M992" t="s">
        <v>69</v>
      </c>
      <c r="N992" s="2" t="s">
        <v>1897</v>
      </c>
      <c r="O992">
        <f>TBL_Employees4[[#This Row],[Annual Salary]]*TBL_Employees4[[#This Row],[Bonus %]]</f>
        <v>90474.299999999988</v>
      </c>
      <c r="P992" t="str">
        <f>IF(TBL_Employees4[[#This Row],[Age]]&lt;30, "Young", IF(TBL_Employees4[[#This Row],[Age]]&lt;=50, "Adult", "Senior"))</f>
        <v>Adult</v>
      </c>
      <c r="Q992" t="str">
        <f>IF(TBL_Employees4[[#This Row],[Exit Date]]="","Active","Exited")</f>
        <v>Active</v>
      </c>
    </row>
    <row r="993" spans="1:17" x14ac:dyDescent="0.25">
      <c r="A993" t="s">
        <v>1650</v>
      </c>
      <c r="B993" t="s">
        <v>1651</v>
      </c>
      <c r="C993" t="s">
        <v>1896</v>
      </c>
      <c r="D993" t="s">
        <v>17</v>
      </c>
      <c r="E993" t="s">
        <v>31</v>
      </c>
      <c r="F993" t="s">
        <v>152</v>
      </c>
      <c r="G993" t="s">
        <v>35</v>
      </c>
      <c r="H993">
        <v>37</v>
      </c>
      <c r="I993" s="2">
        <v>40511</v>
      </c>
      <c r="J993" s="8">
        <v>146961</v>
      </c>
      <c r="K993" s="9">
        <v>0.11</v>
      </c>
      <c r="L993" t="s">
        <v>21</v>
      </c>
      <c r="M993" t="s">
        <v>69</v>
      </c>
      <c r="N993" s="2" t="s">
        <v>1897</v>
      </c>
      <c r="O993">
        <f>TBL_Employees4[[#This Row],[Annual Salary]]*TBL_Employees4[[#This Row],[Bonus %]]</f>
        <v>16165.710000000001</v>
      </c>
      <c r="P993" t="str">
        <f>IF(TBL_Employees4[[#This Row],[Age]]&lt;30, "Young", IF(TBL_Employees4[[#This Row],[Age]]&lt;=50, "Adult", "Senior"))</f>
        <v>Adult</v>
      </c>
      <c r="Q993" t="str">
        <f>IF(TBL_Employees4[[#This Row],[Exit Date]]="","Active","Exited")</f>
        <v>Active</v>
      </c>
    </row>
    <row r="994" spans="1:17" x14ac:dyDescent="0.25">
      <c r="A994" t="s">
        <v>1806</v>
      </c>
      <c r="B994" t="s">
        <v>1807</v>
      </c>
      <c r="C994" t="s">
        <v>455</v>
      </c>
      <c r="D994" t="s">
        <v>456</v>
      </c>
      <c r="E994" t="s">
        <v>31</v>
      </c>
      <c r="F994" t="s">
        <v>152</v>
      </c>
      <c r="G994" t="s">
        <v>40</v>
      </c>
      <c r="H994">
        <v>48</v>
      </c>
      <c r="I994" s="2">
        <v>35907</v>
      </c>
      <c r="J994" s="8">
        <v>85369</v>
      </c>
      <c r="K994" s="9">
        <v>0</v>
      </c>
      <c r="L994" t="s">
        <v>633</v>
      </c>
      <c r="M994" t="s">
        <v>634</v>
      </c>
      <c r="N994" s="2">
        <v>38318</v>
      </c>
      <c r="O994">
        <f>TBL_Employees4[[#This Row],[Annual Salary]]*TBL_Employees4[[#This Row],[Bonus %]]</f>
        <v>0</v>
      </c>
      <c r="P994" t="str">
        <f>IF(TBL_Employees4[[#This Row],[Age]]&lt;30, "Young", IF(TBL_Employees4[[#This Row],[Age]]&lt;=50, "Adult", "Senior"))</f>
        <v>Adult</v>
      </c>
      <c r="Q994" t="str">
        <f>IF(TBL_Employees4[[#This Row],[Exit Date]]="","Active","Exited")</f>
        <v>Exited</v>
      </c>
    </row>
    <row r="995" spans="1:17" x14ac:dyDescent="0.25">
      <c r="A995" t="s">
        <v>1114</v>
      </c>
      <c r="B995" t="s">
        <v>1983</v>
      </c>
      <c r="C995" t="s">
        <v>45</v>
      </c>
      <c r="D995" t="s">
        <v>17</v>
      </c>
      <c r="E995" t="s">
        <v>18</v>
      </c>
      <c r="F995" t="s">
        <v>152</v>
      </c>
      <c r="G995" t="s">
        <v>20</v>
      </c>
      <c r="H995">
        <v>30</v>
      </c>
      <c r="I995" s="2">
        <v>42169</v>
      </c>
      <c r="J995" s="8">
        <v>67489</v>
      </c>
      <c r="K995" s="9">
        <v>0</v>
      </c>
      <c r="L995" t="s">
        <v>21</v>
      </c>
      <c r="M995" t="s">
        <v>27</v>
      </c>
      <c r="N995" s="2" t="s">
        <v>1897</v>
      </c>
      <c r="O995">
        <f>TBL_Employees4[[#This Row],[Annual Salary]]*TBL_Employees4[[#This Row],[Bonus %]]</f>
        <v>0</v>
      </c>
      <c r="P995" t="str">
        <f>IF(TBL_Employees4[[#This Row],[Age]]&lt;30, "Young", IF(TBL_Employees4[[#This Row],[Age]]&lt;=50, "Adult", "Senior"))</f>
        <v>Adult</v>
      </c>
      <c r="Q995" t="str">
        <f>IF(TBL_Employees4[[#This Row],[Exit Date]]="","Active","Exited")</f>
        <v>Active</v>
      </c>
    </row>
    <row r="996" spans="1:17" x14ac:dyDescent="0.25">
      <c r="A996" t="s">
        <v>1328</v>
      </c>
      <c r="B996" t="s">
        <v>1329</v>
      </c>
      <c r="C996" t="s">
        <v>1198</v>
      </c>
      <c r="D996" t="s">
        <v>17</v>
      </c>
      <c r="E996" t="s">
        <v>18</v>
      </c>
      <c r="F996" t="s">
        <v>19</v>
      </c>
      <c r="G996" t="s">
        <v>20</v>
      </c>
      <c r="H996">
        <v>46</v>
      </c>
      <c r="I996" s="2">
        <v>43379</v>
      </c>
      <c r="J996" s="8">
        <v>166259</v>
      </c>
      <c r="K996" s="9">
        <v>0.17</v>
      </c>
      <c r="L996" t="s">
        <v>21</v>
      </c>
      <c r="M996" t="s">
        <v>27</v>
      </c>
      <c r="N996" s="2" t="s">
        <v>1897</v>
      </c>
      <c r="O996">
        <f>TBL_Employees4[[#This Row],[Annual Salary]]*TBL_Employees4[[#This Row],[Bonus %]]</f>
        <v>28264.030000000002</v>
      </c>
      <c r="P996" t="str">
        <f>IF(TBL_Employees4[[#This Row],[Age]]&lt;30, "Young", IF(TBL_Employees4[[#This Row],[Age]]&lt;=50, "Adult", "Senior"))</f>
        <v>Adult</v>
      </c>
      <c r="Q996" t="str">
        <f>IF(TBL_Employees4[[#This Row],[Exit Date]]="","Active","Exited")</f>
        <v>Active</v>
      </c>
    </row>
    <row r="997" spans="1:17" x14ac:dyDescent="0.25">
      <c r="A997" t="s">
        <v>82</v>
      </c>
      <c r="B997" t="s">
        <v>83</v>
      </c>
      <c r="C997" t="s">
        <v>30</v>
      </c>
      <c r="D997" t="s">
        <v>17</v>
      </c>
      <c r="E997" t="s">
        <v>46</v>
      </c>
      <c r="F997" t="s">
        <v>19</v>
      </c>
      <c r="G997" t="s">
        <v>35</v>
      </c>
      <c r="H997">
        <v>55</v>
      </c>
      <c r="I997" s="2">
        <v>39820</v>
      </c>
      <c r="J997" s="8">
        <v>47032</v>
      </c>
      <c r="K997" s="9">
        <v>0</v>
      </c>
      <c r="L997" t="s">
        <v>21</v>
      </c>
      <c r="M997" t="s">
        <v>69</v>
      </c>
      <c r="N997" s="2" t="s">
        <v>1897</v>
      </c>
      <c r="O997">
        <f>TBL_Employees4[[#This Row],[Annual Salary]]*TBL_Employees4[[#This Row],[Bonus %]]</f>
        <v>0</v>
      </c>
      <c r="P997" t="str">
        <f>IF(TBL_Employees4[[#This Row],[Age]]&lt;30, "Young", IF(TBL_Employees4[[#This Row],[Age]]&lt;=50, "Adult", "Senior"))</f>
        <v>Senior</v>
      </c>
      <c r="Q997" t="str">
        <f>IF(TBL_Employees4[[#This Row],[Exit Date]]="","Active","Exited")</f>
        <v>Active</v>
      </c>
    </row>
    <row r="998" spans="1:17" x14ac:dyDescent="0.25">
      <c r="A998" t="s">
        <v>546</v>
      </c>
      <c r="B998" t="s">
        <v>547</v>
      </c>
      <c r="C998" t="s">
        <v>250</v>
      </c>
      <c r="D998" t="s">
        <v>509</v>
      </c>
      <c r="E998" t="s">
        <v>26</v>
      </c>
      <c r="F998" t="s">
        <v>152</v>
      </c>
      <c r="G998" t="s">
        <v>20</v>
      </c>
      <c r="H998">
        <v>33</v>
      </c>
      <c r="I998" s="2">
        <v>42631</v>
      </c>
      <c r="J998" s="8">
        <v>98427</v>
      </c>
      <c r="K998" s="9">
        <v>0</v>
      </c>
      <c r="L998" t="s">
        <v>21</v>
      </c>
      <c r="M998" t="s">
        <v>69</v>
      </c>
      <c r="N998" s="2" t="s">
        <v>1897</v>
      </c>
      <c r="O998">
        <f>TBL_Employees4[[#This Row],[Annual Salary]]*TBL_Employees4[[#This Row],[Bonus %]]</f>
        <v>0</v>
      </c>
      <c r="P998" t="str">
        <f>IF(TBL_Employees4[[#This Row],[Age]]&lt;30, "Young", IF(TBL_Employees4[[#This Row],[Age]]&lt;=50, "Adult", "Senior"))</f>
        <v>Adult</v>
      </c>
      <c r="Q998" t="str">
        <f>IF(TBL_Employees4[[#This Row],[Exit Date]]="","Active","Exited")</f>
        <v>Active</v>
      </c>
    </row>
    <row r="999" spans="1:17" x14ac:dyDescent="0.25">
      <c r="A999" t="s">
        <v>1794</v>
      </c>
      <c r="B999" t="s">
        <v>1795</v>
      </c>
      <c r="C999" t="s">
        <v>242</v>
      </c>
      <c r="D999" t="s">
        <v>402</v>
      </c>
      <c r="E999" t="s">
        <v>26</v>
      </c>
      <c r="F999" t="s">
        <v>19</v>
      </c>
      <c r="G999" t="s">
        <v>35</v>
      </c>
      <c r="H999">
        <v>44</v>
      </c>
      <c r="I999" s="2">
        <v>40329</v>
      </c>
      <c r="J999" s="8">
        <v>47387</v>
      </c>
      <c r="K999" s="9">
        <v>0</v>
      </c>
      <c r="L999" t="s">
        <v>767</v>
      </c>
      <c r="M999" t="s">
        <v>771</v>
      </c>
      <c r="N999" s="2">
        <v>43108</v>
      </c>
      <c r="O999">
        <f>TBL_Employees4[[#This Row],[Annual Salary]]*TBL_Employees4[[#This Row],[Bonus %]]</f>
        <v>0</v>
      </c>
      <c r="P999" t="str">
        <f>IF(TBL_Employees4[[#This Row],[Age]]&lt;30, "Young", IF(TBL_Employees4[[#This Row],[Age]]&lt;=50, "Adult", "Senior"))</f>
        <v>Adult</v>
      </c>
      <c r="Q999" t="str">
        <f>IF(TBL_Employees4[[#This Row],[Exit Date]]="","Active","Exited")</f>
        <v>Exited</v>
      </c>
    </row>
    <row r="1000" spans="1:17" x14ac:dyDescent="0.25">
      <c r="A1000" t="s">
        <v>1362</v>
      </c>
      <c r="B1000" t="s">
        <v>1363</v>
      </c>
      <c r="C1000" t="s">
        <v>1198</v>
      </c>
      <c r="D1000" t="s">
        <v>509</v>
      </c>
      <c r="E1000" t="s">
        <v>26</v>
      </c>
      <c r="F1000" t="s">
        <v>152</v>
      </c>
      <c r="G1000" t="s">
        <v>35</v>
      </c>
      <c r="H1000">
        <v>31</v>
      </c>
      <c r="I1000" s="2">
        <v>43626</v>
      </c>
      <c r="J1000" s="8">
        <v>176710</v>
      </c>
      <c r="K1000" s="9">
        <v>0.15</v>
      </c>
      <c r="L1000" t="s">
        <v>21</v>
      </c>
      <c r="M1000" t="s">
        <v>36</v>
      </c>
      <c r="N1000" s="2" t="s">
        <v>1897</v>
      </c>
      <c r="O1000">
        <f>TBL_Employees4[[#This Row],[Annual Salary]]*TBL_Employees4[[#This Row],[Bonus %]]</f>
        <v>26506.5</v>
      </c>
      <c r="P1000" t="str">
        <f>IF(TBL_Employees4[[#This Row],[Age]]&lt;30, "Young", IF(TBL_Employees4[[#This Row],[Age]]&lt;=50, "Adult", "Senior"))</f>
        <v>Adult</v>
      </c>
      <c r="Q1000" t="str">
        <f>IF(TBL_Employees4[[#This Row],[Exit Date]]="","Active","Exited")</f>
        <v>Active</v>
      </c>
    </row>
    <row r="1001" spans="1:17" x14ac:dyDescent="0.25">
      <c r="A1001" t="s">
        <v>824</v>
      </c>
      <c r="B1001" t="s">
        <v>825</v>
      </c>
      <c r="C1001" t="s">
        <v>250</v>
      </c>
      <c r="D1001" t="s">
        <v>402</v>
      </c>
      <c r="E1001" t="s">
        <v>26</v>
      </c>
      <c r="F1001" t="s">
        <v>19</v>
      </c>
      <c r="G1001" t="s">
        <v>35</v>
      </c>
      <c r="H1001">
        <v>33</v>
      </c>
      <c r="I1001" s="2">
        <v>40936</v>
      </c>
      <c r="J1001" s="8">
        <v>95960</v>
      </c>
      <c r="K1001" s="9">
        <v>0</v>
      </c>
      <c r="L1001" t="s">
        <v>767</v>
      </c>
      <c r="M1001" t="s">
        <v>771</v>
      </c>
      <c r="N1001" s="2" t="s">
        <v>1897</v>
      </c>
      <c r="O1001">
        <f>TBL_Employees4[[#This Row],[Annual Salary]]*TBL_Employees4[[#This Row],[Bonus %]]</f>
        <v>0</v>
      </c>
      <c r="P1001" t="str">
        <f>IF(TBL_Employees4[[#This Row],[Age]]&lt;30, "Young", IF(TBL_Employees4[[#This Row],[Age]]&lt;=50, "Adult", "Senior"))</f>
        <v>Adult</v>
      </c>
      <c r="Q1001" t="str">
        <f>IF(TBL_Employees4[[#This Row],[Exit Date]]="","Active","Exited")</f>
        <v>Active</v>
      </c>
    </row>
    <row r="1002" spans="1:17" x14ac:dyDescent="0.25">
      <c r="A1002" t="s">
        <v>1025</v>
      </c>
      <c r="B1002" t="s">
        <v>1026</v>
      </c>
      <c r="C1002" t="s">
        <v>1012</v>
      </c>
      <c r="D1002" t="s">
        <v>243</v>
      </c>
      <c r="E1002" t="s">
        <v>46</v>
      </c>
      <c r="F1002" t="s">
        <v>19</v>
      </c>
      <c r="G1002" t="s">
        <v>35</v>
      </c>
      <c r="H1002">
        <v>63</v>
      </c>
      <c r="I1002" s="2">
        <v>44038</v>
      </c>
      <c r="J1002" s="8">
        <v>216195</v>
      </c>
      <c r="K1002" s="9">
        <v>0.31</v>
      </c>
      <c r="L1002" t="s">
        <v>21</v>
      </c>
      <c r="M1002" t="s">
        <v>36</v>
      </c>
      <c r="N1002" s="2" t="s">
        <v>1897</v>
      </c>
      <c r="O1002">
        <f>TBL_Employees4[[#This Row],[Annual Salary]]*TBL_Employees4[[#This Row],[Bonus %]]</f>
        <v>67020.45</v>
      </c>
      <c r="P1002" t="str">
        <f>IF(TBL_Employees4[[#This Row],[Age]]&lt;30, "Young", IF(TBL_Employees4[[#This Row],[Age]]&lt;=50, "Adult", "Senior"))</f>
        <v>Senior</v>
      </c>
      <c r="Q1002" t="str">
        <f>IF(TBL_Employees4[[#This Row],[Exit Date]]="","Active","Exited")</f>
        <v>Active</v>
      </c>
    </row>
  </sheetData>
  <mergeCells count="1">
    <mergeCell ref="O1:Q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AC51D-DA17-47A3-B0EF-BEDF6B742FC2}">
  <dimension ref="A1:AA1001"/>
  <sheetViews>
    <sheetView topLeftCell="I1" workbookViewId="0">
      <selection activeCell="P11" sqref="P11"/>
    </sheetView>
  </sheetViews>
  <sheetFormatPr defaultRowHeight="15" x14ac:dyDescent="0.25"/>
  <cols>
    <col min="1" max="1" width="7.140625" customWidth="1"/>
    <col min="2" max="2" width="20.5703125" customWidth="1"/>
    <col min="3" max="3" width="27.7109375" customWidth="1"/>
    <col min="4" max="4" width="16.85546875" customWidth="1"/>
    <col min="5" max="5" width="23.85546875" customWidth="1"/>
    <col min="6" max="6" width="10" customWidth="1"/>
    <col min="7" max="7" width="11" customWidth="1"/>
    <col min="8" max="8" width="6.7109375" customWidth="1"/>
    <col min="9" max="9" width="11.5703125" customWidth="1"/>
    <col min="10" max="10" width="15.42578125" customWidth="1"/>
    <col min="11" max="11" width="10.7109375" customWidth="1"/>
    <col min="12" max="12" width="10" customWidth="1"/>
    <col min="13" max="13" width="16.140625" customWidth="1"/>
    <col min="14" max="14" width="12.85546875" customWidth="1"/>
    <col min="15" max="15" width="13.5703125" customWidth="1"/>
    <col min="16" max="16" width="11.140625" customWidth="1"/>
    <col min="17" max="17" width="12.7109375" customWidth="1"/>
    <col min="18" max="18" width="13.5703125" customWidth="1"/>
    <col min="19" max="19" width="7.28515625" customWidth="1"/>
    <col min="20" max="20" width="17.5703125" customWidth="1"/>
    <col min="21" max="21" width="20.5703125" customWidth="1"/>
    <col min="22" max="22" width="25.28515625" customWidth="1"/>
    <col min="23" max="23" width="19.7109375" customWidth="1"/>
    <col min="24" max="24" width="17.140625" customWidth="1"/>
    <col min="25" max="25" width="20.140625" customWidth="1"/>
    <col min="26" max="26" width="24.85546875" customWidth="1"/>
    <col min="27" max="27" width="19.140625" customWidth="1"/>
    <col min="28" max="28" width="14" customWidth="1"/>
    <col min="29" max="29" width="12.85546875" bestFit="1" customWidth="1"/>
    <col min="30" max="30" width="13.5703125" bestFit="1" customWidth="1"/>
    <col min="31" max="31" width="11.140625" bestFit="1" customWidth="1"/>
    <col min="32" max="32" width="13.5703125" bestFit="1" customWidth="1"/>
    <col min="33" max="33" width="13.42578125" bestFit="1" customWidth="1"/>
  </cols>
  <sheetData>
    <row r="1" spans="1:27" x14ac:dyDescent="0.25">
      <c r="A1" t="s">
        <v>0</v>
      </c>
      <c r="B1" t="s">
        <v>1</v>
      </c>
      <c r="C1" t="s">
        <v>2</v>
      </c>
      <c r="D1" t="s">
        <v>3</v>
      </c>
      <c r="E1" t="s">
        <v>4</v>
      </c>
      <c r="F1" t="s">
        <v>5</v>
      </c>
      <c r="G1" t="s">
        <v>6</v>
      </c>
      <c r="H1" t="s">
        <v>7</v>
      </c>
      <c r="I1" t="s">
        <v>8</v>
      </c>
      <c r="J1" t="s">
        <v>9</v>
      </c>
      <c r="K1" t="s">
        <v>10</v>
      </c>
      <c r="L1" t="s">
        <v>2008</v>
      </c>
      <c r="M1" t="s">
        <v>2009</v>
      </c>
      <c r="N1" t="s">
        <v>11</v>
      </c>
      <c r="O1" t="s">
        <v>12</v>
      </c>
      <c r="P1" t="s">
        <v>13</v>
      </c>
      <c r="Q1" t="s">
        <v>1986</v>
      </c>
      <c r="R1" t="s">
        <v>2010</v>
      </c>
      <c r="S1" t="s">
        <v>2016</v>
      </c>
      <c r="T1" t="s">
        <v>2022</v>
      </c>
      <c r="U1" t="s">
        <v>2023</v>
      </c>
      <c r="V1" t="s">
        <v>2024</v>
      </c>
      <c r="W1" t="s">
        <v>2025</v>
      </c>
      <c r="X1" t="s">
        <v>2072</v>
      </c>
      <c r="Y1" t="s">
        <v>2073</v>
      </c>
      <c r="Z1" t="s">
        <v>2074</v>
      </c>
      <c r="AA1" t="s">
        <v>2075</v>
      </c>
    </row>
    <row r="2" spans="1:27" x14ac:dyDescent="0.25">
      <c r="A2" s="1" t="s">
        <v>1871</v>
      </c>
      <c r="B2" s="1" t="s">
        <v>1872</v>
      </c>
      <c r="C2" s="1" t="s">
        <v>1012</v>
      </c>
      <c r="D2" s="1" t="s">
        <v>509</v>
      </c>
      <c r="E2" s="1" t="s">
        <v>46</v>
      </c>
      <c r="F2" s="1" t="s">
        <v>152</v>
      </c>
      <c r="G2" s="1" t="s">
        <v>35</v>
      </c>
      <c r="H2" s="1">
        <v>45</v>
      </c>
      <c r="I2" s="2">
        <v>42271</v>
      </c>
      <c r="J2" s="1">
        <v>202680</v>
      </c>
      <c r="K2" s="1">
        <v>0.32</v>
      </c>
      <c r="L2">
        <v>64857.599999999999</v>
      </c>
      <c r="M2">
        <v>267537.59999999998</v>
      </c>
      <c r="N2" s="1" t="s">
        <v>21</v>
      </c>
      <c r="O2" s="1" t="s">
        <v>22</v>
      </c>
      <c r="P2" s="2">
        <v>44790</v>
      </c>
      <c r="Q2" t="s">
        <v>1987</v>
      </c>
      <c r="R2" t="s">
        <v>2011</v>
      </c>
      <c r="S2">
        <v>2015</v>
      </c>
      <c r="T2" t="s">
        <v>2048</v>
      </c>
      <c r="U2" t="s">
        <v>2030</v>
      </c>
      <c r="V2">
        <v>9</v>
      </c>
      <c r="W2" t="s">
        <v>2031</v>
      </c>
      <c r="X2" t="s">
        <v>2077</v>
      </c>
      <c r="Y2" t="s">
        <v>2030</v>
      </c>
      <c r="Z2">
        <v>8</v>
      </c>
      <c r="AA2" t="s">
        <v>2044</v>
      </c>
    </row>
    <row r="3" spans="1:27" x14ac:dyDescent="0.25">
      <c r="A3" s="1" t="s">
        <v>1766</v>
      </c>
      <c r="B3" s="1" t="s">
        <v>1767</v>
      </c>
      <c r="C3" s="1" t="s">
        <v>1198</v>
      </c>
      <c r="D3" s="1" t="s">
        <v>278</v>
      </c>
      <c r="E3" s="1" t="s">
        <v>26</v>
      </c>
      <c r="F3" s="1" t="s">
        <v>19</v>
      </c>
      <c r="G3" s="1" t="s">
        <v>64</v>
      </c>
      <c r="H3" s="1">
        <v>45</v>
      </c>
      <c r="I3" s="2">
        <v>43212</v>
      </c>
      <c r="J3" s="1">
        <v>187205</v>
      </c>
      <c r="K3" s="1">
        <v>0.24</v>
      </c>
      <c r="L3">
        <v>44929.2</v>
      </c>
      <c r="M3">
        <v>232134.2</v>
      </c>
      <c r="N3" s="1" t="s">
        <v>21</v>
      </c>
      <c r="O3" s="1" t="s">
        <v>69</v>
      </c>
      <c r="P3" s="2">
        <v>44732</v>
      </c>
      <c r="Q3" t="s">
        <v>1987</v>
      </c>
      <c r="R3" t="s">
        <v>2011</v>
      </c>
      <c r="S3">
        <v>2018</v>
      </c>
      <c r="T3" t="s">
        <v>2026</v>
      </c>
      <c r="U3" t="s">
        <v>2027</v>
      </c>
      <c r="V3">
        <v>4</v>
      </c>
      <c r="W3" t="s">
        <v>2053</v>
      </c>
      <c r="X3" t="s">
        <v>2077</v>
      </c>
      <c r="Y3" t="s">
        <v>2027</v>
      </c>
      <c r="Z3">
        <v>6</v>
      </c>
      <c r="AA3" t="s">
        <v>2028</v>
      </c>
    </row>
    <row r="4" spans="1:27" x14ac:dyDescent="0.25">
      <c r="A4" s="1" t="s">
        <v>1881</v>
      </c>
      <c r="B4" s="1" t="s">
        <v>1882</v>
      </c>
      <c r="C4" s="1" t="s">
        <v>1896</v>
      </c>
      <c r="D4" s="1" t="s">
        <v>555</v>
      </c>
      <c r="E4" s="1" t="s">
        <v>18</v>
      </c>
      <c r="F4" s="1" t="s">
        <v>152</v>
      </c>
      <c r="G4" s="1" t="s">
        <v>35</v>
      </c>
      <c r="H4" s="1">
        <v>25</v>
      </c>
      <c r="I4" s="2">
        <v>44362</v>
      </c>
      <c r="J4" s="1">
        <v>142731</v>
      </c>
      <c r="K4" s="1">
        <v>0.11</v>
      </c>
      <c r="L4">
        <v>15700.41</v>
      </c>
      <c r="M4">
        <v>158431.41</v>
      </c>
      <c r="N4" s="1" t="s">
        <v>767</v>
      </c>
      <c r="O4" s="1" t="s">
        <v>785</v>
      </c>
      <c r="P4" s="2">
        <v>44715</v>
      </c>
      <c r="Q4" t="s">
        <v>1989</v>
      </c>
      <c r="R4" t="s">
        <v>2011</v>
      </c>
      <c r="S4">
        <v>2021</v>
      </c>
      <c r="T4" t="s">
        <v>2045</v>
      </c>
      <c r="U4" t="s">
        <v>2027</v>
      </c>
      <c r="V4">
        <v>6</v>
      </c>
      <c r="W4" t="s">
        <v>2028</v>
      </c>
      <c r="X4" t="s">
        <v>2077</v>
      </c>
      <c r="Y4" t="s">
        <v>2027</v>
      </c>
      <c r="Z4">
        <v>6</v>
      </c>
      <c r="AA4" t="s">
        <v>2028</v>
      </c>
    </row>
    <row r="5" spans="1:27" x14ac:dyDescent="0.25">
      <c r="A5" s="1" t="s">
        <v>1798</v>
      </c>
      <c r="B5" s="1" t="s">
        <v>1799</v>
      </c>
      <c r="C5" s="1" t="s">
        <v>1896</v>
      </c>
      <c r="D5" s="1" t="s">
        <v>402</v>
      </c>
      <c r="E5" s="1" t="s">
        <v>26</v>
      </c>
      <c r="F5" s="1" t="s">
        <v>152</v>
      </c>
      <c r="G5" s="1" t="s">
        <v>40</v>
      </c>
      <c r="H5" s="1">
        <v>44</v>
      </c>
      <c r="I5" s="2">
        <v>43685</v>
      </c>
      <c r="J5" s="1">
        <v>130133</v>
      </c>
      <c r="K5" s="1">
        <v>0.15</v>
      </c>
      <c r="L5">
        <v>19519.95</v>
      </c>
      <c r="M5">
        <v>149652.95000000001</v>
      </c>
      <c r="N5" s="1" t="s">
        <v>21</v>
      </c>
      <c r="O5" s="1" t="s">
        <v>50</v>
      </c>
      <c r="P5" s="2">
        <v>44699</v>
      </c>
      <c r="Q5" t="s">
        <v>1987</v>
      </c>
      <c r="R5" t="s">
        <v>2011</v>
      </c>
      <c r="S5">
        <v>2019</v>
      </c>
      <c r="T5" t="s">
        <v>2029</v>
      </c>
      <c r="U5" t="s">
        <v>2030</v>
      </c>
      <c r="V5">
        <v>8</v>
      </c>
      <c r="W5" t="s">
        <v>2044</v>
      </c>
      <c r="X5" t="s">
        <v>2077</v>
      </c>
      <c r="Y5" t="s">
        <v>2027</v>
      </c>
      <c r="Z5">
        <v>5</v>
      </c>
      <c r="AA5" t="s">
        <v>2036</v>
      </c>
    </row>
    <row r="6" spans="1:27" x14ac:dyDescent="0.25">
      <c r="A6" s="1" t="s">
        <v>1819</v>
      </c>
      <c r="B6" s="1" t="s">
        <v>1820</v>
      </c>
      <c r="C6" s="1" t="s">
        <v>464</v>
      </c>
      <c r="D6" s="1" t="s">
        <v>456</v>
      </c>
      <c r="E6" s="1" t="s">
        <v>31</v>
      </c>
      <c r="F6" s="1" t="s">
        <v>152</v>
      </c>
      <c r="G6" s="1" t="s">
        <v>20</v>
      </c>
      <c r="H6" s="1">
        <v>38</v>
      </c>
      <c r="I6" s="2">
        <v>43798</v>
      </c>
      <c r="J6" s="1">
        <v>69647</v>
      </c>
      <c r="K6" s="1">
        <v>0</v>
      </c>
      <c r="L6">
        <v>0</v>
      </c>
      <c r="M6">
        <v>69647</v>
      </c>
      <c r="N6" s="1" t="s">
        <v>21</v>
      </c>
      <c r="O6" s="1" t="s">
        <v>36</v>
      </c>
      <c r="P6" s="2">
        <v>44671</v>
      </c>
      <c r="Q6" t="s">
        <v>1987</v>
      </c>
      <c r="R6" t="s">
        <v>2011</v>
      </c>
      <c r="S6">
        <v>2019</v>
      </c>
      <c r="T6" t="s">
        <v>2029</v>
      </c>
      <c r="U6" t="s">
        <v>2038</v>
      </c>
      <c r="V6">
        <v>11</v>
      </c>
      <c r="W6" t="s">
        <v>2039</v>
      </c>
      <c r="X6" t="s">
        <v>2077</v>
      </c>
      <c r="Y6" t="s">
        <v>2027</v>
      </c>
      <c r="Z6">
        <v>4</v>
      </c>
      <c r="AA6" t="s">
        <v>2053</v>
      </c>
    </row>
    <row r="7" spans="1:27" x14ac:dyDescent="0.25">
      <c r="A7" s="1" t="s">
        <v>1835</v>
      </c>
      <c r="B7" s="1" t="s">
        <v>1836</v>
      </c>
      <c r="C7" s="1" t="s">
        <v>49</v>
      </c>
      <c r="D7" s="1" t="s">
        <v>17</v>
      </c>
      <c r="E7" s="1" t="s">
        <v>46</v>
      </c>
      <c r="F7" s="1" t="s">
        <v>152</v>
      </c>
      <c r="G7" s="1" t="s">
        <v>64</v>
      </c>
      <c r="H7" s="1">
        <v>28</v>
      </c>
      <c r="I7" s="2">
        <v>43633</v>
      </c>
      <c r="J7" s="1">
        <v>65341</v>
      </c>
      <c r="K7" s="1">
        <v>0</v>
      </c>
      <c r="L7">
        <v>0</v>
      </c>
      <c r="M7">
        <v>65341</v>
      </c>
      <c r="N7" s="1" t="s">
        <v>21</v>
      </c>
      <c r="O7" s="1" t="s">
        <v>36</v>
      </c>
      <c r="P7" s="2">
        <v>44662</v>
      </c>
      <c r="Q7" t="s">
        <v>1989</v>
      </c>
      <c r="R7" t="s">
        <v>2011</v>
      </c>
      <c r="S7">
        <v>2019</v>
      </c>
      <c r="T7" t="s">
        <v>2029</v>
      </c>
      <c r="U7" t="s">
        <v>2027</v>
      </c>
      <c r="V7">
        <v>6</v>
      </c>
      <c r="W7" t="s">
        <v>2028</v>
      </c>
      <c r="X7" t="s">
        <v>2077</v>
      </c>
      <c r="Y7" t="s">
        <v>2027</v>
      </c>
      <c r="Z7">
        <v>4</v>
      </c>
      <c r="AA7" t="s">
        <v>2053</v>
      </c>
    </row>
    <row r="8" spans="1:27" x14ac:dyDescent="0.25">
      <c r="A8" s="1" t="s">
        <v>1869</v>
      </c>
      <c r="B8" s="1" t="s">
        <v>1870</v>
      </c>
      <c r="C8" s="1" t="s">
        <v>1198</v>
      </c>
      <c r="D8" s="1" t="s">
        <v>509</v>
      </c>
      <c r="E8" s="1" t="s">
        <v>31</v>
      </c>
      <c r="F8" s="1" t="s">
        <v>152</v>
      </c>
      <c r="G8" s="1" t="s">
        <v>35</v>
      </c>
      <c r="H8" s="1">
        <v>29</v>
      </c>
      <c r="I8" s="2">
        <v>44454</v>
      </c>
      <c r="J8" s="1">
        <v>199783</v>
      </c>
      <c r="K8" s="1">
        <v>0.21</v>
      </c>
      <c r="L8">
        <v>41954.43</v>
      </c>
      <c r="M8">
        <v>241737.43</v>
      </c>
      <c r="N8" s="1" t="s">
        <v>21</v>
      </c>
      <c r="O8" s="1" t="s">
        <v>27</v>
      </c>
      <c r="P8" s="2">
        <v>44661</v>
      </c>
      <c r="Q8" t="s">
        <v>1989</v>
      </c>
      <c r="R8" t="s">
        <v>2011</v>
      </c>
      <c r="S8">
        <v>2021</v>
      </c>
      <c r="T8" t="s">
        <v>2045</v>
      </c>
      <c r="U8" t="s">
        <v>2030</v>
      </c>
      <c r="V8">
        <v>9</v>
      </c>
      <c r="W8" t="s">
        <v>2031</v>
      </c>
      <c r="X8" t="s">
        <v>2077</v>
      </c>
      <c r="Y8" t="s">
        <v>2027</v>
      </c>
      <c r="Z8">
        <v>4</v>
      </c>
      <c r="AA8" t="s">
        <v>2053</v>
      </c>
    </row>
    <row r="9" spans="1:27" x14ac:dyDescent="0.25">
      <c r="A9" s="1" t="s">
        <v>1845</v>
      </c>
      <c r="B9" s="1" t="s">
        <v>1846</v>
      </c>
      <c r="C9" s="1" t="s">
        <v>242</v>
      </c>
      <c r="D9" s="1" t="s">
        <v>509</v>
      </c>
      <c r="E9" s="1" t="s">
        <v>31</v>
      </c>
      <c r="F9" s="1" t="s">
        <v>19</v>
      </c>
      <c r="G9" s="1" t="s">
        <v>35</v>
      </c>
      <c r="H9" s="1">
        <v>40</v>
      </c>
      <c r="I9" s="2">
        <v>44251</v>
      </c>
      <c r="J9" s="1">
        <v>46833</v>
      </c>
      <c r="K9" s="1">
        <v>0</v>
      </c>
      <c r="L9">
        <v>0</v>
      </c>
      <c r="M9">
        <v>46833</v>
      </c>
      <c r="N9" s="1" t="s">
        <v>767</v>
      </c>
      <c r="O9" s="1" t="s">
        <v>771</v>
      </c>
      <c r="P9" s="2">
        <v>44510</v>
      </c>
      <c r="Q9" t="s">
        <v>1987</v>
      </c>
      <c r="R9" t="s">
        <v>2011</v>
      </c>
      <c r="S9">
        <v>2021</v>
      </c>
      <c r="T9" t="s">
        <v>2045</v>
      </c>
      <c r="U9" t="s">
        <v>2033</v>
      </c>
      <c r="V9">
        <v>2</v>
      </c>
      <c r="W9" t="s">
        <v>2034</v>
      </c>
      <c r="X9" t="s">
        <v>2045</v>
      </c>
      <c r="Y9" t="s">
        <v>2038</v>
      </c>
      <c r="Z9">
        <v>11</v>
      </c>
      <c r="AA9" t="s">
        <v>2039</v>
      </c>
    </row>
    <row r="10" spans="1:27" x14ac:dyDescent="0.25">
      <c r="A10" s="1" t="s">
        <v>1762</v>
      </c>
      <c r="B10" s="1" t="s">
        <v>1763</v>
      </c>
      <c r="C10" s="1" t="s">
        <v>296</v>
      </c>
      <c r="D10" s="1" t="s">
        <v>278</v>
      </c>
      <c r="E10" s="1" t="s">
        <v>46</v>
      </c>
      <c r="F10" s="1" t="s">
        <v>19</v>
      </c>
      <c r="G10" s="1" t="s">
        <v>20</v>
      </c>
      <c r="H10" s="1">
        <v>56</v>
      </c>
      <c r="I10" s="2">
        <v>42291</v>
      </c>
      <c r="J10" s="1">
        <v>76272</v>
      </c>
      <c r="K10" s="1">
        <v>0</v>
      </c>
      <c r="L10">
        <v>0</v>
      </c>
      <c r="M10">
        <v>76272</v>
      </c>
      <c r="N10" s="1" t="s">
        <v>21</v>
      </c>
      <c r="O10" s="1" t="s">
        <v>36</v>
      </c>
      <c r="P10" s="2">
        <v>44491</v>
      </c>
      <c r="Q10" t="s">
        <v>1988</v>
      </c>
      <c r="R10" t="s">
        <v>2011</v>
      </c>
      <c r="S10">
        <v>2015</v>
      </c>
      <c r="T10" t="s">
        <v>2048</v>
      </c>
      <c r="U10" t="s">
        <v>2038</v>
      </c>
      <c r="V10">
        <v>10</v>
      </c>
      <c r="W10" t="s">
        <v>2055</v>
      </c>
      <c r="X10" t="s">
        <v>2045</v>
      </c>
      <c r="Y10" t="s">
        <v>2038</v>
      </c>
      <c r="Z10">
        <v>10</v>
      </c>
      <c r="AA10" t="s">
        <v>2055</v>
      </c>
    </row>
    <row r="11" spans="1:27" x14ac:dyDescent="0.25">
      <c r="A11" s="1" t="s">
        <v>1831</v>
      </c>
      <c r="B11" s="1" t="s">
        <v>1832</v>
      </c>
      <c r="C11" s="1" t="s">
        <v>1896</v>
      </c>
      <c r="D11" s="1" t="s">
        <v>17</v>
      </c>
      <c r="E11" s="1" t="s">
        <v>31</v>
      </c>
      <c r="F11" s="1" t="s">
        <v>19</v>
      </c>
      <c r="G11" s="1" t="s">
        <v>64</v>
      </c>
      <c r="H11" s="1">
        <v>55</v>
      </c>
      <c r="I11" s="2">
        <v>42468</v>
      </c>
      <c r="J11" s="1">
        <v>141604</v>
      </c>
      <c r="K11" s="1">
        <v>0.15</v>
      </c>
      <c r="L11">
        <v>21240.6</v>
      </c>
      <c r="M11">
        <v>162844.6</v>
      </c>
      <c r="N11" s="1" t="s">
        <v>21</v>
      </c>
      <c r="O11" s="1" t="s">
        <v>53</v>
      </c>
      <c r="P11" s="2">
        <v>44485</v>
      </c>
      <c r="Q11" t="s">
        <v>1988</v>
      </c>
      <c r="R11" t="s">
        <v>2011</v>
      </c>
      <c r="S11">
        <v>2016</v>
      </c>
      <c r="T11" t="s">
        <v>2049</v>
      </c>
      <c r="U11" t="s">
        <v>2027</v>
      </c>
      <c r="V11">
        <v>4</v>
      </c>
      <c r="W11" t="s">
        <v>2053</v>
      </c>
      <c r="X11" t="s">
        <v>2045</v>
      </c>
      <c r="Y11" t="s">
        <v>2038</v>
      </c>
      <c r="Z11">
        <v>10</v>
      </c>
      <c r="AA11" t="s">
        <v>2055</v>
      </c>
    </row>
    <row r="12" spans="1:27" x14ac:dyDescent="0.25">
      <c r="A12" s="1" t="s">
        <v>1774</v>
      </c>
      <c r="B12" s="1" t="s">
        <v>1775</v>
      </c>
      <c r="C12" s="1" t="s">
        <v>291</v>
      </c>
      <c r="D12" s="1" t="s">
        <v>278</v>
      </c>
      <c r="E12" s="1" t="s">
        <v>18</v>
      </c>
      <c r="F12" s="1" t="s">
        <v>152</v>
      </c>
      <c r="G12" s="1" t="s">
        <v>20</v>
      </c>
      <c r="H12" s="1">
        <v>58</v>
      </c>
      <c r="I12" s="2">
        <v>37399</v>
      </c>
      <c r="J12" s="1">
        <v>76354</v>
      </c>
      <c r="K12" s="1">
        <v>0</v>
      </c>
      <c r="L12">
        <v>0</v>
      </c>
      <c r="M12">
        <v>76354</v>
      </c>
      <c r="N12" s="1" t="s">
        <v>21</v>
      </c>
      <c r="O12" s="1" t="s">
        <v>22</v>
      </c>
      <c r="P12" s="2">
        <v>44465</v>
      </c>
      <c r="Q12" t="s">
        <v>1988</v>
      </c>
      <c r="R12" t="s">
        <v>2011</v>
      </c>
      <c r="S12">
        <v>2002</v>
      </c>
      <c r="T12" t="s">
        <v>2062</v>
      </c>
      <c r="U12" t="s">
        <v>2027</v>
      </c>
      <c r="V12">
        <v>5</v>
      </c>
      <c r="W12" t="s">
        <v>2036</v>
      </c>
      <c r="X12" t="s">
        <v>2045</v>
      </c>
      <c r="Y12" t="s">
        <v>2030</v>
      </c>
      <c r="Z12">
        <v>9</v>
      </c>
      <c r="AA12" t="s">
        <v>2031</v>
      </c>
    </row>
    <row r="13" spans="1:27" x14ac:dyDescent="0.25">
      <c r="A13" s="1" t="s">
        <v>1889</v>
      </c>
      <c r="B13" s="1" t="s">
        <v>1890</v>
      </c>
      <c r="C13" s="1" t="s">
        <v>554</v>
      </c>
      <c r="D13" s="1" t="s">
        <v>555</v>
      </c>
      <c r="E13" s="1" t="s">
        <v>31</v>
      </c>
      <c r="F13" s="1" t="s">
        <v>19</v>
      </c>
      <c r="G13" s="1" t="s">
        <v>64</v>
      </c>
      <c r="H13" s="1">
        <v>40</v>
      </c>
      <c r="I13" s="2">
        <v>39960</v>
      </c>
      <c r="J13" s="1">
        <v>62411</v>
      </c>
      <c r="K13" s="1">
        <v>0</v>
      </c>
      <c r="L13">
        <v>0</v>
      </c>
      <c r="M13">
        <v>62411</v>
      </c>
      <c r="N13" s="1" t="s">
        <v>21</v>
      </c>
      <c r="O13" s="1" t="s">
        <v>36</v>
      </c>
      <c r="P13" s="2">
        <v>44422</v>
      </c>
      <c r="Q13" t="s">
        <v>1987</v>
      </c>
      <c r="R13" t="s">
        <v>2011</v>
      </c>
      <c r="S13">
        <v>2009</v>
      </c>
      <c r="T13" t="s">
        <v>2059</v>
      </c>
      <c r="U13" t="s">
        <v>2027</v>
      </c>
      <c r="V13">
        <v>5</v>
      </c>
      <c r="W13" t="s">
        <v>2036</v>
      </c>
      <c r="X13" t="s">
        <v>2045</v>
      </c>
      <c r="Y13" t="s">
        <v>2030</v>
      </c>
      <c r="Z13">
        <v>8</v>
      </c>
      <c r="AA13" t="s">
        <v>2044</v>
      </c>
    </row>
    <row r="14" spans="1:27" x14ac:dyDescent="0.25">
      <c r="A14" s="1" t="s">
        <v>1802</v>
      </c>
      <c r="B14" s="1" t="s">
        <v>1803</v>
      </c>
      <c r="C14" s="1" t="s">
        <v>1198</v>
      </c>
      <c r="D14" s="1" t="s">
        <v>402</v>
      </c>
      <c r="E14" s="1" t="s">
        <v>26</v>
      </c>
      <c r="F14" s="1" t="s">
        <v>152</v>
      </c>
      <c r="G14" s="1" t="s">
        <v>20</v>
      </c>
      <c r="H14" s="1">
        <v>25</v>
      </c>
      <c r="I14" s="2">
        <v>43844</v>
      </c>
      <c r="J14" s="1">
        <v>168014</v>
      </c>
      <c r="K14" s="1">
        <v>0.27</v>
      </c>
      <c r="L14">
        <v>45363.780000000006</v>
      </c>
      <c r="M14">
        <v>213377.78</v>
      </c>
      <c r="N14" s="1" t="s">
        <v>21</v>
      </c>
      <c r="O14" s="1" t="s">
        <v>27</v>
      </c>
      <c r="P14" s="2">
        <v>44404</v>
      </c>
      <c r="Q14" t="s">
        <v>1989</v>
      </c>
      <c r="R14" t="s">
        <v>2011</v>
      </c>
      <c r="S14">
        <v>2020</v>
      </c>
      <c r="T14" t="s">
        <v>2047</v>
      </c>
      <c r="U14" t="s">
        <v>2033</v>
      </c>
      <c r="V14">
        <v>1</v>
      </c>
      <c r="W14" t="s">
        <v>2046</v>
      </c>
      <c r="X14" t="s">
        <v>2045</v>
      </c>
      <c r="Y14" t="s">
        <v>2030</v>
      </c>
      <c r="Z14">
        <v>7</v>
      </c>
      <c r="AA14" t="s">
        <v>2052</v>
      </c>
    </row>
    <row r="15" spans="1:27" x14ac:dyDescent="0.25">
      <c r="A15" s="1" t="s">
        <v>1784</v>
      </c>
      <c r="B15" s="1" t="s">
        <v>1785</v>
      </c>
      <c r="C15" s="1" t="s">
        <v>299</v>
      </c>
      <c r="D15" s="1" t="s">
        <v>278</v>
      </c>
      <c r="E15" s="1" t="s">
        <v>18</v>
      </c>
      <c r="F15" s="1" t="s">
        <v>152</v>
      </c>
      <c r="G15" s="1" t="s">
        <v>35</v>
      </c>
      <c r="H15" s="1">
        <v>57</v>
      </c>
      <c r="I15" s="2">
        <v>43157</v>
      </c>
      <c r="J15" s="1">
        <v>103183</v>
      </c>
      <c r="K15" s="1">
        <v>0</v>
      </c>
      <c r="L15">
        <v>0</v>
      </c>
      <c r="M15">
        <v>103183</v>
      </c>
      <c r="N15" s="1" t="s">
        <v>21</v>
      </c>
      <c r="O15" s="1" t="s">
        <v>50</v>
      </c>
      <c r="P15" s="2">
        <v>44386</v>
      </c>
      <c r="Q15" t="s">
        <v>1988</v>
      </c>
      <c r="R15" t="s">
        <v>2011</v>
      </c>
      <c r="S15">
        <v>2018</v>
      </c>
      <c r="T15" t="s">
        <v>2026</v>
      </c>
      <c r="U15" t="s">
        <v>2033</v>
      </c>
      <c r="V15">
        <v>2</v>
      </c>
      <c r="W15" t="s">
        <v>2034</v>
      </c>
      <c r="X15" t="s">
        <v>2045</v>
      </c>
      <c r="Y15" t="s">
        <v>2030</v>
      </c>
      <c r="Z15">
        <v>7</v>
      </c>
      <c r="AA15" t="s">
        <v>2052</v>
      </c>
    </row>
    <row r="16" spans="1:27" x14ac:dyDescent="0.25">
      <c r="A16" s="1" t="s">
        <v>1770</v>
      </c>
      <c r="B16" s="1" t="s">
        <v>1771</v>
      </c>
      <c r="C16" s="1" t="s">
        <v>948</v>
      </c>
      <c r="D16" s="1" t="s">
        <v>278</v>
      </c>
      <c r="E16" s="1" t="s">
        <v>46</v>
      </c>
      <c r="F16" s="1" t="s">
        <v>19</v>
      </c>
      <c r="G16" s="1" t="s">
        <v>40</v>
      </c>
      <c r="H16" s="1">
        <v>44</v>
      </c>
      <c r="I16" s="2">
        <v>39800</v>
      </c>
      <c r="J16" s="1">
        <v>92753</v>
      </c>
      <c r="K16" s="1">
        <v>0.13</v>
      </c>
      <c r="L16">
        <v>12057.890000000001</v>
      </c>
      <c r="M16">
        <v>104810.89</v>
      </c>
      <c r="N16" s="1" t="s">
        <v>21</v>
      </c>
      <c r="O16" s="1" t="s">
        <v>50</v>
      </c>
      <c r="P16" s="2">
        <v>44371</v>
      </c>
      <c r="Q16" t="s">
        <v>1987</v>
      </c>
      <c r="R16" t="s">
        <v>2011</v>
      </c>
      <c r="S16">
        <v>2008</v>
      </c>
      <c r="T16" t="s">
        <v>2043</v>
      </c>
      <c r="U16" t="s">
        <v>2038</v>
      </c>
      <c r="V16">
        <v>12</v>
      </c>
      <c r="W16" t="s">
        <v>2041</v>
      </c>
      <c r="X16" t="s">
        <v>2045</v>
      </c>
      <c r="Y16" t="s">
        <v>2027</v>
      </c>
      <c r="Z16">
        <v>6</v>
      </c>
      <c r="AA16" t="s">
        <v>2028</v>
      </c>
    </row>
    <row r="17" spans="1:27" x14ac:dyDescent="0.25">
      <c r="A17" s="1" t="s">
        <v>1865</v>
      </c>
      <c r="B17" s="1" t="s">
        <v>1866</v>
      </c>
      <c r="C17" s="1" t="s">
        <v>1398</v>
      </c>
      <c r="D17" s="1" t="s">
        <v>509</v>
      </c>
      <c r="E17" s="1" t="s">
        <v>18</v>
      </c>
      <c r="F17" s="1" t="s">
        <v>19</v>
      </c>
      <c r="G17" s="1" t="s">
        <v>40</v>
      </c>
      <c r="H17" s="1">
        <v>29</v>
      </c>
      <c r="I17" s="2">
        <v>44325</v>
      </c>
      <c r="J17" s="1">
        <v>129541</v>
      </c>
      <c r="K17" s="1">
        <v>0.08</v>
      </c>
      <c r="L17">
        <v>10363.280000000001</v>
      </c>
      <c r="M17">
        <v>139904.28</v>
      </c>
      <c r="N17" s="1" t="s">
        <v>21</v>
      </c>
      <c r="O17" s="1" t="s">
        <v>22</v>
      </c>
      <c r="P17" s="2">
        <v>44340</v>
      </c>
      <c r="Q17" t="s">
        <v>1989</v>
      </c>
      <c r="R17" t="s">
        <v>2011</v>
      </c>
      <c r="S17">
        <v>2021</v>
      </c>
      <c r="T17" t="s">
        <v>2045</v>
      </c>
      <c r="U17" t="s">
        <v>2027</v>
      </c>
      <c r="V17">
        <v>5</v>
      </c>
      <c r="W17" t="s">
        <v>2036</v>
      </c>
      <c r="X17" t="s">
        <v>2045</v>
      </c>
      <c r="Y17" t="s">
        <v>2027</v>
      </c>
      <c r="Z17">
        <v>5</v>
      </c>
      <c r="AA17" t="s">
        <v>2036</v>
      </c>
    </row>
    <row r="18" spans="1:27" x14ac:dyDescent="0.25">
      <c r="A18" s="1" t="s">
        <v>1800</v>
      </c>
      <c r="B18" s="1" t="s">
        <v>1801</v>
      </c>
      <c r="C18" s="1" t="s">
        <v>242</v>
      </c>
      <c r="D18" s="1" t="s">
        <v>402</v>
      </c>
      <c r="E18" s="1" t="s">
        <v>18</v>
      </c>
      <c r="F18" s="1" t="s">
        <v>152</v>
      </c>
      <c r="G18" s="1" t="s">
        <v>64</v>
      </c>
      <c r="H18" s="1">
        <v>25</v>
      </c>
      <c r="I18" s="2">
        <v>43967</v>
      </c>
      <c r="J18" s="1">
        <v>41336</v>
      </c>
      <c r="K18" s="1">
        <v>0</v>
      </c>
      <c r="L18">
        <v>0</v>
      </c>
      <c r="M18">
        <v>41336</v>
      </c>
      <c r="N18" s="1" t="s">
        <v>21</v>
      </c>
      <c r="O18" s="1" t="s">
        <v>36</v>
      </c>
      <c r="P18" s="2">
        <v>44336</v>
      </c>
      <c r="Q18" t="s">
        <v>1989</v>
      </c>
      <c r="R18" t="s">
        <v>2011</v>
      </c>
      <c r="S18">
        <v>2020</v>
      </c>
      <c r="T18" t="s">
        <v>2047</v>
      </c>
      <c r="U18" t="s">
        <v>2027</v>
      </c>
      <c r="V18">
        <v>5</v>
      </c>
      <c r="W18" t="s">
        <v>2036</v>
      </c>
      <c r="X18" t="s">
        <v>2045</v>
      </c>
      <c r="Y18" t="s">
        <v>2027</v>
      </c>
      <c r="Z18">
        <v>5</v>
      </c>
      <c r="AA18" t="s">
        <v>2036</v>
      </c>
    </row>
    <row r="19" spans="1:27" x14ac:dyDescent="0.25">
      <c r="A19" s="1" t="s">
        <v>1827</v>
      </c>
      <c r="B19" s="1" t="s">
        <v>1828</v>
      </c>
      <c r="C19" s="1" t="s">
        <v>1198</v>
      </c>
      <c r="D19" s="1" t="s">
        <v>17</v>
      </c>
      <c r="E19" s="1" t="s">
        <v>18</v>
      </c>
      <c r="F19" s="1" t="s">
        <v>19</v>
      </c>
      <c r="G19" s="1" t="s">
        <v>40</v>
      </c>
      <c r="H19" s="1">
        <v>28</v>
      </c>
      <c r="I19" s="2">
        <v>44221</v>
      </c>
      <c r="J19" s="1">
        <v>160385</v>
      </c>
      <c r="K19" s="1">
        <v>0.23</v>
      </c>
      <c r="L19">
        <v>36888.550000000003</v>
      </c>
      <c r="M19">
        <v>197273.55</v>
      </c>
      <c r="N19" s="1" t="s">
        <v>21</v>
      </c>
      <c r="O19" s="1" t="s">
        <v>36</v>
      </c>
      <c r="P19" s="2">
        <v>44334</v>
      </c>
      <c r="Q19" t="s">
        <v>1989</v>
      </c>
      <c r="R19" t="s">
        <v>2011</v>
      </c>
      <c r="S19">
        <v>2021</v>
      </c>
      <c r="T19" t="s">
        <v>2045</v>
      </c>
      <c r="U19" t="s">
        <v>2033</v>
      </c>
      <c r="V19">
        <v>1</v>
      </c>
      <c r="W19" t="s">
        <v>2046</v>
      </c>
      <c r="X19" t="s">
        <v>2045</v>
      </c>
      <c r="Y19" t="s">
        <v>2027</v>
      </c>
      <c r="Z19">
        <v>5</v>
      </c>
      <c r="AA19" t="s">
        <v>2036</v>
      </c>
    </row>
    <row r="20" spans="1:27" x14ac:dyDescent="0.25">
      <c r="A20" s="1" t="s">
        <v>1841</v>
      </c>
      <c r="B20" s="1" t="s">
        <v>1842</v>
      </c>
      <c r="C20" s="1" t="s">
        <v>1896</v>
      </c>
      <c r="D20" s="1" t="s">
        <v>17</v>
      </c>
      <c r="E20" s="1" t="s">
        <v>18</v>
      </c>
      <c r="F20" s="1" t="s">
        <v>152</v>
      </c>
      <c r="G20" s="1" t="s">
        <v>20</v>
      </c>
      <c r="H20" s="1">
        <v>37</v>
      </c>
      <c r="I20" s="2">
        <v>41695</v>
      </c>
      <c r="J20" s="1">
        <v>128984</v>
      </c>
      <c r="K20" s="1">
        <v>0.12</v>
      </c>
      <c r="L20">
        <v>15478.08</v>
      </c>
      <c r="M20">
        <v>144462.07999999999</v>
      </c>
      <c r="N20" s="1" t="s">
        <v>21</v>
      </c>
      <c r="O20" s="1" t="s">
        <v>36</v>
      </c>
      <c r="P20" s="2">
        <v>44317</v>
      </c>
      <c r="Q20" t="s">
        <v>1987</v>
      </c>
      <c r="R20" t="s">
        <v>2011</v>
      </c>
      <c r="S20">
        <v>2014</v>
      </c>
      <c r="T20" t="s">
        <v>2032</v>
      </c>
      <c r="U20" t="s">
        <v>2033</v>
      </c>
      <c r="V20">
        <v>2</v>
      </c>
      <c r="W20" t="s">
        <v>2034</v>
      </c>
      <c r="X20" t="s">
        <v>2045</v>
      </c>
      <c r="Y20" t="s">
        <v>2027</v>
      </c>
      <c r="Z20">
        <v>5</v>
      </c>
      <c r="AA20" t="s">
        <v>2036</v>
      </c>
    </row>
    <row r="21" spans="1:27" x14ac:dyDescent="0.25">
      <c r="A21" s="1" t="s">
        <v>1885</v>
      </c>
      <c r="B21" s="1" t="s">
        <v>1886</v>
      </c>
      <c r="C21" s="1" t="s">
        <v>259</v>
      </c>
      <c r="D21" s="1" t="s">
        <v>555</v>
      </c>
      <c r="E21" s="1" t="s">
        <v>26</v>
      </c>
      <c r="F21" s="1" t="s">
        <v>152</v>
      </c>
      <c r="G21" s="1" t="s">
        <v>35</v>
      </c>
      <c r="H21" s="1">
        <v>31</v>
      </c>
      <c r="I21" s="2">
        <v>43878</v>
      </c>
      <c r="J21" s="1">
        <v>67171</v>
      </c>
      <c r="K21" s="1">
        <v>0</v>
      </c>
      <c r="L21">
        <v>0</v>
      </c>
      <c r="M21">
        <v>67171</v>
      </c>
      <c r="N21" s="1" t="s">
        <v>767</v>
      </c>
      <c r="O21" s="1" t="s">
        <v>768</v>
      </c>
      <c r="P21" s="2">
        <v>44317</v>
      </c>
      <c r="Q21" t="s">
        <v>1987</v>
      </c>
      <c r="R21" t="s">
        <v>2011</v>
      </c>
      <c r="S21">
        <v>2020</v>
      </c>
      <c r="T21" t="s">
        <v>2047</v>
      </c>
      <c r="U21" t="s">
        <v>2033</v>
      </c>
      <c r="V21">
        <v>2</v>
      </c>
      <c r="W21" t="s">
        <v>2034</v>
      </c>
      <c r="X21" t="s">
        <v>2045</v>
      </c>
      <c r="Y21" t="s">
        <v>2027</v>
      </c>
      <c r="Z21">
        <v>5</v>
      </c>
      <c r="AA21" t="s">
        <v>2036</v>
      </c>
    </row>
    <row r="22" spans="1:27" x14ac:dyDescent="0.25">
      <c r="A22" s="1" t="s">
        <v>1887</v>
      </c>
      <c r="B22" s="1" t="s">
        <v>1888</v>
      </c>
      <c r="C22" s="1" t="s">
        <v>554</v>
      </c>
      <c r="D22" s="1" t="s">
        <v>555</v>
      </c>
      <c r="E22" s="1" t="s">
        <v>18</v>
      </c>
      <c r="F22" s="1" t="s">
        <v>19</v>
      </c>
      <c r="G22" s="1" t="s">
        <v>35</v>
      </c>
      <c r="H22" s="1">
        <v>37</v>
      </c>
      <c r="I22" s="2">
        <v>42318</v>
      </c>
      <c r="J22" s="1">
        <v>64204</v>
      </c>
      <c r="K22" s="1">
        <v>0</v>
      </c>
      <c r="L22">
        <v>0</v>
      </c>
      <c r="M22">
        <v>64204</v>
      </c>
      <c r="N22" s="1" t="s">
        <v>21</v>
      </c>
      <c r="O22" s="1" t="s">
        <v>69</v>
      </c>
      <c r="P22" s="2">
        <v>44306</v>
      </c>
      <c r="Q22" t="s">
        <v>1987</v>
      </c>
      <c r="R22" t="s">
        <v>2011</v>
      </c>
      <c r="S22">
        <v>2015</v>
      </c>
      <c r="T22" t="s">
        <v>2048</v>
      </c>
      <c r="U22" t="s">
        <v>2038</v>
      </c>
      <c r="V22">
        <v>11</v>
      </c>
      <c r="W22" t="s">
        <v>2039</v>
      </c>
      <c r="X22" t="s">
        <v>2045</v>
      </c>
      <c r="Y22" t="s">
        <v>2027</v>
      </c>
      <c r="Z22">
        <v>4</v>
      </c>
      <c r="AA22" t="s">
        <v>2053</v>
      </c>
    </row>
    <row r="23" spans="1:27" x14ac:dyDescent="0.25">
      <c r="A23" s="1" t="s">
        <v>1782</v>
      </c>
      <c r="B23" s="1" t="s">
        <v>1783</v>
      </c>
      <c r="C23" s="1" t="s">
        <v>948</v>
      </c>
      <c r="D23" s="1" t="s">
        <v>278</v>
      </c>
      <c r="E23" s="1" t="s">
        <v>31</v>
      </c>
      <c r="F23" s="1" t="s">
        <v>152</v>
      </c>
      <c r="G23" s="1" t="s">
        <v>35</v>
      </c>
      <c r="H23" s="1">
        <v>60</v>
      </c>
      <c r="I23" s="2">
        <v>43146</v>
      </c>
      <c r="J23" s="1">
        <v>106079</v>
      </c>
      <c r="K23" s="1">
        <v>0.14000000000000001</v>
      </c>
      <c r="L23">
        <v>14851.060000000001</v>
      </c>
      <c r="M23">
        <v>120930.06</v>
      </c>
      <c r="N23" s="1" t="s">
        <v>21</v>
      </c>
      <c r="O23" s="1" t="s">
        <v>50</v>
      </c>
      <c r="P23" s="2">
        <v>44295</v>
      </c>
      <c r="Q23" t="s">
        <v>1988</v>
      </c>
      <c r="R23" t="s">
        <v>2011</v>
      </c>
      <c r="S23">
        <v>2018</v>
      </c>
      <c r="T23" t="s">
        <v>2026</v>
      </c>
      <c r="U23" t="s">
        <v>2033</v>
      </c>
      <c r="V23">
        <v>2</v>
      </c>
      <c r="W23" t="s">
        <v>2034</v>
      </c>
      <c r="X23" t="s">
        <v>2045</v>
      </c>
      <c r="Y23" t="s">
        <v>2027</v>
      </c>
      <c r="Z23">
        <v>4</v>
      </c>
      <c r="AA23" t="s">
        <v>2053</v>
      </c>
    </row>
    <row r="24" spans="1:27" x14ac:dyDescent="0.25">
      <c r="A24" s="1" t="s">
        <v>1837</v>
      </c>
      <c r="B24" s="1" t="s">
        <v>1838</v>
      </c>
      <c r="C24" s="1" t="s">
        <v>981</v>
      </c>
      <c r="D24" s="1" t="s">
        <v>17</v>
      </c>
      <c r="E24" s="1" t="s">
        <v>31</v>
      </c>
      <c r="F24" s="1" t="s">
        <v>152</v>
      </c>
      <c r="G24" s="1" t="s">
        <v>64</v>
      </c>
      <c r="H24" s="1">
        <v>40</v>
      </c>
      <c r="I24" s="2">
        <v>43520</v>
      </c>
      <c r="J24" s="1">
        <v>95899</v>
      </c>
      <c r="K24" s="1">
        <v>0.1</v>
      </c>
      <c r="L24">
        <v>9589.9</v>
      </c>
      <c r="M24">
        <v>105488.9</v>
      </c>
      <c r="N24" s="1" t="s">
        <v>21</v>
      </c>
      <c r="O24" s="1" t="s">
        <v>69</v>
      </c>
      <c r="P24" s="2">
        <v>44263</v>
      </c>
      <c r="Q24" t="s">
        <v>1987</v>
      </c>
      <c r="R24" t="s">
        <v>2011</v>
      </c>
      <c r="S24">
        <v>2019</v>
      </c>
      <c r="T24" t="s">
        <v>2029</v>
      </c>
      <c r="U24" t="s">
        <v>2033</v>
      </c>
      <c r="V24">
        <v>2</v>
      </c>
      <c r="W24" t="s">
        <v>2034</v>
      </c>
      <c r="X24" t="s">
        <v>2045</v>
      </c>
      <c r="Y24" t="s">
        <v>2033</v>
      </c>
      <c r="Z24">
        <v>3</v>
      </c>
      <c r="AA24" t="s">
        <v>2060</v>
      </c>
    </row>
    <row r="25" spans="1:27" x14ac:dyDescent="0.25">
      <c r="A25" s="1" t="s">
        <v>1540</v>
      </c>
      <c r="B25" s="1" t="s">
        <v>1978</v>
      </c>
      <c r="C25" s="1" t="s">
        <v>259</v>
      </c>
      <c r="D25" s="1" t="s">
        <v>243</v>
      </c>
      <c r="E25" s="1" t="s">
        <v>46</v>
      </c>
      <c r="F25" s="1" t="s">
        <v>152</v>
      </c>
      <c r="G25" s="1" t="s">
        <v>35</v>
      </c>
      <c r="H25" s="1">
        <v>49</v>
      </c>
      <c r="I25" s="2">
        <v>43671</v>
      </c>
      <c r="J25" s="1">
        <v>50883</v>
      </c>
      <c r="K25" s="1">
        <v>0</v>
      </c>
      <c r="L25">
        <v>0</v>
      </c>
      <c r="M25">
        <v>50883</v>
      </c>
      <c r="N25" s="1" t="s">
        <v>767</v>
      </c>
      <c r="O25" s="1" t="s">
        <v>768</v>
      </c>
      <c r="P25" s="2">
        <v>44257</v>
      </c>
      <c r="Q25" t="s">
        <v>1987</v>
      </c>
      <c r="R25" t="s">
        <v>2011</v>
      </c>
      <c r="S25">
        <v>2019</v>
      </c>
      <c r="T25" t="s">
        <v>2029</v>
      </c>
      <c r="U25" t="s">
        <v>2030</v>
      </c>
      <c r="V25">
        <v>7</v>
      </c>
      <c r="W25" t="s">
        <v>2052</v>
      </c>
      <c r="X25" t="s">
        <v>2045</v>
      </c>
      <c r="Y25" t="s">
        <v>2033</v>
      </c>
      <c r="Z25">
        <v>3</v>
      </c>
      <c r="AA25" t="s">
        <v>2060</v>
      </c>
    </row>
    <row r="26" spans="1:27" x14ac:dyDescent="0.25">
      <c r="A26" s="1" t="s">
        <v>1772</v>
      </c>
      <c r="B26" s="1" t="s">
        <v>1773</v>
      </c>
      <c r="C26" s="1" t="s">
        <v>325</v>
      </c>
      <c r="D26" s="1" t="s">
        <v>278</v>
      </c>
      <c r="E26" s="1" t="s">
        <v>46</v>
      </c>
      <c r="F26" s="1" t="s">
        <v>152</v>
      </c>
      <c r="G26" s="1" t="s">
        <v>20</v>
      </c>
      <c r="H26" s="1">
        <v>47</v>
      </c>
      <c r="I26" s="2">
        <v>43990</v>
      </c>
      <c r="J26" s="1">
        <v>115765</v>
      </c>
      <c r="K26" s="1">
        <v>0</v>
      </c>
      <c r="L26">
        <v>0</v>
      </c>
      <c r="M26">
        <v>115765</v>
      </c>
      <c r="N26" s="1" t="s">
        <v>21</v>
      </c>
      <c r="O26" s="1" t="s">
        <v>36</v>
      </c>
      <c r="P26" s="2">
        <v>44229</v>
      </c>
      <c r="Q26" t="s">
        <v>1987</v>
      </c>
      <c r="R26" t="s">
        <v>2011</v>
      </c>
      <c r="S26">
        <v>2020</v>
      </c>
      <c r="T26" t="s">
        <v>2047</v>
      </c>
      <c r="U26" t="s">
        <v>2027</v>
      </c>
      <c r="V26">
        <v>6</v>
      </c>
      <c r="W26" t="s">
        <v>2028</v>
      </c>
      <c r="X26" t="s">
        <v>2045</v>
      </c>
      <c r="Y26" t="s">
        <v>2033</v>
      </c>
      <c r="Z26">
        <v>2</v>
      </c>
      <c r="AA26" t="s">
        <v>2034</v>
      </c>
    </row>
    <row r="27" spans="1:27" x14ac:dyDescent="0.25">
      <c r="A27" s="1" t="s">
        <v>1839</v>
      </c>
      <c r="B27" s="1" t="s">
        <v>1840</v>
      </c>
      <c r="C27" s="1" t="s">
        <v>205</v>
      </c>
      <c r="D27" s="1" t="s">
        <v>17</v>
      </c>
      <c r="E27" s="1" t="s">
        <v>18</v>
      </c>
      <c r="F27" s="1" t="s">
        <v>152</v>
      </c>
      <c r="G27" s="1" t="s">
        <v>40</v>
      </c>
      <c r="H27" s="1">
        <v>26</v>
      </c>
      <c r="I27" s="2">
        <v>43569</v>
      </c>
      <c r="J27" s="1">
        <v>74467</v>
      </c>
      <c r="K27" s="1">
        <v>0</v>
      </c>
      <c r="L27">
        <v>0</v>
      </c>
      <c r="M27">
        <v>74467</v>
      </c>
      <c r="N27" s="1" t="s">
        <v>21</v>
      </c>
      <c r="O27" s="1" t="s">
        <v>69</v>
      </c>
      <c r="P27" s="2">
        <v>44211</v>
      </c>
      <c r="Q27" t="s">
        <v>1989</v>
      </c>
      <c r="R27" t="s">
        <v>2011</v>
      </c>
      <c r="S27">
        <v>2019</v>
      </c>
      <c r="T27" t="s">
        <v>2029</v>
      </c>
      <c r="U27" t="s">
        <v>2027</v>
      </c>
      <c r="V27">
        <v>4</v>
      </c>
      <c r="W27" t="s">
        <v>2053</v>
      </c>
      <c r="X27" t="s">
        <v>2045</v>
      </c>
      <c r="Y27" t="s">
        <v>2033</v>
      </c>
      <c r="Z27">
        <v>1</v>
      </c>
      <c r="AA27" t="s">
        <v>2046</v>
      </c>
    </row>
    <row r="28" spans="1:27" x14ac:dyDescent="0.25">
      <c r="A28" s="1" t="s">
        <v>1778</v>
      </c>
      <c r="B28" s="1" t="s">
        <v>1779</v>
      </c>
      <c r="C28" s="1" t="s">
        <v>281</v>
      </c>
      <c r="D28" s="1" t="s">
        <v>278</v>
      </c>
      <c r="E28" s="1" t="s">
        <v>26</v>
      </c>
      <c r="F28" s="1" t="s">
        <v>152</v>
      </c>
      <c r="G28" s="1" t="s">
        <v>64</v>
      </c>
      <c r="H28" s="1">
        <v>27</v>
      </c>
      <c r="I28" s="2">
        <v>43613</v>
      </c>
      <c r="J28" s="1">
        <v>70110</v>
      </c>
      <c r="K28" s="1">
        <v>0</v>
      </c>
      <c r="L28">
        <v>0</v>
      </c>
      <c r="M28">
        <v>70110</v>
      </c>
      <c r="N28" s="1" t="s">
        <v>21</v>
      </c>
      <c r="O28" s="1" t="s">
        <v>36</v>
      </c>
      <c r="P28" s="2">
        <v>44203</v>
      </c>
      <c r="Q28" t="s">
        <v>1989</v>
      </c>
      <c r="R28" t="s">
        <v>2011</v>
      </c>
      <c r="S28">
        <v>2019</v>
      </c>
      <c r="T28" t="s">
        <v>2029</v>
      </c>
      <c r="U28" t="s">
        <v>2027</v>
      </c>
      <c r="V28">
        <v>5</v>
      </c>
      <c r="W28" t="s">
        <v>2036</v>
      </c>
      <c r="X28" t="s">
        <v>2045</v>
      </c>
      <c r="Y28" t="s">
        <v>2033</v>
      </c>
      <c r="Z28">
        <v>1</v>
      </c>
      <c r="AA28" t="s">
        <v>2046</v>
      </c>
    </row>
    <row r="29" spans="1:27" x14ac:dyDescent="0.25">
      <c r="A29" s="1" t="s">
        <v>1752</v>
      </c>
      <c r="B29" s="1" t="s">
        <v>1753</v>
      </c>
      <c r="C29" s="1" t="s">
        <v>1198</v>
      </c>
      <c r="D29" s="1" t="s">
        <v>278</v>
      </c>
      <c r="E29" s="1" t="s">
        <v>31</v>
      </c>
      <c r="F29" s="1" t="s">
        <v>19</v>
      </c>
      <c r="G29" s="1" t="s">
        <v>40</v>
      </c>
      <c r="H29" s="1">
        <v>30</v>
      </c>
      <c r="I29" s="2">
        <v>42512</v>
      </c>
      <c r="J29" s="1">
        <v>189702</v>
      </c>
      <c r="K29" s="1">
        <v>0.28000000000000003</v>
      </c>
      <c r="L29">
        <v>53116.560000000005</v>
      </c>
      <c r="M29">
        <v>242818.56</v>
      </c>
      <c r="N29" s="1" t="s">
        <v>633</v>
      </c>
      <c r="O29" s="1" t="s">
        <v>634</v>
      </c>
      <c r="P29" s="2">
        <v>44186</v>
      </c>
      <c r="Q29" t="s">
        <v>1987</v>
      </c>
      <c r="R29" t="s">
        <v>2011</v>
      </c>
      <c r="S29">
        <v>2016</v>
      </c>
      <c r="T29" t="s">
        <v>2049</v>
      </c>
      <c r="U29" t="s">
        <v>2027</v>
      </c>
      <c r="V29">
        <v>5</v>
      </c>
      <c r="W29" t="s">
        <v>2036</v>
      </c>
      <c r="X29" t="s">
        <v>2047</v>
      </c>
      <c r="Y29" t="s">
        <v>2038</v>
      </c>
      <c r="Z29">
        <v>12</v>
      </c>
      <c r="AA29" t="s">
        <v>2041</v>
      </c>
    </row>
    <row r="30" spans="1:27" x14ac:dyDescent="0.25">
      <c r="A30" s="1" t="s">
        <v>1792</v>
      </c>
      <c r="B30" s="1" t="s">
        <v>1793</v>
      </c>
      <c r="C30" s="1" t="s">
        <v>1198</v>
      </c>
      <c r="D30" s="1" t="s">
        <v>402</v>
      </c>
      <c r="E30" s="1" t="s">
        <v>31</v>
      </c>
      <c r="F30" s="1" t="s">
        <v>19</v>
      </c>
      <c r="G30" s="1" t="s">
        <v>35</v>
      </c>
      <c r="H30" s="1">
        <v>27</v>
      </c>
      <c r="I30" s="2">
        <v>43977</v>
      </c>
      <c r="J30" s="1">
        <v>153628</v>
      </c>
      <c r="K30" s="1">
        <v>0.28999999999999998</v>
      </c>
      <c r="L30">
        <v>44552.119999999995</v>
      </c>
      <c r="M30">
        <v>198180.12</v>
      </c>
      <c r="N30" s="1" t="s">
        <v>767</v>
      </c>
      <c r="O30" s="1" t="s">
        <v>768</v>
      </c>
      <c r="P30" s="2">
        <v>44177</v>
      </c>
      <c r="Q30" t="s">
        <v>1989</v>
      </c>
      <c r="R30" t="s">
        <v>2011</v>
      </c>
      <c r="S30">
        <v>2020</v>
      </c>
      <c r="T30" t="s">
        <v>2047</v>
      </c>
      <c r="U30" t="s">
        <v>2027</v>
      </c>
      <c r="V30">
        <v>5</v>
      </c>
      <c r="W30" t="s">
        <v>2036</v>
      </c>
      <c r="X30" t="s">
        <v>2047</v>
      </c>
      <c r="Y30" t="s">
        <v>2038</v>
      </c>
      <c r="Z30">
        <v>12</v>
      </c>
      <c r="AA30" t="s">
        <v>2041</v>
      </c>
    </row>
    <row r="31" spans="1:27" x14ac:dyDescent="0.25">
      <c r="A31" s="1" t="s">
        <v>1823</v>
      </c>
      <c r="B31" s="1" t="s">
        <v>1824</v>
      </c>
      <c r="C31" s="1" t="s">
        <v>56</v>
      </c>
      <c r="D31" s="1" t="s">
        <v>17</v>
      </c>
      <c r="E31" s="1" t="s">
        <v>46</v>
      </c>
      <c r="F31" s="1" t="s">
        <v>19</v>
      </c>
      <c r="G31" s="1" t="s">
        <v>35</v>
      </c>
      <c r="H31" s="1">
        <v>45</v>
      </c>
      <c r="I31" s="2">
        <v>40418</v>
      </c>
      <c r="J31" s="1">
        <v>82162</v>
      </c>
      <c r="K31" s="1">
        <v>0</v>
      </c>
      <c r="L31">
        <v>0</v>
      </c>
      <c r="M31">
        <v>82162</v>
      </c>
      <c r="N31" s="1" t="s">
        <v>767</v>
      </c>
      <c r="O31" s="1" t="s">
        <v>776</v>
      </c>
      <c r="P31" s="2">
        <v>44107</v>
      </c>
      <c r="Q31" t="s">
        <v>1987</v>
      </c>
      <c r="R31" t="s">
        <v>2011</v>
      </c>
      <c r="S31">
        <v>2010</v>
      </c>
      <c r="T31" t="s">
        <v>2037</v>
      </c>
      <c r="U31" t="s">
        <v>2030</v>
      </c>
      <c r="V31">
        <v>8</v>
      </c>
      <c r="W31" t="s">
        <v>2044</v>
      </c>
      <c r="X31" t="s">
        <v>2047</v>
      </c>
      <c r="Y31" t="s">
        <v>2038</v>
      </c>
      <c r="Z31">
        <v>10</v>
      </c>
      <c r="AA31" t="s">
        <v>2055</v>
      </c>
    </row>
    <row r="32" spans="1:27" x14ac:dyDescent="0.25">
      <c r="A32" s="1" t="s">
        <v>1754</v>
      </c>
      <c r="B32" s="1" t="s">
        <v>1755</v>
      </c>
      <c r="C32" s="1" t="s">
        <v>1198</v>
      </c>
      <c r="D32" s="1" t="s">
        <v>278</v>
      </c>
      <c r="E32" s="1" t="s">
        <v>31</v>
      </c>
      <c r="F32" s="1" t="s">
        <v>152</v>
      </c>
      <c r="G32" s="1" t="s">
        <v>40</v>
      </c>
      <c r="H32" s="1">
        <v>31</v>
      </c>
      <c r="I32" s="2">
        <v>44069</v>
      </c>
      <c r="J32" s="1">
        <v>189290</v>
      </c>
      <c r="K32" s="1">
        <v>0.22</v>
      </c>
      <c r="L32">
        <v>41643.800000000003</v>
      </c>
      <c r="M32">
        <v>230933.8</v>
      </c>
      <c r="N32" s="1" t="s">
        <v>633</v>
      </c>
      <c r="O32" s="1" t="s">
        <v>640</v>
      </c>
      <c r="P32" s="2">
        <v>44099</v>
      </c>
      <c r="Q32" t="s">
        <v>1987</v>
      </c>
      <c r="R32" t="s">
        <v>2011</v>
      </c>
      <c r="S32">
        <v>2020</v>
      </c>
      <c r="T32" t="s">
        <v>2047</v>
      </c>
      <c r="U32" t="s">
        <v>2030</v>
      </c>
      <c r="V32">
        <v>8</v>
      </c>
      <c r="W32" t="s">
        <v>2044</v>
      </c>
      <c r="X32" t="s">
        <v>2047</v>
      </c>
      <c r="Y32" t="s">
        <v>2030</v>
      </c>
      <c r="Z32">
        <v>9</v>
      </c>
      <c r="AA32" t="s">
        <v>2031</v>
      </c>
    </row>
    <row r="33" spans="1:27" x14ac:dyDescent="0.25">
      <c r="A33" s="1" t="s">
        <v>1750</v>
      </c>
      <c r="B33" s="1" t="s">
        <v>1751</v>
      </c>
      <c r="C33" s="1" t="s">
        <v>1896</v>
      </c>
      <c r="D33" s="1" t="s">
        <v>243</v>
      </c>
      <c r="E33" s="1" t="s">
        <v>46</v>
      </c>
      <c r="F33" s="1" t="s">
        <v>152</v>
      </c>
      <c r="G33" s="1" t="s">
        <v>20</v>
      </c>
      <c r="H33" s="1">
        <v>33</v>
      </c>
      <c r="I33" s="2">
        <v>41315</v>
      </c>
      <c r="J33" s="1">
        <v>144231</v>
      </c>
      <c r="K33" s="1">
        <v>0.14000000000000001</v>
      </c>
      <c r="L33">
        <v>20192.34</v>
      </c>
      <c r="M33">
        <v>164423.34</v>
      </c>
      <c r="N33" s="1" t="s">
        <v>21</v>
      </c>
      <c r="O33" s="1" t="s">
        <v>69</v>
      </c>
      <c r="P33" s="2">
        <v>44029</v>
      </c>
      <c r="Q33" t="s">
        <v>1987</v>
      </c>
      <c r="R33" t="s">
        <v>2011</v>
      </c>
      <c r="S33">
        <v>2013</v>
      </c>
      <c r="T33" t="s">
        <v>2035</v>
      </c>
      <c r="U33" t="s">
        <v>2033</v>
      </c>
      <c r="V33">
        <v>2</v>
      </c>
      <c r="W33" t="s">
        <v>2034</v>
      </c>
      <c r="X33" t="s">
        <v>2047</v>
      </c>
      <c r="Y33" t="s">
        <v>2030</v>
      </c>
      <c r="Z33">
        <v>7</v>
      </c>
      <c r="AA33" t="s">
        <v>2052</v>
      </c>
    </row>
    <row r="34" spans="1:27" x14ac:dyDescent="0.25">
      <c r="A34" s="1" t="s">
        <v>1877</v>
      </c>
      <c r="B34" s="1" t="s">
        <v>1878</v>
      </c>
      <c r="C34" s="1" t="s">
        <v>250</v>
      </c>
      <c r="D34" s="1" t="s">
        <v>555</v>
      </c>
      <c r="E34" s="1" t="s">
        <v>26</v>
      </c>
      <c r="F34" s="1" t="s">
        <v>19</v>
      </c>
      <c r="G34" s="1" t="s">
        <v>40</v>
      </c>
      <c r="H34" s="1">
        <v>53</v>
      </c>
      <c r="I34" s="2">
        <v>42744</v>
      </c>
      <c r="J34" s="1">
        <v>75769</v>
      </c>
      <c r="K34" s="1">
        <v>0</v>
      </c>
      <c r="L34">
        <v>0</v>
      </c>
      <c r="M34">
        <v>75769</v>
      </c>
      <c r="N34" s="1" t="s">
        <v>633</v>
      </c>
      <c r="O34" s="1" t="s">
        <v>634</v>
      </c>
      <c r="P34" s="2">
        <v>44029</v>
      </c>
      <c r="Q34" t="s">
        <v>1988</v>
      </c>
      <c r="R34" t="s">
        <v>2011</v>
      </c>
      <c r="S34">
        <v>2017</v>
      </c>
      <c r="T34" t="s">
        <v>2051</v>
      </c>
      <c r="U34" t="s">
        <v>2033</v>
      </c>
      <c r="V34">
        <v>1</v>
      </c>
      <c r="W34" t="s">
        <v>2046</v>
      </c>
      <c r="X34" t="s">
        <v>2047</v>
      </c>
      <c r="Y34" t="s">
        <v>2030</v>
      </c>
      <c r="Z34">
        <v>7</v>
      </c>
      <c r="AA34" t="s">
        <v>2052</v>
      </c>
    </row>
    <row r="35" spans="1:27" x14ac:dyDescent="0.25">
      <c r="A35" s="1" t="s">
        <v>1813</v>
      </c>
      <c r="B35" s="1" t="s">
        <v>1814</v>
      </c>
      <c r="C35" s="1" t="s">
        <v>461</v>
      </c>
      <c r="D35" s="1" t="s">
        <v>456</v>
      </c>
      <c r="E35" s="1" t="s">
        <v>31</v>
      </c>
      <c r="F35" s="1" t="s">
        <v>152</v>
      </c>
      <c r="G35" s="1" t="s">
        <v>35</v>
      </c>
      <c r="H35" s="1">
        <v>35</v>
      </c>
      <c r="I35" s="2">
        <v>40596</v>
      </c>
      <c r="J35" s="1">
        <v>43336</v>
      </c>
      <c r="K35" s="1">
        <v>0</v>
      </c>
      <c r="L35">
        <v>0</v>
      </c>
      <c r="M35">
        <v>43336</v>
      </c>
      <c r="N35" s="1" t="s">
        <v>21</v>
      </c>
      <c r="O35" s="1" t="s">
        <v>50</v>
      </c>
      <c r="P35" s="2">
        <v>44024</v>
      </c>
      <c r="Q35" t="s">
        <v>1987</v>
      </c>
      <c r="R35" t="s">
        <v>2011</v>
      </c>
      <c r="S35">
        <v>2011</v>
      </c>
      <c r="T35" t="s">
        <v>2040</v>
      </c>
      <c r="U35" t="s">
        <v>2033</v>
      </c>
      <c r="V35">
        <v>2</v>
      </c>
      <c r="W35" t="s">
        <v>2034</v>
      </c>
      <c r="X35" t="s">
        <v>2047</v>
      </c>
      <c r="Y35" t="s">
        <v>2030</v>
      </c>
      <c r="Z35">
        <v>7</v>
      </c>
      <c r="AA35" t="s">
        <v>2052</v>
      </c>
    </row>
    <row r="36" spans="1:27" x14ac:dyDescent="0.25">
      <c r="A36" s="1" t="s">
        <v>1740</v>
      </c>
      <c r="B36" s="1" t="s">
        <v>1741</v>
      </c>
      <c r="C36" s="1" t="s">
        <v>250</v>
      </c>
      <c r="D36" s="1" t="s">
        <v>243</v>
      </c>
      <c r="E36" s="1" t="s">
        <v>18</v>
      </c>
      <c r="F36" s="1" t="s">
        <v>19</v>
      </c>
      <c r="G36" s="1" t="s">
        <v>40</v>
      </c>
      <c r="H36" s="1">
        <v>44</v>
      </c>
      <c r="I36" s="2">
        <v>43467</v>
      </c>
      <c r="J36" s="1">
        <v>74691</v>
      </c>
      <c r="K36" s="1">
        <v>0</v>
      </c>
      <c r="L36">
        <v>0</v>
      </c>
      <c r="M36">
        <v>74691</v>
      </c>
      <c r="N36" s="1" t="s">
        <v>633</v>
      </c>
      <c r="O36" s="1" t="s">
        <v>634</v>
      </c>
      <c r="P36" s="2">
        <v>44020</v>
      </c>
      <c r="Q36" t="s">
        <v>1987</v>
      </c>
      <c r="R36" t="s">
        <v>2011</v>
      </c>
      <c r="S36">
        <v>2019</v>
      </c>
      <c r="T36" t="s">
        <v>2029</v>
      </c>
      <c r="U36" t="s">
        <v>2033</v>
      </c>
      <c r="V36">
        <v>1</v>
      </c>
      <c r="W36" t="s">
        <v>2046</v>
      </c>
      <c r="X36" t="s">
        <v>2047</v>
      </c>
      <c r="Y36" t="s">
        <v>2030</v>
      </c>
      <c r="Z36">
        <v>7</v>
      </c>
      <c r="AA36" t="s">
        <v>2052</v>
      </c>
    </row>
    <row r="37" spans="1:27" x14ac:dyDescent="0.25">
      <c r="A37" s="1" t="s">
        <v>1893</v>
      </c>
      <c r="B37" s="1" t="s">
        <v>1894</v>
      </c>
      <c r="C37" s="1" t="s">
        <v>1198</v>
      </c>
      <c r="D37" s="1" t="s">
        <v>555</v>
      </c>
      <c r="E37" s="1" t="s">
        <v>31</v>
      </c>
      <c r="F37" s="1" t="s">
        <v>152</v>
      </c>
      <c r="G37" s="1" t="s">
        <v>40</v>
      </c>
      <c r="H37" s="1">
        <v>39</v>
      </c>
      <c r="I37" s="2">
        <v>41635</v>
      </c>
      <c r="J37" s="1">
        <v>165756</v>
      </c>
      <c r="K37" s="1">
        <v>0.28000000000000003</v>
      </c>
      <c r="L37">
        <v>46411.680000000008</v>
      </c>
      <c r="M37">
        <v>212167.67999999999</v>
      </c>
      <c r="N37" s="1" t="s">
        <v>21</v>
      </c>
      <c r="O37" s="1" t="s">
        <v>69</v>
      </c>
      <c r="P37" s="2">
        <v>43991</v>
      </c>
      <c r="Q37" t="s">
        <v>1987</v>
      </c>
      <c r="R37" t="s">
        <v>2011</v>
      </c>
      <c r="S37">
        <v>2013</v>
      </c>
      <c r="T37" t="s">
        <v>2035</v>
      </c>
      <c r="U37" t="s">
        <v>2038</v>
      </c>
      <c r="V37">
        <v>12</v>
      </c>
      <c r="W37" t="s">
        <v>2041</v>
      </c>
      <c r="X37" t="s">
        <v>2047</v>
      </c>
      <c r="Y37" t="s">
        <v>2027</v>
      </c>
      <c r="Z37">
        <v>6</v>
      </c>
      <c r="AA37" t="s">
        <v>2028</v>
      </c>
    </row>
    <row r="38" spans="1:27" x14ac:dyDescent="0.25">
      <c r="A38" s="1" t="s">
        <v>1748</v>
      </c>
      <c r="B38" s="1" t="s">
        <v>1749</v>
      </c>
      <c r="C38" s="1" t="s">
        <v>1198</v>
      </c>
      <c r="D38" s="1" t="s">
        <v>243</v>
      </c>
      <c r="E38" s="1" t="s">
        <v>18</v>
      </c>
      <c r="F38" s="1" t="s">
        <v>152</v>
      </c>
      <c r="G38" s="1" t="s">
        <v>20</v>
      </c>
      <c r="H38" s="1">
        <v>29</v>
      </c>
      <c r="I38" s="2">
        <v>42785</v>
      </c>
      <c r="J38" s="1">
        <v>181854</v>
      </c>
      <c r="K38" s="1">
        <v>0.28999999999999998</v>
      </c>
      <c r="L38">
        <v>52737.659999999996</v>
      </c>
      <c r="M38">
        <v>234591.66</v>
      </c>
      <c r="N38" s="1" t="s">
        <v>21</v>
      </c>
      <c r="O38" s="1" t="s">
        <v>53</v>
      </c>
      <c r="P38" s="2">
        <v>43945</v>
      </c>
      <c r="Q38" t="s">
        <v>1989</v>
      </c>
      <c r="R38" t="s">
        <v>2011</v>
      </c>
      <c r="S38">
        <v>2017</v>
      </c>
      <c r="T38" t="s">
        <v>2051</v>
      </c>
      <c r="U38" t="s">
        <v>2033</v>
      </c>
      <c r="V38">
        <v>2</v>
      </c>
      <c r="W38" t="s">
        <v>2034</v>
      </c>
      <c r="X38" t="s">
        <v>2047</v>
      </c>
      <c r="Y38" t="s">
        <v>2027</v>
      </c>
      <c r="Z38">
        <v>4</v>
      </c>
      <c r="AA38" t="s">
        <v>2053</v>
      </c>
    </row>
    <row r="39" spans="1:27" x14ac:dyDescent="0.25">
      <c r="A39" s="1" t="s">
        <v>1744</v>
      </c>
      <c r="B39" s="1" t="s">
        <v>1745</v>
      </c>
      <c r="C39" s="1" t="s">
        <v>250</v>
      </c>
      <c r="D39" s="1" t="s">
        <v>243</v>
      </c>
      <c r="E39" s="1" t="s">
        <v>26</v>
      </c>
      <c r="F39" s="1" t="s">
        <v>152</v>
      </c>
      <c r="G39" s="1" t="s">
        <v>35</v>
      </c>
      <c r="H39" s="1">
        <v>31</v>
      </c>
      <c r="I39" s="2">
        <v>43043</v>
      </c>
      <c r="J39" s="1">
        <v>97078</v>
      </c>
      <c r="K39" s="1">
        <v>0</v>
      </c>
      <c r="L39">
        <v>0</v>
      </c>
      <c r="M39">
        <v>97078</v>
      </c>
      <c r="N39" s="1" t="s">
        <v>21</v>
      </c>
      <c r="O39" s="1" t="s">
        <v>50</v>
      </c>
      <c r="P39" s="2">
        <v>43899</v>
      </c>
      <c r="Q39" t="s">
        <v>1987</v>
      </c>
      <c r="R39" t="s">
        <v>2011</v>
      </c>
      <c r="S39">
        <v>2017</v>
      </c>
      <c r="T39" t="s">
        <v>2051</v>
      </c>
      <c r="U39" t="s">
        <v>2038</v>
      </c>
      <c r="V39">
        <v>11</v>
      </c>
      <c r="W39" t="s">
        <v>2039</v>
      </c>
      <c r="X39" t="s">
        <v>2047</v>
      </c>
      <c r="Y39" t="s">
        <v>2033</v>
      </c>
      <c r="Z39">
        <v>3</v>
      </c>
      <c r="AA39" t="s">
        <v>2060</v>
      </c>
    </row>
    <row r="40" spans="1:27" x14ac:dyDescent="0.25">
      <c r="A40" s="1" t="s">
        <v>1883</v>
      </c>
      <c r="B40" s="1" t="s">
        <v>1884</v>
      </c>
      <c r="C40" s="1" t="s">
        <v>1398</v>
      </c>
      <c r="D40" s="1" t="s">
        <v>555</v>
      </c>
      <c r="E40" s="1" t="s">
        <v>31</v>
      </c>
      <c r="F40" s="1" t="s">
        <v>152</v>
      </c>
      <c r="G40" s="1" t="s">
        <v>35</v>
      </c>
      <c r="H40" s="1">
        <v>49</v>
      </c>
      <c r="I40" s="2">
        <v>41131</v>
      </c>
      <c r="J40" s="1">
        <v>109850</v>
      </c>
      <c r="K40" s="1">
        <v>7.0000000000000007E-2</v>
      </c>
      <c r="L40">
        <v>7689.5000000000009</v>
      </c>
      <c r="M40">
        <v>117539.5</v>
      </c>
      <c r="N40" s="1" t="s">
        <v>767</v>
      </c>
      <c r="O40" s="1" t="s">
        <v>776</v>
      </c>
      <c r="P40" s="2">
        <v>43865</v>
      </c>
      <c r="Q40" t="s">
        <v>1987</v>
      </c>
      <c r="R40" t="s">
        <v>2011</v>
      </c>
      <c r="S40">
        <v>2012</v>
      </c>
      <c r="T40" t="s">
        <v>2065</v>
      </c>
      <c r="U40" t="s">
        <v>2030</v>
      </c>
      <c r="V40">
        <v>8</v>
      </c>
      <c r="W40" t="s">
        <v>2044</v>
      </c>
      <c r="X40" t="s">
        <v>2047</v>
      </c>
      <c r="Y40" t="s">
        <v>2033</v>
      </c>
      <c r="Z40">
        <v>2</v>
      </c>
      <c r="AA40" t="s">
        <v>2034</v>
      </c>
    </row>
    <row r="41" spans="1:27" x14ac:dyDescent="0.25">
      <c r="A41" s="1" t="s">
        <v>1857</v>
      </c>
      <c r="B41" s="1" t="s">
        <v>1858</v>
      </c>
      <c r="C41" s="1" t="s">
        <v>1398</v>
      </c>
      <c r="D41" s="1" t="s">
        <v>509</v>
      </c>
      <c r="E41" s="1" t="s">
        <v>31</v>
      </c>
      <c r="F41" s="1" t="s">
        <v>152</v>
      </c>
      <c r="G41" s="1" t="s">
        <v>35</v>
      </c>
      <c r="H41" s="1">
        <v>27</v>
      </c>
      <c r="I41" s="2">
        <v>43368</v>
      </c>
      <c r="J41" s="1">
        <v>114441</v>
      </c>
      <c r="K41" s="1">
        <v>0.1</v>
      </c>
      <c r="L41">
        <v>11444.1</v>
      </c>
      <c r="M41">
        <v>125885.1</v>
      </c>
      <c r="N41" s="1" t="s">
        <v>767</v>
      </c>
      <c r="O41" s="1" t="s">
        <v>768</v>
      </c>
      <c r="P41" s="2">
        <v>43821</v>
      </c>
      <c r="Q41" t="s">
        <v>1989</v>
      </c>
      <c r="R41" t="s">
        <v>2011</v>
      </c>
      <c r="S41">
        <v>2018</v>
      </c>
      <c r="T41" t="s">
        <v>2026</v>
      </c>
      <c r="U41" t="s">
        <v>2030</v>
      </c>
      <c r="V41">
        <v>9</v>
      </c>
      <c r="W41" t="s">
        <v>2031</v>
      </c>
      <c r="X41" t="s">
        <v>2029</v>
      </c>
      <c r="Y41" t="s">
        <v>2038</v>
      </c>
      <c r="Z41">
        <v>12</v>
      </c>
      <c r="AA41" t="s">
        <v>2041</v>
      </c>
    </row>
    <row r="42" spans="1:27" x14ac:dyDescent="0.25">
      <c r="A42" s="1" t="s">
        <v>1760</v>
      </c>
      <c r="B42" s="1" t="s">
        <v>1761</v>
      </c>
      <c r="C42" s="1" t="s">
        <v>1012</v>
      </c>
      <c r="D42" s="1" t="s">
        <v>278</v>
      </c>
      <c r="E42" s="1" t="s">
        <v>18</v>
      </c>
      <c r="F42" s="1" t="s">
        <v>19</v>
      </c>
      <c r="G42" s="1" t="s">
        <v>35</v>
      </c>
      <c r="H42" s="1">
        <v>50</v>
      </c>
      <c r="I42" s="2">
        <v>39734</v>
      </c>
      <c r="J42" s="1">
        <v>181801</v>
      </c>
      <c r="K42" s="1">
        <v>0.4</v>
      </c>
      <c r="L42">
        <v>72720.400000000009</v>
      </c>
      <c r="M42">
        <v>254521.40000000002</v>
      </c>
      <c r="N42" s="1" t="s">
        <v>767</v>
      </c>
      <c r="O42" s="1" t="s">
        <v>768</v>
      </c>
      <c r="P42" s="2">
        <v>43810</v>
      </c>
      <c r="Q42" t="s">
        <v>1987</v>
      </c>
      <c r="R42" t="s">
        <v>2011</v>
      </c>
      <c r="S42">
        <v>2008</v>
      </c>
      <c r="T42" t="s">
        <v>2043</v>
      </c>
      <c r="U42" t="s">
        <v>2038</v>
      </c>
      <c r="V42">
        <v>10</v>
      </c>
      <c r="W42" t="s">
        <v>2055</v>
      </c>
      <c r="X42" t="s">
        <v>2029</v>
      </c>
      <c r="Y42" t="s">
        <v>2038</v>
      </c>
      <c r="Z42">
        <v>12</v>
      </c>
      <c r="AA42" t="s">
        <v>2041</v>
      </c>
    </row>
    <row r="43" spans="1:27" x14ac:dyDescent="0.25">
      <c r="A43" s="1" t="s">
        <v>1768</v>
      </c>
      <c r="B43" s="1" t="s">
        <v>1769</v>
      </c>
      <c r="C43" s="1" t="s">
        <v>281</v>
      </c>
      <c r="D43" s="1" t="s">
        <v>278</v>
      </c>
      <c r="E43" s="1" t="s">
        <v>31</v>
      </c>
      <c r="F43" s="1" t="s">
        <v>19</v>
      </c>
      <c r="G43" s="1" t="s">
        <v>35</v>
      </c>
      <c r="H43" s="1">
        <v>50</v>
      </c>
      <c r="I43" s="2">
        <v>41404</v>
      </c>
      <c r="J43" s="1">
        <v>79388</v>
      </c>
      <c r="K43" s="1">
        <v>0</v>
      </c>
      <c r="L43">
        <v>0</v>
      </c>
      <c r="M43">
        <v>79388</v>
      </c>
      <c r="N43" s="1" t="s">
        <v>21</v>
      </c>
      <c r="O43" s="1" t="s">
        <v>50</v>
      </c>
      <c r="P43" s="2">
        <v>43681</v>
      </c>
      <c r="Q43" t="s">
        <v>1987</v>
      </c>
      <c r="R43" t="s">
        <v>2011</v>
      </c>
      <c r="S43">
        <v>2013</v>
      </c>
      <c r="T43" t="s">
        <v>2035</v>
      </c>
      <c r="U43" t="s">
        <v>2027</v>
      </c>
      <c r="V43">
        <v>5</v>
      </c>
      <c r="W43" t="s">
        <v>2036</v>
      </c>
      <c r="X43" t="s">
        <v>2029</v>
      </c>
      <c r="Y43" t="s">
        <v>2030</v>
      </c>
      <c r="Z43">
        <v>8</v>
      </c>
      <c r="AA43" t="s">
        <v>2044</v>
      </c>
    </row>
    <row r="44" spans="1:27" x14ac:dyDescent="0.25">
      <c r="A44" s="1" t="s">
        <v>1875</v>
      </c>
      <c r="B44" s="1" t="s">
        <v>1876</v>
      </c>
      <c r="C44" s="1" t="s">
        <v>1896</v>
      </c>
      <c r="D44" s="1" t="s">
        <v>555</v>
      </c>
      <c r="E44" s="1" t="s">
        <v>46</v>
      </c>
      <c r="F44" s="1" t="s">
        <v>19</v>
      </c>
      <c r="G44" s="1" t="s">
        <v>40</v>
      </c>
      <c r="H44" s="1">
        <v>52</v>
      </c>
      <c r="I44" s="2">
        <v>38995</v>
      </c>
      <c r="J44" s="1">
        <v>147966</v>
      </c>
      <c r="K44" s="1">
        <v>0.11</v>
      </c>
      <c r="L44">
        <v>16276.26</v>
      </c>
      <c r="M44">
        <v>164242.26</v>
      </c>
      <c r="N44" s="1" t="s">
        <v>633</v>
      </c>
      <c r="O44" s="1" t="s">
        <v>637</v>
      </c>
      <c r="P44" s="2">
        <v>43608</v>
      </c>
      <c r="Q44" t="s">
        <v>1988</v>
      </c>
      <c r="R44" t="s">
        <v>2011</v>
      </c>
      <c r="S44">
        <v>2006</v>
      </c>
      <c r="T44" t="s">
        <v>2056</v>
      </c>
      <c r="U44" t="s">
        <v>2038</v>
      </c>
      <c r="V44">
        <v>10</v>
      </c>
      <c r="W44" t="s">
        <v>2055</v>
      </c>
      <c r="X44" t="s">
        <v>2029</v>
      </c>
      <c r="Y44" t="s">
        <v>2027</v>
      </c>
      <c r="Z44">
        <v>5</v>
      </c>
      <c r="AA44" t="s">
        <v>2036</v>
      </c>
    </row>
    <row r="45" spans="1:27" x14ac:dyDescent="0.25">
      <c r="A45" s="1" t="s">
        <v>1855</v>
      </c>
      <c r="B45" s="1" t="s">
        <v>1856</v>
      </c>
      <c r="C45" s="1" t="s">
        <v>250</v>
      </c>
      <c r="D45" s="1" t="s">
        <v>509</v>
      </c>
      <c r="E45" s="1" t="s">
        <v>46</v>
      </c>
      <c r="F45" s="1" t="s">
        <v>152</v>
      </c>
      <c r="G45" s="1" t="s">
        <v>35</v>
      </c>
      <c r="H45" s="1">
        <v>40</v>
      </c>
      <c r="I45" s="2">
        <v>41904</v>
      </c>
      <c r="J45" s="1">
        <v>73779</v>
      </c>
      <c r="K45" s="1">
        <v>0</v>
      </c>
      <c r="L45">
        <v>0</v>
      </c>
      <c r="M45">
        <v>73779</v>
      </c>
      <c r="N45" s="1" t="s">
        <v>767</v>
      </c>
      <c r="O45" s="1" t="s">
        <v>768</v>
      </c>
      <c r="P45" s="2">
        <v>43594</v>
      </c>
      <c r="Q45" t="s">
        <v>1987</v>
      </c>
      <c r="R45" t="s">
        <v>2011</v>
      </c>
      <c r="S45">
        <v>2014</v>
      </c>
      <c r="T45" t="s">
        <v>2032</v>
      </c>
      <c r="U45" t="s">
        <v>2030</v>
      </c>
      <c r="V45">
        <v>9</v>
      </c>
      <c r="W45" t="s">
        <v>2031</v>
      </c>
      <c r="X45" t="s">
        <v>2029</v>
      </c>
      <c r="Y45" t="s">
        <v>2027</v>
      </c>
      <c r="Z45">
        <v>5</v>
      </c>
      <c r="AA45" t="s">
        <v>2036</v>
      </c>
    </row>
    <row r="46" spans="1:27" x14ac:dyDescent="0.25">
      <c r="A46" s="1" t="s">
        <v>1891</v>
      </c>
      <c r="B46" s="1" t="s">
        <v>1892</v>
      </c>
      <c r="C46" s="1" t="s">
        <v>554</v>
      </c>
      <c r="D46" s="1" t="s">
        <v>555</v>
      </c>
      <c r="E46" s="1" t="s">
        <v>18</v>
      </c>
      <c r="F46" s="1" t="s">
        <v>19</v>
      </c>
      <c r="G46" s="1" t="s">
        <v>35</v>
      </c>
      <c r="H46" s="1">
        <v>63</v>
      </c>
      <c r="I46" s="2">
        <v>43004</v>
      </c>
      <c r="J46" s="1">
        <v>72340</v>
      </c>
      <c r="K46" s="1">
        <v>0</v>
      </c>
      <c r="L46">
        <v>0</v>
      </c>
      <c r="M46">
        <v>72340</v>
      </c>
      <c r="N46" s="1" t="s">
        <v>21</v>
      </c>
      <c r="O46" s="1" t="s">
        <v>22</v>
      </c>
      <c r="P46" s="2">
        <v>43558</v>
      </c>
      <c r="Q46" t="s">
        <v>1988</v>
      </c>
      <c r="R46" t="s">
        <v>2011</v>
      </c>
      <c r="S46">
        <v>2017</v>
      </c>
      <c r="T46" t="s">
        <v>2051</v>
      </c>
      <c r="U46" t="s">
        <v>2030</v>
      </c>
      <c r="V46">
        <v>9</v>
      </c>
      <c r="W46" t="s">
        <v>2031</v>
      </c>
      <c r="X46" t="s">
        <v>2029</v>
      </c>
      <c r="Y46" t="s">
        <v>2027</v>
      </c>
      <c r="Z46">
        <v>4</v>
      </c>
      <c r="AA46" t="s">
        <v>2053</v>
      </c>
    </row>
    <row r="47" spans="1:27" x14ac:dyDescent="0.25">
      <c r="A47" s="1" t="s">
        <v>1859</v>
      </c>
      <c r="B47" s="1" t="s">
        <v>1860</v>
      </c>
      <c r="C47" s="1" t="s">
        <v>1398</v>
      </c>
      <c r="D47" s="1" t="s">
        <v>509</v>
      </c>
      <c r="E47" s="1" t="s">
        <v>26</v>
      </c>
      <c r="F47" s="1" t="s">
        <v>152</v>
      </c>
      <c r="G47" s="1" t="s">
        <v>35</v>
      </c>
      <c r="H47" s="1">
        <v>49</v>
      </c>
      <c r="I47" s="2">
        <v>43240</v>
      </c>
      <c r="J47" s="1">
        <v>119397</v>
      </c>
      <c r="K47" s="1">
        <v>0.09</v>
      </c>
      <c r="L47">
        <v>10745.73</v>
      </c>
      <c r="M47">
        <v>130142.73</v>
      </c>
      <c r="N47" s="1" t="s">
        <v>767</v>
      </c>
      <c r="O47" s="1" t="s">
        <v>776</v>
      </c>
      <c r="P47" s="2">
        <v>43538</v>
      </c>
      <c r="Q47" t="s">
        <v>1987</v>
      </c>
      <c r="R47" t="s">
        <v>2011</v>
      </c>
      <c r="S47">
        <v>2018</v>
      </c>
      <c r="T47" t="s">
        <v>2026</v>
      </c>
      <c r="U47" t="s">
        <v>2027</v>
      </c>
      <c r="V47">
        <v>5</v>
      </c>
      <c r="W47" t="s">
        <v>2036</v>
      </c>
      <c r="X47" t="s">
        <v>2029</v>
      </c>
      <c r="Y47" t="s">
        <v>2033</v>
      </c>
      <c r="Z47">
        <v>3</v>
      </c>
      <c r="AA47" t="s">
        <v>2060</v>
      </c>
    </row>
    <row r="48" spans="1:27" x14ac:dyDescent="0.25">
      <c r="A48" s="1" t="s">
        <v>1746</v>
      </c>
      <c r="B48" s="1" t="s">
        <v>1747</v>
      </c>
      <c r="C48" s="1" t="s">
        <v>259</v>
      </c>
      <c r="D48" s="1" t="s">
        <v>243</v>
      </c>
      <c r="E48" s="1" t="s">
        <v>26</v>
      </c>
      <c r="F48" s="1" t="s">
        <v>152</v>
      </c>
      <c r="G48" s="1" t="s">
        <v>20</v>
      </c>
      <c r="H48" s="1">
        <v>55</v>
      </c>
      <c r="I48" s="2">
        <v>39177</v>
      </c>
      <c r="J48" s="1">
        <v>52310</v>
      </c>
      <c r="K48" s="1">
        <v>0</v>
      </c>
      <c r="L48">
        <v>0</v>
      </c>
      <c r="M48">
        <v>52310</v>
      </c>
      <c r="N48" s="1" t="s">
        <v>21</v>
      </c>
      <c r="O48" s="1" t="s">
        <v>36</v>
      </c>
      <c r="P48" s="2">
        <v>43385</v>
      </c>
      <c r="Q48" t="s">
        <v>1988</v>
      </c>
      <c r="R48" t="s">
        <v>2011</v>
      </c>
      <c r="S48">
        <v>2007</v>
      </c>
      <c r="T48" t="s">
        <v>2063</v>
      </c>
      <c r="U48" t="s">
        <v>2027</v>
      </c>
      <c r="V48">
        <v>4</v>
      </c>
      <c r="W48" t="s">
        <v>2053</v>
      </c>
      <c r="X48" t="s">
        <v>2026</v>
      </c>
      <c r="Y48" t="s">
        <v>2038</v>
      </c>
      <c r="Z48">
        <v>10</v>
      </c>
      <c r="AA48" t="s">
        <v>2055</v>
      </c>
    </row>
    <row r="49" spans="1:27" x14ac:dyDescent="0.25">
      <c r="A49" s="1" t="s">
        <v>1811</v>
      </c>
      <c r="B49" s="1" t="s">
        <v>1812</v>
      </c>
      <c r="C49" s="1" t="s">
        <v>461</v>
      </c>
      <c r="D49" s="1" t="s">
        <v>456</v>
      </c>
      <c r="E49" s="1" t="s">
        <v>26</v>
      </c>
      <c r="F49" s="1" t="s">
        <v>19</v>
      </c>
      <c r="G49" s="1" t="s">
        <v>35</v>
      </c>
      <c r="H49" s="1">
        <v>53</v>
      </c>
      <c r="I49" s="2">
        <v>42985</v>
      </c>
      <c r="J49" s="1">
        <v>46727</v>
      </c>
      <c r="K49" s="1">
        <v>0</v>
      </c>
      <c r="L49">
        <v>0</v>
      </c>
      <c r="M49">
        <v>46727</v>
      </c>
      <c r="N49" s="1" t="s">
        <v>21</v>
      </c>
      <c r="O49" s="1" t="s">
        <v>69</v>
      </c>
      <c r="P49" s="2">
        <v>43251</v>
      </c>
      <c r="Q49" t="s">
        <v>1988</v>
      </c>
      <c r="R49" t="s">
        <v>2011</v>
      </c>
      <c r="S49">
        <v>2017</v>
      </c>
      <c r="T49" t="s">
        <v>2051</v>
      </c>
      <c r="U49" t="s">
        <v>2030</v>
      </c>
      <c r="V49">
        <v>9</v>
      </c>
      <c r="W49" t="s">
        <v>2031</v>
      </c>
      <c r="X49" t="s">
        <v>2026</v>
      </c>
      <c r="Y49" t="s">
        <v>2027</v>
      </c>
      <c r="Z49">
        <v>5</v>
      </c>
      <c r="AA49" t="s">
        <v>2036</v>
      </c>
    </row>
    <row r="50" spans="1:27" x14ac:dyDescent="0.25">
      <c r="A50" s="1" t="s">
        <v>1756</v>
      </c>
      <c r="B50" s="1" t="s">
        <v>1757</v>
      </c>
      <c r="C50" s="1" t="s">
        <v>286</v>
      </c>
      <c r="D50" s="1" t="s">
        <v>278</v>
      </c>
      <c r="E50" s="1" t="s">
        <v>26</v>
      </c>
      <c r="F50" s="1" t="s">
        <v>19</v>
      </c>
      <c r="G50" s="1" t="s">
        <v>35</v>
      </c>
      <c r="H50" s="1">
        <v>48</v>
      </c>
      <c r="I50" s="2">
        <v>41032</v>
      </c>
      <c r="J50" s="1">
        <v>65340</v>
      </c>
      <c r="K50" s="1">
        <v>0</v>
      </c>
      <c r="L50">
        <v>0</v>
      </c>
      <c r="M50">
        <v>65340</v>
      </c>
      <c r="N50" s="1" t="s">
        <v>767</v>
      </c>
      <c r="O50" s="1" t="s">
        <v>785</v>
      </c>
      <c r="P50" s="2">
        <v>43229</v>
      </c>
      <c r="Q50" t="s">
        <v>1987</v>
      </c>
      <c r="R50" t="s">
        <v>2011</v>
      </c>
      <c r="S50">
        <v>2012</v>
      </c>
      <c r="T50" t="s">
        <v>2065</v>
      </c>
      <c r="U50" t="s">
        <v>2027</v>
      </c>
      <c r="V50">
        <v>5</v>
      </c>
      <c r="W50" t="s">
        <v>2036</v>
      </c>
      <c r="X50" t="s">
        <v>2026</v>
      </c>
      <c r="Y50" t="s">
        <v>2027</v>
      </c>
      <c r="Z50">
        <v>5</v>
      </c>
      <c r="AA50" t="s">
        <v>2036</v>
      </c>
    </row>
    <row r="51" spans="1:27" x14ac:dyDescent="0.25">
      <c r="A51" s="1" t="s">
        <v>1794</v>
      </c>
      <c r="B51" s="1" t="s">
        <v>1795</v>
      </c>
      <c r="C51" s="1" t="s">
        <v>242</v>
      </c>
      <c r="D51" s="1" t="s">
        <v>402</v>
      </c>
      <c r="E51" s="1" t="s">
        <v>26</v>
      </c>
      <c r="F51" s="1" t="s">
        <v>19</v>
      </c>
      <c r="G51" s="1" t="s">
        <v>35</v>
      </c>
      <c r="H51" s="1">
        <v>44</v>
      </c>
      <c r="I51" s="2">
        <v>40329</v>
      </c>
      <c r="J51" s="1">
        <v>47387</v>
      </c>
      <c r="K51" s="1">
        <v>0</v>
      </c>
      <c r="L51">
        <v>0</v>
      </c>
      <c r="M51">
        <v>47387</v>
      </c>
      <c r="N51" s="1" t="s">
        <v>767</v>
      </c>
      <c r="O51" s="1" t="s">
        <v>771</v>
      </c>
      <c r="P51" s="2">
        <v>43108</v>
      </c>
      <c r="Q51" t="s">
        <v>1987</v>
      </c>
      <c r="R51" t="s">
        <v>2011</v>
      </c>
      <c r="S51">
        <v>2010</v>
      </c>
      <c r="T51" t="s">
        <v>2037</v>
      </c>
      <c r="U51" t="s">
        <v>2027</v>
      </c>
      <c r="V51">
        <v>5</v>
      </c>
      <c r="W51" t="s">
        <v>2036</v>
      </c>
      <c r="X51" t="s">
        <v>2026</v>
      </c>
      <c r="Y51" t="s">
        <v>2033</v>
      </c>
      <c r="Z51">
        <v>1</v>
      </c>
      <c r="AA51" t="s">
        <v>2046</v>
      </c>
    </row>
    <row r="52" spans="1:27" x14ac:dyDescent="0.25">
      <c r="A52" s="1" t="s">
        <v>1070</v>
      </c>
      <c r="B52" s="1" t="s">
        <v>1944</v>
      </c>
      <c r="C52" s="1" t="s">
        <v>30</v>
      </c>
      <c r="D52" s="1" t="s">
        <v>17</v>
      </c>
      <c r="E52" s="1" t="s">
        <v>46</v>
      </c>
      <c r="F52" s="1" t="s">
        <v>152</v>
      </c>
      <c r="G52" s="1" t="s">
        <v>20</v>
      </c>
      <c r="H52" s="1">
        <v>51</v>
      </c>
      <c r="I52" s="2">
        <v>41697</v>
      </c>
      <c r="J52" s="1">
        <v>53929</v>
      </c>
      <c r="K52" s="1">
        <v>0</v>
      </c>
      <c r="L52">
        <v>0</v>
      </c>
      <c r="M52">
        <v>53929</v>
      </c>
      <c r="N52" s="1" t="s">
        <v>21</v>
      </c>
      <c r="O52" s="1" t="s">
        <v>36</v>
      </c>
      <c r="P52" s="2">
        <v>43091</v>
      </c>
      <c r="Q52" t="s">
        <v>1988</v>
      </c>
      <c r="R52" t="s">
        <v>2011</v>
      </c>
      <c r="S52">
        <v>2014</v>
      </c>
      <c r="T52" t="s">
        <v>2032</v>
      </c>
      <c r="U52" t="s">
        <v>2033</v>
      </c>
      <c r="V52">
        <v>2</v>
      </c>
      <c r="W52" t="s">
        <v>2034</v>
      </c>
      <c r="X52" t="s">
        <v>2051</v>
      </c>
      <c r="Y52" t="s">
        <v>2038</v>
      </c>
      <c r="Z52">
        <v>12</v>
      </c>
      <c r="AA52" t="s">
        <v>2041</v>
      </c>
    </row>
    <row r="53" spans="1:27" x14ac:dyDescent="0.25">
      <c r="A53" s="1" t="s">
        <v>1873</v>
      </c>
      <c r="B53" s="1" t="s">
        <v>1874</v>
      </c>
      <c r="C53" s="1" t="s">
        <v>1896</v>
      </c>
      <c r="D53" s="1" t="s">
        <v>509</v>
      </c>
      <c r="E53" s="1" t="s">
        <v>18</v>
      </c>
      <c r="F53" s="1" t="s">
        <v>152</v>
      </c>
      <c r="G53" s="1" t="s">
        <v>35</v>
      </c>
      <c r="H53" s="1">
        <v>32</v>
      </c>
      <c r="I53" s="2">
        <v>42764</v>
      </c>
      <c r="J53" s="1">
        <v>143970</v>
      </c>
      <c r="K53" s="1">
        <v>0.12</v>
      </c>
      <c r="L53">
        <v>17276.399999999998</v>
      </c>
      <c r="M53">
        <v>161246.39999999999</v>
      </c>
      <c r="N53" s="1" t="s">
        <v>21</v>
      </c>
      <c r="O53" s="1" t="s">
        <v>53</v>
      </c>
      <c r="P53" s="2">
        <v>43078</v>
      </c>
      <c r="Q53" t="s">
        <v>1987</v>
      </c>
      <c r="R53" t="s">
        <v>2011</v>
      </c>
      <c r="S53">
        <v>2017</v>
      </c>
      <c r="T53" t="s">
        <v>2051</v>
      </c>
      <c r="U53" t="s">
        <v>2033</v>
      </c>
      <c r="V53">
        <v>1</v>
      </c>
      <c r="W53" t="s">
        <v>2046</v>
      </c>
      <c r="X53" t="s">
        <v>2051</v>
      </c>
      <c r="Y53" t="s">
        <v>2038</v>
      </c>
      <c r="Z53">
        <v>12</v>
      </c>
      <c r="AA53" t="s">
        <v>2041</v>
      </c>
    </row>
    <row r="54" spans="1:27" x14ac:dyDescent="0.25">
      <c r="A54" s="1" t="s">
        <v>1758</v>
      </c>
      <c r="B54" s="1" t="s">
        <v>1759</v>
      </c>
      <c r="C54" s="1" t="s">
        <v>277</v>
      </c>
      <c r="D54" s="1" t="s">
        <v>278</v>
      </c>
      <c r="E54" s="1" t="s">
        <v>31</v>
      </c>
      <c r="F54" s="1" t="s">
        <v>19</v>
      </c>
      <c r="G54" s="1" t="s">
        <v>35</v>
      </c>
      <c r="H54" s="1">
        <v>30</v>
      </c>
      <c r="I54" s="2">
        <v>42877</v>
      </c>
      <c r="J54" s="1">
        <v>86858</v>
      </c>
      <c r="K54" s="1">
        <v>0</v>
      </c>
      <c r="L54">
        <v>0</v>
      </c>
      <c r="M54">
        <v>86858</v>
      </c>
      <c r="N54" s="1" t="s">
        <v>767</v>
      </c>
      <c r="O54" s="1" t="s">
        <v>768</v>
      </c>
      <c r="P54" s="2">
        <v>43016</v>
      </c>
      <c r="Q54" t="s">
        <v>1987</v>
      </c>
      <c r="R54" t="s">
        <v>2011</v>
      </c>
      <c r="S54">
        <v>2017</v>
      </c>
      <c r="T54" t="s">
        <v>2051</v>
      </c>
      <c r="U54" t="s">
        <v>2027</v>
      </c>
      <c r="V54">
        <v>5</v>
      </c>
      <c r="W54" t="s">
        <v>2036</v>
      </c>
      <c r="X54" t="s">
        <v>2051</v>
      </c>
      <c r="Y54" t="s">
        <v>2038</v>
      </c>
      <c r="Z54">
        <v>10</v>
      </c>
      <c r="AA54" t="s">
        <v>2055</v>
      </c>
    </row>
    <row r="55" spans="1:27" x14ac:dyDescent="0.25">
      <c r="A55" s="1" t="s">
        <v>1863</v>
      </c>
      <c r="B55" s="1" t="s">
        <v>1864</v>
      </c>
      <c r="C55" s="1" t="s">
        <v>1012</v>
      </c>
      <c r="D55" s="1" t="s">
        <v>509</v>
      </c>
      <c r="E55" s="1" t="s">
        <v>46</v>
      </c>
      <c r="F55" s="1" t="s">
        <v>19</v>
      </c>
      <c r="G55" s="1" t="s">
        <v>64</v>
      </c>
      <c r="H55" s="1">
        <v>30</v>
      </c>
      <c r="I55" s="2">
        <v>42634</v>
      </c>
      <c r="J55" s="1">
        <v>221217</v>
      </c>
      <c r="K55" s="1">
        <v>0.32</v>
      </c>
      <c r="L55">
        <v>70789.440000000002</v>
      </c>
      <c r="M55">
        <v>292006.44</v>
      </c>
      <c r="N55" s="1" t="s">
        <v>21</v>
      </c>
      <c r="O55" s="1" t="s">
        <v>69</v>
      </c>
      <c r="P55" s="2">
        <v>43003</v>
      </c>
      <c r="Q55" t="s">
        <v>1987</v>
      </c>
      <c r="R55" t="s">
        <v>2011</v>
      </c>
      <c r="S55">
        <v>2016</v>
      </c>
      <c r="T55" t="s">
        <v>2049</v>
      </c>
      <c r="U55" t="s">
        <v>2030</v>
      </c>
      <c r="V55">
        <v>9</v>
      </c>
      <c r="W55" t="s">
        <v>2031</v>
      </c>
      <c r="X55" t="s">
        <v>2051</v>
      </c>
      <c r="Y55" t="s">
        <v>2030</v>
      </c>
      <c r="Z55">
        <v>9</v>
      </c>
      <c r="AA55" t="s">
        <v>2031</v>
      </c>
    </row>
    <row r="56" spans="1:27" x14ac:dyDescent="0.25">
      <c r="A56" s="1" t="s">
        <v>1849</v>
      </c>
      <c r="B56" s="1" t="s">
        <v>1850</v>
      </c>
      <c r="C56" s="1" t="s">
        <v>1198</v>
      </c>
      <c r="D56" s="1" t="s">
        <v>509</v>
      </c>
      <c r="E56" s="1" t="s">
        <v>18</v>
      </c>
      <c r="F56" s="1" t="s">
        <v>19</v>
      </c>
      <c r="G56" s="1" t="s">
        <v>35</v>
      </c>
      <c r="H56" s="1">
        <v>35</v>
      </c>
      <c r="I56" s="2">
        <v>42800</v>
      </c>
      <c r="J56" s="1">
        <v>171426</v>
      </c>
      <c r="K56" s="1">
        <v>0.15</v>
      </c>
      <c r="L56">
        <v>25713.899999999998</v>
      </c>
      <c r="M56">
        <v>197139.9</v>
      </c>
      <c r="N56" s="1" t="s">
        <v>767</v>
      </c>
      <c r="O56" s="1" t="s">
        <v>776</v>
      </c>
      <c r="P56" s="2">
        <v>43000</v>
      </c>
      <c r="Q56" t="s">
        <v>1987</v>
      </c>
      <c r="R56" t="s">
        <v>2011</v>
      </c>
      <c r="S56">
        <v>2017</v>
      </c>
      <c r="T56" t="s">
        <v>2051</v>
      </c>
      <c r="U56" t="s">
        <v>2033</v>
      </c>
      <c r="V56">
        <v>3</v>
      </c>
      <c r="W56" t="s">
        <v>2060</v>
      </c>
      <c r="X56" t="s">
        <v>2051</v>
      </c>
      <c r="Y56" t="s">
        <v>2030</v>
      </c>
      <c r="Z56">
        <v>9</v>
      </c>
      <c r="AA56" t="s">
        <v>2031</v>
      </c>
    </row>
    <row r="57" spans="1:27" x14ac:dyDescent="0.25">
      <c r="A57" s="1" t="s">
        <v>1786</v>
      </c>
      <c r="B57" s="1" t="s">
        <v>1787</v>
      </c>
      <c r="C57" s="1" t="s">
        <v>250</v>
      </c>
      <c r="D57" s="1" t="s">
        <v>402</v>
      </c>
      <c r="E57" s="1" t="s">
        <v>46</v>
      </c>
      <c r="F57" s="1" t="s">
        <v>152</v>
      </c>
      <c r="G57" s="1" t="s">
        <v>40</v>
      </c>
      <c r="H57" s="1">
        <v>34</v>
      </c>
      <c r="I57" s="2">
        <v>41886</v>
      </c>
      <c r="J57" s="1">
        <v>95499</v>
      </c>
      <c r="K57" s="1">
        <v>0</v>
      </c>
      <c r="L57">
        <v>0</v>
      </c>
      <c r="M57">
        <v>95499</v>
      </c>
      <c r="N57" s="1" t="s">
        <v>633</v>
      </c>
      <c r="O57" s="1" t="s">
        <v>640</v>
      </c>
      <c r="P57" s="2">
        <v>42958</v>
      </c>
      <c r="Q57" t="s">
        <v>1987</v>
      </c>
      <c r="R57" t="s">
        <v>2011</v>
      </c>
      <c r="S57">
        <v>2014</v>
      </c>
      <c r="T57" t="s">
        <v>2032</v>
      </c>
      <c r="U57" t="s">
        <v>2030</v>
      </c>
      <c r="V57">
        <v>9</v>
      </c>
      <c r="W57" t="s">
        <v>2031</v>
      </c>
      <c r="X57" t="s">
        <v>2051</v>
      </c>
      <c r="Y57" t="s">
        <v>2030</v>
      </c>
      <c r="Z57">
        <v>8</v>
      </c>
      <c r="AA57" t="s">
        <v>2044</v>
      </c>
    </row>
    <row r="58" spans="1:27" x14ac:dyDescent="0.25">
      <c r="A58" s="1" t="s">
        <v>1808</v>
      </c>
      <c r="B58" s="1" t="s">
        <v>1809</v>
      </c>
      <c r="C58" s="1" t="s">
        <v>455</v>
      </c>
      <c r="D58" s="1" t="s">
        <v>456</v>
      </c>
      <c r="E58" s="1" t="s">
        <v>26</v>
      </c>
      <c r="F58" s="1" t="s">
        <v>152</v>
      </c>
      <c r="G58" s="1" t="s">
        <v>35</v>
      </c>
      <c r="H58" s="1">
        <v>30</v>
      </c>
      <c r="I58" s="2">
        <v>42884</v>
      </c>
      <c r="J58" s="1">
        <v>86317</v>
      </c>
      <c r="K58" s="1">
        <v>0</v>
      </c>
      <c r="L58">
        <v>0</v>
      </c>
      <c r="M58">
        <v>86317</v>
      </c>
      <c r="N58" s="1" t="s">
        <v>767</v>
      </c>
      <c r="O58" s="1" t="s">
        <v>771</v>
      </c>
      <c r="P58" s="2">
        <v>42932</v>
      </c>
      <c r="Q58" t="s">
        <v>1987</v>
      </c>
      <c r="R58" t="s">
        <v>2011</v>
      </c>
      <c r="S58">
        <v>2017</v>
      </c>
      <c r="T58" t="s">
        <v>2051</v>
      </c>
      <c r="U58" t="s">
        <v>2027</v>
      </c>
      <c r="V58">
        <v>5</v>
      </c>
      <c r="W58" t="s">
        <v>2036</v>
      </c>
      <c r="X58" t="s">
        <v>2051</v>
      </c>
      <c r="Y58" t="s">
        <v>2030</v>
      </c>
      <c r="Z58">
        <v>7</v>
      </c>
      <c r="AA58" t="s">
        <v>2052</v>
      </c>
    </row>
    <row r="59" spans="1:27" x14ac:dyDescent="0.25">
      <c r="A59" s="1" t="s">
        <v>421</v>
      </c>
      <c r="B59" s="1" t="s">
        <v>1981</v>
      </c>
      <c r="C59" s="1" t="s">
        <v>1012</v>
      </c>
      <c r="D59" s="1" t="s">
        <v>17</v>
      </c>
      <c r="E59" s="1" t="s">
        <v>26</v>
      </c>
      <c r="F59" s="1" t="s">
        <v>19</v>
      </c>
      <c r="G59" s="1" t="s">
        <v>35</v>
      </c>
      <c r="H59" s="1">
        <v>57</v>
      </c>
      <c r="I59" s="2">
        <v>42685</v>
      </c>
      <c r="J59" s="1">
        <v>246589</v>
      </c>
      <c r="K59" s="1">
        <v>0.33</v>
      </c>
      <c r="L59">
        <v>81374.37000000001</v>
      </c>
      <c r="M59">
        <v>327963.37</v>
      </c>
      <c r="N59" s="1" t="s">
        <v>21</v>
      </c>
      <c r="O59" s="1" t="s">
        <v>22</v>
      </c>
      <c r="P59" s="2">
        <v>42820</v>
      </c>
      <c r="Q59" t="s">
        <v>1988</v>
      </c>
      <c r="R59" t="s">
        <v>2011</v>
      </c>
      <c r="S59">
        <v>2016</v>
      </c>
      <c r="T59" t="s">
        <v>2049</v>
      </c>
      <c r="U59" t="s">
        <v>2038</v>
      </c>
      <c r="V59">
        <v>11</v>
      </c>
      <c r="W59" t="s">
        <v>2039</v>
      </c>
      <c r="X59" t="s">
        <v>2051</v>
      </c>
      <c r="Y59" t="s">
        <v>2033</v>
      </c>
      <c r="Z59">
        <v>3</v>
      </c>
      <c r="AA59" t="s">
        <v>2060</v>
      </c>
    </row>
    <row r="60" spans="1:27" x14ac:dyDescent="0.25">
      <c r="A60" s="1" t="s">
        <v>1742</v>
      </c>
      <c r="B60" s="1" t="s">
        <v>1743</v>
      </c>
      <c r="C60" s="1" t="s">
        <v>250</v>
      </c>
      <c r="D60" s="1" t="s">
        <v>243</v>
      </c>
      <c r="E60" s="1" t="s">
        <v>31</v>
      </c>
      <c r="F60" s="1" t="s">
        <v>152</v>
      </c>
      <c r="G60" s="1" t="s">
        <v>40</v>
      </c>
      <c r="H60" s="1">
        <v>58</v>
      </c>
      <c r="I60" s="2">
        <v>34592</v>
      </c>
      <c r="J60" s="1">
        <v>98769</v>
      </c>
      <c r="K60" s="1">
        <v>0</v>
      </c>
      <c r="L60">
        <v>0</v>
      </c>
      <c r="M60">
        <v>98769</v>
      </c>
      <c r="N60" s="1" t="s">
        <v>633</v>
      </c>
      <c r="O60" s="1" t="s">
        <v>637</v>
      </c>
      <c r="P60" s="2">
        <v>42646</v>
      </c>
      <c r="Q60" t="s">
        <v>1988</v>
      </c>
      <c r="R60" t="s">
        <v>2011</v>
      </c>
      <c r="S60">
        <v>1994</v>
      </c>
      <c r="T60" t="s">
        <v>2071</v>
      </c>
      <c r="U60" t="s">
        <v>2030</v>
      </c>
      <c r="V60">
        <v>9</v>
      </c>
      <c r="W60" t="s">
        <v>2031</v>
      </c>
      <c r="X60" t="s">
        <v>2049</v>
      </c>
      <c r="Y60" t="s">
        <v>2038</v>
      </c>
      <c r="Z60">
        <v>10</v>
      </c>
      <c r="AA60" t="s">
        <v>2055</v>
      </c>
    </row>
    <row r="61" spans="1:27" x14ac:dyDescent="0.25">
      <c r="A61" s="1" t="s">
        <v>1790</v>
      </c>
      <c r="B61" s="1" t="s">
        <v>1791</v>
      </c>
      <c r="C61" s="1" t="s">
        <v>1896</v>
      </c>
      <c r="D61" s="1" t="s">
        <v>402</v>
      </c>
      <c r="E61" s="1" t="s">
        <v>26</v>
      </c>
      <c r="F61" s="1" t="s">
        <v>19</v>
      </c>
      <c r="G61" s="1" t="s">
        <v>35</v>
      </c>
      <c r="H61" s="1">
        <v>37</v>
      </c>
      <c r="I61" s="2">
        <v>40657</v>
      </c>
      <c r="J61" s="1">
        <v>131183</v>
      </c>
      <c r="K61" s="1">
        <v>0.14000000000000001</v>
      </c>
      <c r="L61">
        <v>18365.620000000003</v>
      </c>
      <c r="M61">
        <v>149548.62</v>
      </c>
      <c r="N61" s="1" t="s">
        <v>767</v>
      </c>
      <c r="O61" s="1" t="s">
        <v>785</v>
      </c>
      <c r="P61" s="2">
        <v>42445</v>
      </c>
      <c r="Q61" t="s">
        <v>1987</v>
      </c>
      <c r="R61" t="s">
        <v>2011</v>
      </c>
      <c r="S61">
        <v>2011</v>
      </c>
      <c r="T61" t="s">
        <v>2040</v>
      </c>
      <c r="U61" t="s">
        <v>2027</v>
      </c>
      <c r="V61">
        <v>4</v>
      </c>
      <c r="W61" t="s">
        <v>2053</v>
      </c>
      <c r="X61" t="s">
        <v>2049</v>
      </c>
      <c r="Y61" t="s">
        <v>2033</v>
      </c>
      <c r="Z61">
        <v>3</v>
      </c>
      <c r="AA61" t="s">
        <v>2060</v>
      </c>
    </row>
    <row r="62" spans="1:27" x14ac:dyDescent="0.25">
      <c r="A62" s="1" t="s">
        <v>1853</v>
      </c>
      <c r="B62" s="1" t="s">
        <v>1854</v>
      </c>
      <c r="C62" s="1" t="s">
        <v>259</v>
      </c>
      <c r="D62" s="1" t="s">
        <v>509</v>
      </c>
      <c r="E62" s="1" t="s">
        <v>18</v>
      </c>
      <c r="F62" s="1" t="s">
        <v>152</v>
      </c>
      <c r="G62" s="1" t="s">
        <v>35</v>
      </c>
      <c r="H62" s="1">
        <v>52</v>
      </c>
      <c r="I62" s="2">
        <v>36303</v>
      </c>
      <c r="J62" s="1">
        <v>68807</v>
      </c>
      <c r="K62" s="1">
        <v>0</v>
      </c>
      <c r="L62">
        <v>0</v>
      </c>
      <c r="M62">
        <v>68807</v>
      </c>
      <c r="N62" s="1" t="s">
        <v>767</v>
      </c>
      <c r="O62" s="1" t="s">
        <v>771</v>
      </c>
      <c r="P62" s="2">
        <v>42338</v>
      </c>
      <c r="Q62" t="s">
        <v>1988</v>
      </c>
      <c r="R62" t="s">
        <v>2011</v>
      </c>
      <c r="S62">
        <v>1999</v>
      </c>
      <c r="T62" t="s">
        <v>2070</v>
      </c>
      <c r="U62" t="s">
        <v>2027</v>
      </c>
      <c r="V62">
        <v>5</v>
      </c>
      <c r="W62" t="s">
        <v>2036</v>
      </c>
      <c r="X62" t="s">
        <v>2048</v>
      </c>
      <c r="Y62" t="s">
        <v>2038</v>
      </c>
      <c r="Z62">
        <v>11</v>
      </c>
      <c r="AA62" t="s">
        <v>2039</v>
      </c>
    </row>
    <row r="63" spans="1:27" x14ac:dyDescent="0.25">
      <c r="A63" s="1" t="s">
        <v>617</v>
      </c>
      <c r="B63" s="1" t="s">
        <v>1912</v>
      </c>
      <c r="C63" s="1" t="s">
        <v>981</v>
      </c>
      <c r="D63" s="1" t="s">
        <v>17</v>
      </c>
      <c r="E63" s="1" t="s">
        <v>31</v>
      </c>
      <c r="F63" s="1" t="s">
        <v>19</v>
      </c>
      <c r="G63" s="1" t="s">
        <v>20</v>
      </c>
      <c r="H63" s="1">
        <v>42</v>
      </c>
      <c r="I63" s="2">
        <v>38777</v>
      </c>
      <c r="J63" s="1">
        <v>97433</v>
      </c>
      <c r="K63" s="1">
        <v>0.05</v>
      </c>
      <c r="L63">
        <v>4871.6500000000005</v>
      </c>
      <c r="M63">
        <v>102304.65</v>
      </c>
      <c r="N63" s="1" t="s">
        <v>21</v>
      </c>
      <c r="O63" s="1" t="s">
        <v>53</v>
      </c>
      <c r="P63" s="2">
        <v>42224</v>
      </c>
      <c r="Q63" t="s">
        <v>1987</v>
      </c>
      <c r="R63" t="s">
        <v>2011</v>
      </c>
      <c r="S63">
        <v>2006</v>
      </c>
      <c r="T63" t="s">
        <v>2056</v>
      </c>
      <c r="U63" t="s">
        <v>2033</v>
      </c>
      <c r="V63">
        <v>3</v>
      </c>
      <c r="W63" t="s">
        <v>2060</v>
      </c>
      <c r="X63" t="s">
        <v>2048</v>
      </c>
      <c r="Y63" t="s">
        <v>2030</v>
      </c>
      <c r="Z63">
        <v>8</v>
      </c>
      <c r="AA63" t="s">
        <v>2044</v>
      </c>
    </row>
    <row r="64" spans="1:27" x14ac:dyDescent="0.25">
      <c r="A64" s="1" t="s">
        <v>1861</v>
      </c>
      <c r="B64" s="1" t="s">
        <v>1862</v>
      </c>
      <c r="C64" s="1" t="s">
        <v>242</v>
      </c>
      <c r="D64" s="1" t="s">
        <v>509</v>
      </c>
      <c r="E64" s="1" t="s">
        <v>31</v>
      </c>
      <c r="F64" s="1" t="s">
        <v>19</v>
      </c>
      <c r="G64" s="1" t="s">
        <v>64</v>
      </c>
      <c r="H64" s="1">
        <v>65</v>
      </c>
      <c r="I64" s="2">
        <v>40711</v>
      </c>
      <c r="J64" s="1">
        <v>56686</v>
      </c>
      <c r="K64" s="1">
        <v>0</v>
      </c>
      <c r="L64">
        <v>0</v>
      </c>
      <c r="M64">
        <v>56686</v>
      </c>
      <c r="N64" s="1" t="s">
        <v>21</v>
      </c>
      <c r="O64" s="1" t="s">
        <v>53</v>
      </c>
      <c r="P64" s="2">
        <v>42164</v>
      </c>
      <c r="Q64" t="s">
        <v>1988</v>
      </c>
      <c r="R64" t="s">
        <v>2011</v>
      </c>
      <c r="S64">
        <v>2011</v>
      </c>
      <c r="T64" t="s">
        <v>2040</v>
      </c>
      <c r="U64" t="s">
        <v>2027</v>
      </c>
      <c r="V64">
        <v>6</v>
      </c>
      <c r="W64" t="s">
        <v>2028</v>
      </c>
      <c r="X64" t="s">
        <v>2048</v>
      </c>
      <c r="Y64" t="s">
        <v>2027</v>
      </c>
      <c r="Z64">
        <v>6</v>
      </c>
      <c r="AA64" t="s">
        <v>2028</v>
      </c>
    </row>
    <row r="65" spans="1:27" x14ac:dyDescent="0.25">
      <c r="A65" s="1" t="s">
        <v>1879</v>
      </c>
      <c r="B65" s="1" t="s">
        <v>1880</v>
      </c>
      <c r="C65" s="1" t="s">
        <v>259</v>
      </c>
      <c r="D65" s="1" t="s">
        <v>555</v>
      </c>
      <c r="E65" s="1" t="s">
        <v>46</v>
      </c>
      <c r="F65" s="1" t="s">
        <v>19</v>
      </c>
      <c r="G65" s="1" t="s">
        <v>35</v>
      </c>
      <c r="H65" s="1">
        <v>42</v>
      </c>
      <c r="I65" s="2">
        <v>40307</v>
      </c>
      <c r="J65" s="1">
        <v>67743</v>
      </c>
      <c r="K65" s="1">
        <v>0</v>
      </c>
      <c r="L65">
        <v>0</v>
      </c>
      <c r="M65">
        <v>67743</v>
      </c>
      <c r="N65" s="1" t="s">
        <v>767</v>
      </c>
      <c r="O65" s="1" t="s">
        <v>776</v>
      </c>
      <c r="P65" s="2">
        <v>41998</v>
      </c>
      <c r="Q65" t="s">
        <v>1987</v>
      </c>
      <c r="R65" t="s">
        <v>2011</v>
      </c>
      <c r="S65">
        <v>2010</v>
      </c>
      <c r="T65" t="s">
        <v>2037</v>
      </c>
      <c r="U65" t="s">
        <v>2027</v>
      </c>
      <c r="V65">
        <v>5</v>
      </c>
      <c r="W65" t="s">
        <v>2036</v>
      </c>
      <c r="X65" t="s">
        <v>2032</v>
      </c>
      <c r="Y65" t="s">
        <v>2038</v>
      </c>
      <c r="Z65">
        <v>12</v>
      </c>
      <c r="AA65" t="s">
        <v>2041</v>
      </c>
    </row>
    <row r="66" spans="1:27" x14ac:dyDescent="0.25">
      <c r="A66" s="1" t="s">
        <v>1843</v>
      </c>
      <c r="B66" s="1" t="s">
        <v>1844</v>
      </c>
      <c r="C66" s="1" t="s">
        <v>34</v>
      </c>
      <c r="D66" s="1" t="s">
        <v>17</v>
      </c>
      <c r="E66" s="1" t="s">
        <v>46</v>
      </c>
      <c r="F66" s="1" t="s">
        <v>152</v>
      </c>
      <c r="G66" s="1" t="s">
        <v>20</v>
      </c>
      <c r="H66" s="1">
        <v>54</v>
      </c>
      <c r="I66" s="2">
        <v>33785</v>
      </c>
      <c r="J66" s="1">
        <v>63196</v>
      </c>
      <c r="K66" s="1">
        <v>0</v>
      </c>
      <c r="L66">
        <v>0</v>
      </c>
      <c r="M66">
        <v>63196</v>
      </c>
      <c r="N66" s="1" t="s">
        <v>21</v>
      </c>
      <c r="O66" s="1" t="s">
        <v>27</v>
      </c>
      <c r="P66" s="2">
        <v>41938</v>
      </c>
      <c r="Q66" t="s">
        <v>1988</v>
      </c>
      <c r="R66" t="s">
        <v>2011</v>
      </c>
      <c r="S66">
        <v>1992</v>
      </c>
      <c r="T66" t="s">
        <v>2068</v>
      </c>
      <c r="U66" t="s">
        <v>2027</v>
      </c>
      <c r="V66">
        <v>6</v>
      </c>
      <c r="W66" t="s">
        <v>2028</v>
      </c>
      <c r="X66" t="s">
        <v>2032</v>
      </c>
      <c r="Y66" t="s">
        <v>2038</v>
      </c>
      <c r="Z66">
        <v>10</v>
      </c>
      <c r="AA66" t="s">
        <v>2055</v>
      </c>
    </row>
    <row r="67" spans="1:27" x14ac:dyDescent="0.25">
      <c r="A67" s="1" t="s">
        <v>1821</v>
      </c>
      <c r="B67" s="1" t="s">
        <v>1822</v>
      </c>
      <c r="C67" s="1" t="s">
        <v>39</v>
      </c>
      <c r="D67" s="1" t="s">
        <v>17</v>
      </c>
      <c r="E67" s="1" t="s">
        <v>18</v>
      </c>
      <c r="F67" s="1" t="s">
        <v>152</v>
      </c>
      <c r="G67" s="1" t="s">
        <v>40</v>
      </c>
      <c r="H67" s="1">
        <v>36</v>
      </c>
      <c r="I67" s="2">
        <v>40535</v>
      </c>
      <c r="J67" s="1">
        <v>53215</v>
      </c>
      <c r="K67" s="1">
        <v>0</v>
      </c>
      <c r="L67">
        <v>0</v>
      </c>
      <c r="M67">
        <v>53215</v>
      </c>
      <c r="N67" s="1" t="s">
        <v>633</v>
      </c>
      <c r="O67" s="1" t="s">
        <v>640</v>
      </c>
      <c r="P67" s="2">
        <v>41725</v>
      </c>
      <c r="Q67" t="s">
        <v>1987</v>
      </c>
      <c r="R67" t="s">
        <v>2011</v>
      </c>
      <c r="S67">
        <v>2010</v>
      </c>
      <c r="T67" t="s">
        <v>2037</v>
      </c>
      <c r="U67" t="s">
        <v>2038</v>
      </c>
      <c r="V67">
        <v>12</v>
      </c>
      <c r="W67" t="s">
        <v>2041</v>
      </c>
      <c r="X67" t="s">
        <v>2032</v>
      </c>
      <c r="Y67" t="s">
        <v>2033</v>
      </c>
      <c r="Z67">
        <v>3</v>
      </c>
      <c r="AA67" t="s">
        <v>2060</v>
      </c>
    </row>
    <row r="68" spans="1:27" x14ac:dyDescent="0.25">
      <c r="A68" s="1" t="s">
        <v>1810</v>
      </c>
      <c r="B68" s="1" t="s">
        <v>1715</v>
      </c>
      <c r="C68" s="1" t="s">
        <v>464</v>
      </c>
      <c r="D68" s="1" t="s">
        <v>456</v>
      </c>
      <c r="E68" s="1" t="s">
        <v>26</v>
      </c>
      <c r="F68" s="1" t="s">
        <v>19</v>
      </c>
      <c r="G68" s="1" t="s">
        <v>20</v>
      </c>
      <c r="H68" s="1">
        <v>41</v>
      </c>
      <c r="I68" s="2">
        <v>40109</v>
      </c>
      <c r="J68" s="1">
        <v>54415</v>
      </c>
      <c r="K68" s="1">
        <v>0</v>
      </c>
      <c r="L68">
        <v>0</v>
      </c>
      <c r="M68">
        <v>54415</v>
      </c>
      <c r="N68" s="1" t="s">
        <v>21</v>
      </c>
      <c r="O68" s="1" t="s">
        <v>53</v>
      </c>
      <c r="P68" s="2">
        <v>41661</v>
      </c>
      <c r="Q68" t="s">
        <v>1987</v>
      </c>
      <c r="R68" t="s">
        <v>2011</v>
      </c>
      <c r="S68">
        <v>2009</v>
      </c>
      <c r="T68" t="s">
        <v>2059</v>
      </c>
      <c r="U68" t="s">
        <v>2038</v>
      </c>
      <c r="V68">
        <v>10</v>
      </c>
      <c r="W68" t="s">
        <v>2055</v>
      </c>
      <c r="X68" t="s">
        <v>2032</v>
      </c>
      <c r="Y68" t="s">
        <v>2033</v>
      </c>
      <c r="Z68">
        <v>1</v>
      </c>
      <c r="AA68" t="s">
        <v>2046</v>
      </c>
    </row>
    <row r="69" spans="1:27" x14ac:dyDescent="0.25">
      <c r="A69" s="1" t="s">
        <v>709</v>
      </c>
      <c r="B69" s="1" t="s">
        <v>1900</v>
      </c>
      <c r="C69" s="1" t="s">
        <v>455</v>
      </c>
      <c r="D69" s="1" t="s">
        <v>456</v>
      </c>
      <c r="E69" s="1" t="s">
        <v>31</v>
      </c>
      <c r="F69" s="1" t="s">
        <v>19</v>
      </c>
      <c r="G69" s="1" t="s">
        <v>35</v>
      </c>
      <c r="H69" s="1">
        <v>58</v>
      </c>
      <c r="I69" s="2">
        <v>34567</v>
      </c>
      <c r="J69" s="1">
        <v>93102</v>
      </c>
      <c r="K69" s="1">
        <v>0</v>
      </c>
      <c r="L69">
        <v>0</v>
      </c>
      <c r="M69">
        <v>93102</v>
      </c>
      <c r="N69" s="1" t="s">
        <v>21</v>
      </c>
      <c r="O69" s="1" t="s">
        <v>53</v>
      </c>
      <c r="P69" s="2">
        <v>41621</v>
      </c>
      <c r="Q69" t="s">
        <v>1988</v>
      </c>
      <c r="R69" t="s">
        <v>2011</v>
      </c>
      <c r="S69">
        <v>1994</v>
      </c>
      <c r="T69" t="s">
        <v>2071</v>
      </c>
      <c r="U69" t="s">
        <v>2030</v>
      </c>
      <c r="V69">
        <v>8</v>
      </c>
      <c r="W69" t="s">
        <v>2044</v>
      </c>
      <c r="X69" t="s">
        <v>2035</v>
      </c>
      <c r="Y69" t="s">
        <v>2038</v>
      </c>
      <c r="Z69">
        <v>12</v>
      </c>
      <c r="AA69" t="s">
        <v>2041</v>
      </c>
    </row>
    <row r="70" spans="1:27" x14ac:dyDescent="0.25">
      <c r="A70" s="1" t="s">
        <v>1867</v>
      </c>
      <c r="B70" s="1" t="s">
        <v>1868</v>
      </c>
      <c r="C70" s="1" t="s">
        <v>250</v>
      </c>
      <c r="D70" s="1" t="s">
        <v>509</v>
      </c>
      <c r="E70" s="1" t="s">
        <v>31</v>
      </c>
      <c r="F70" s="1" t="s">
        <v>19</v>
      </c>
      <c r="G70" s="1" t="s">
        <v>20</v>
      </c>
      <c r="H70" s="1">
        <v>34</v>
      </c>
      <c r="I70" s="2">
        <v>41085</v>
      </c>
      <c r="J70" s="1">
        <v>83066</v>
      </c>
      <c r="K70" s="1">
        <v>0</v>
      </c>
      <c r="L70">
        <v>0</v>
      </c>
      <c r="M70">
        <v>83066</v>
      </c>
      <c r="N70" s="1" t="s">
        <v>21</v>
      </c>
      <c r="O70" s="1" t="s">
        <v>27</v>
      </c>
      <c r="P70" s="2">
        <v>41430</v>
      </c>
      <c r="Q70" t="s">
        <v>1987</v>
      </c>
      <c r="R70" t="s">
        <v>2011</v>
      </c>
      <c r="S70">
        <v>2012</v>
      </c>
      <c r="T70" t="s">
        <v>2065</v>
      </c>
      <c r="U70" t="s">
        <v>2027</v>
      </c>
      <c r="V70">
        <v>6</v>
      </c>
      <c r="W70" t="s">
        <v>2028</v>
      </c>
      <c r="X70" t="s">
        <v>2035</v>
      </c>
      <c r="Y70" t="s">
        <v>2027</v>
      </c>
      <c r="Z70">
        <v>6</v>
      </c>
      <c r="AA70" t="s">
        <v>2028</v>
      </c>
    </row>
    <row r="71" spans="1:27" x14ac:dyDescent="0.25">
      <c r="A71" s="1" t="s">
        <v>1851</v>
      </c>
      <c r="B71" s="1" t="s">
        <v>1852</v>
      </c>
      <c r="C71" s="1" t="s">
        <v>1896</v>
      </c>
      <c r="D71" s="1" t="s">
        <v>509</v>
      </c>
      <c r="E71" s="1" t="s">
        <v>31</v>
      </c>
      <c r="F71" s="1" t="s">
        <v>152</v>
      </c>
      <c r="G71" s="1" t="s">
        <v>35</v>
      </c>
      <c r="H71" s="1">
        <v>45</v>
      </c>
      <c r="I71" s="2">
        <v>37014</v>
      </c>
      <c r="J71" s="1">
        <v>147752</v>
      </c>
      <c r="K71" s="1">
        <v>0.12</v>
      </c>
      <c r="L71">
        <v>17730.239999999998</v>
      </c>
      <c r="M71">
        <v>165482.23999999999</v>
      </c>
      <c r="N71" s="1" t="s">
        <v>767</v>
      </c>
      <c r="O71" s="1" t="s">
        <v>785</v>
      </c>
      <c r="P71" s="2">
        <v>40903</v>
      </c>
      <c r="Q71" t="s">
        <v>1987</v>
      </c>
      <c r="R71" t="s">
        <v>2011</v>
      </c>
      <c r="S71">
        <v>2001</v>
      </c>
      <c r="T71" t="s">
        <v>2042</v>
      </c>
      <c r="U71" t="s">
        <v>2027</v>
      </c>
      <c r="V71">
        <v>5</v>
      </c>
      <c r="W71" t="s">
        <v>2036</v>
      </c>
      <c r="X71" t="s">
        <v>2040</v>
      </c>
      <c r="Y71" t="s">
        <v>2038</v>
      </c>
      <c r="Z71">
        <v>12</v>
      </c>
      <c r="AA71" t="s">
        <v>2041</v>
      </c>
    </row>
    <row r="72" spans="1:27" x14ac:dyDescent="0.25">
      <c r="A72" s="1" t="s">
        <v>1776</v>
      </c>
      <c r="B72" s="1" t="s">
        <v>1777</v>
      </c>
      <c r="C72" s="1" t="s">
        <v>948</v>
      </c>
      <c r="D72" s="1" t="s">
        <v>278</v>
      </c>
      <c r="E72" s="1" t="s">
        <v>46</v>
      </c>
      <c r="F72" s="1" t="s">
        <v>152</v>
      </c>
      <c r="G72" s="1" t="s">
        <v>35</v>
      </c>
      <c r="H72" s="1">
        <v>45</v>
      </c>
      <c r="I72" s="2">
        <v>36993</v>
      </c>
      <c r="J72" s="1">
        <v>95743</v>
      </c>
      <c r="K72" s="1">
        <v>0.15</v>
      </c>
      <c r="L72">
        <v>14361.449999999999</v>
      </c>
      <c r="M72">
        <v>110104.45</v>
      </c>
      <c r="N72" s="1" t="s">
        <v>21</v>
      </c>
      <c r="O72" s="1" t="s">
        <v>50</v>
      </c>
      <c r="P72" s="2">
        <v>40193</v>
      </c>
      <c r="Q72" t="s">
        <v>1987</v>
      </c>
      <c r="R72" t="s">
        <v>2011</v>
      </c>
      <c r="S72">
        <v>2001</v>
      </c>
      <c r="T72" t="s">
        <v>2042</v>
      </c>
      <c r="U72" t="s">
        <v>2027</v>
      </c>
      <c r="V72">
        <v>4</v>
      </c>
      <c r="W72" t="s">
        <v>2053</v>
      </c>
      <c r="X72" t="s">
        <v>2037</v>
      </c>
      <c r="Y72" t="s">
        <v>2033</v>
      </c>
      <c r="Z72">
        <v>1</v>
      </c>
      <c r="AA72" t="s">
        <v>2046</v>
      </c>
    </row>
    <row r="73" spans="1:27" x14ac:dyDescent="0.25">
      <c r="A73" s="1" t="s">
        <v>1804</v>
      </c>
      <c r="B73" s="1" t="s">
        <v>1805</v>
      </c>
      <c r="C73" s="1" t="s">
        <v>461</v>
      </c>
      <c r="D73" s="1" t="s">
        <v>456</v>
      </c>
      <c r="E73" s="1" t="s">
        <v>18</v>
      </c>
      <c r="F73" s="1" t="s">
        <v>19</v>
      </c>
      <c r="G73" s="1" t="s">
        <v>40</v>
      </c>
      <c r="H73" s="1">
        <v>45</v>
      </c>
      <c r="I73" s="2">
        <v>38639</v>
      </c>
      <c r="J73" s="1">
        <v>51404</v>
      </c>
      <c r="K73" s="1">
        <v>0</v>
      </c>
      <c r="L73">
        <v>0</v>
      </c>
      <c r="M73">
        <v>51404</v>
      </c>
      <c r="N73" s="1" t="s">
        <v>633</v>
      </c>
      <c r="O73" s="1" t="s">
        <v>634</v>
      </c>
      <c r="P73" s="2">
        <v>40153</v>
      </c>
      <c r="Q73" t="s">
        <v>1987</v>
      </c>
      <c r="R73" t="s">
        <v>2011</v>
      </c>
      <c r="S73">
        <v>2005</v>
      </c>
      <c r="T73" t="s">
        <v>2050</v>
      </c>
      <c r="U73" t="s">
        <v>2038</v>
      </c>
      <c r="V73">
        <v>10</v>
      </c>
      <c r="W73" t="s">
        <v>2055</v>
      </c>
      <c r="X73" t="s">
        <v>2059</v>
      </c>
      <c r="Y73" t="s">
        <v>2038</v>
      </c>
      <c r="Z73">
        <v>12</v>
      </c>
      <c r="AA73" t="s">
        <v>2041</v>
      </c>
    </row>
    <row r="74" spans="1:27" x14ac:dyDescent="0.25">
      <c r="A74" s="1" t="s">
        <v>1815</v>
      </c>
      <c r="B74" s="1" t="s">
        <v>1816</v>
      </c>
      <c r="C74" s="1" t="s">
        <v>461</v>
      </c>
      <c r="D74" s="1" t="s">
        <v>456</v>
      </c>
      <c r="E74" s="1" t="s">
        <v>18</v>
      </c>
      <c r="F74" s="1" t="s">
        <v>152</v>
      </c>
      <c r="G74" s="1" t="s">
        <v>64</v>
      </c>
      <c r="H74" s="1">
        <v>41</v>
      </c>
      <c r="I74" s="2">
        <v>38219</v>
      </c>
      <c r="J74" s="1">
        <v>49186</v>
      </c>
      <c r="K74" s="1">
        <v>0</v>
      </c>
      <c r="L74">
        <v>0</v>
      </c>
      <c r="M74">
        <v>49186</v>
      </c>
      <c r="N74" s="1" t="s">
        <v>21</v>
      </c>
      <c r="O74" s="1" t="s">
        <v>50</v>
      </c>
      <c r="P74" s="2">
        <v>39616</v>
      </c>
      <c r="Q74" t="s">
        <v>1987</v>
      </c>
      <c r="R74" t="s">
        <v>2011</v>
      </c>
      <c r="S74">
        <v>2004</v>
      </c>
      <c r="T74" t="s">
        <v>2061</v>
      </c>
      <c r="U74" t="s">
        <v>2030</v>
      </c>
      <c r="V74">
        <v>8</v>
      </c>
      <c r="W74" t="s">
        <v>2044</v>
      </c>
      <c r="X74" t="s">
        <v>2043</v>
      </c>
      <c r="Y74" t="s">
        <v>2027</v>
      </c>
      <c r="Z74">
        <v>6</v>
      </c>
      <c r="AA74" t="s">
        <v>2028</v>
      </c>
    </row>
    <row r="75" spans="1:27" x14ac:dyDescent="0.25">
      <c r="A75" s="1" t="s">
        <v>1780</v>
      </c>
      <c r="B75" s="1" t="s">
        <v>1781</v>
      </c>
      <c r="C75" s="1" t="s">
        <v>1198</v>
      </c>
      <c r="D75" s="1" t="s">
        <v>278</v>
      </c>
      <c r="E75" s="1" t="s">
        <v>26</v>
      </c>
      <c r="F75" s="1" t="s">
        <v>152</v>
      </c>
      <c r="G75" s="1" t="s">
        <v>20</v>
      </c>
      <c r="H75" s="1">
        <v>41</v>
      </c>
      <c r="I75" s="2">
        <v>39156</v>
      </c>
      <c r="J75" s="1">
        <v>155926</v>
      </c>
      <c r="K75" s="1">
        <v>0.24</v>
      </c>
      <c r="L75">
        <v>37422.239999999998</v>
      </c>
      <c r="M75">
        <v>193348.24</v>
      </c>
      <c r="N75" s="1" t="s">
        <v>21</v>
      </c>
      <c r="O75" s="1" t="s">
        <v>69</v>
      </c>
      <c r="P75" s="2">
        <v>39598</v>
      </c>
      <c r="Q75" t="s">
        <v>1987</v>
      </c>
      <c r="R75" t="s">
        <v>2011</v>
      </c>
      <c r="S75">
        <v>2007</v>
      </c>
      <c r="T75" t="s">
        <v>2063</v>
      </c>
      <c r="U75" t="s">
        <v>2033</v>
      </c>
      <c r="V75">
        <v>3</v>
      </c>
      <c r="W75" t="s">
        <v>2060</v>
      </c>
      <c r="X75" t="s">
        <v>2043</v>
      </c>
      <c r="Y75" t="s">
        <v>2027</v>
      </c>
      <c r="Z75">
        <v>5</v>
      </c>
      <c r="AA75" t="s">
        <v>2036</v>
      </c>
    </row>
    <row r="76" spans="1:27" x14ac:dyDescent="0.25">
      <c r="A76" s="1" t="s">
        <v>1796</v>
      </c>
      <c r="B76" s="1" t="s">
        <v>1797</v>
      </c>
      <c r="C76" s="1" t="s">
        <v>1896</v>
      </c>
      <c r="D76" s="1" t="s">
        <v>402</v>
      </c>
      <c r="E76" s="1" t="s">
        <v>31</v>
      </c>
      <c r="F76" s="1" t="s">
        <v>19</v>
      </c>
      <c r="G76" s="1" t="s">
        <v>20</v>
      </c>
      <c r="H76" s="1">
        <v>51</v>
      </c>
      <c r="I76" s="2">
        <v>38835</v>
      </c>
      <c r="J76" s="1">
        <v>150758</v>
      </c>
      <c r="K76" s="1">
        <v>0.13</v>
      </c>
      <c r="L76">
        <v>19598.54</v>
      </c>
      <c r="M76">
        <v>170356.54</v>
      </c>
      <c r="N76" s="1" t="s">
        <v>21</v>
      </c>
      <c r="O76" s="1" t="s">
        <v>27</v>
      </c>
      <c r="P76" s="2">
        <v>39310</v>
      </c>
      <c r="Q76" t="s">
        <v>1988</v>
      </c>
      <c r="R76" t="s">
        <v>2011</v>
      </c>
      <c r="S76">
        <v>2006</v>
      </c>
      <c r="T76" t="s">
        <v>2056</v>
      </c>
      <c r="U76" t="s">
        <v>2027</v>
      </c>
      <c r="V76">
        <v>4</v>
      </c>
      <c r="W76" t="s">
        <v>2053</v>
      </c>
      <c r="X76" t="s">
        <v>2063</v>
      </c>
      <c r="Y76" t="s">
        <v>2030</v>
      </c>
      <c r="Z76">
        <v>8</v>
      </c>
      <c r="AA76" t="s">
        <v>2044</v>
      </c>
    </row>
    <row r="77" spans="1:27" x14ac:dyDescent="0.25">
      <c r="A77" s="1" t="s">
        <v>1833</v>
      </c>
      <c r="B77" s="1" t="s">
        <v>1834</v>
      </c>
      <c r="C77" s="1" t="s">
        <v>16</v>
      </c>
      <c r="D77" s="1" t="s">
        <v>17</v>
      </c>
      <c r="E77" s="1" t="s">
        <v>31</v>
      </c>
      <c r="F77" s="1" t="s">
        <v>152</v>
      </c>
      <c r="G77" s="1" t="s">
        <v>20</v>
      </c>
      <c r="H77" s="1">
        <v>48</v>
      </c>
      <c r="I77" s="2">
        <v>38987</v>
      </c>
      <c r="J77" s="1">
        <v>76505</v>
      </c>
      <c r="K77" s="1">
        <v>0</v>
      </c>
      <c r="L77">
        <v>0</v>
      </c>
      <c r="M77">
        <v>76505</v>
      </c>
      <c r="N77" s="1" t="s">
        <v>21</v>
      </c>
      <c r="O77" s="1" t="s">
        <v>53</v>
      </c>
      <c r="P77" s="2">
        <v>39180</v>
      </c>
      <c r="Q77" t="s">
        <v>1987</v>
      </c>
      <c r="R77" t="s">
        <v>2011</v>
      </c>
      <c r="S77">
        <v>2006</v>
      </c>
      <c r="T77" t="s">
        <v>2056</v>
      </c>
      <c r="U77" t="s">
        <v>2030</v>
      </c>
      <c r="V77">
        <v>9</v>
      </c>
      <c r="W77" t="s">
        <v>2031</v>
      </c>
      <c r="X77" t="s">
        <v>2063</v>
      </c>
      <c r="Y77" t="s">
        <v>2027</v>
      </c>
      <c r="Z77">
        <v>4</v>
      </c>
      <c r="AA77" t="s">
        <v>2053</v>
      </c>
    </row>
    <row r="78" spans="1:27" x14ac:dyDescent="0.25">
      <c r="A78" s="1" t="s">
        <v>1392</v>
      </c>
      <c r="B78" s="1" t="s">
        <v>1947</v>
      </c>
      <c r="C78" s="1" t="s">
        <v>205</v>
      </c>
      <c r="D78" s="1" t="s">
        <v>17</v>
      </c>
      <c r="E78" s="1" t="s">
        <v>31</v>
      </c>
      <c r="F78" s="1" t="s">
        <v>152</v>
      </c>
      <c r="G78" s="1" t="s">
        <v>40</v>
      </c>
      <c r="H78" s="1">
        <v>48</v>
      </c>
      <c r="I78" s="2">
        <v>38560</v>
      </c>
      <c r="J78" s="1">
        <v>68987</v>
      </c>
      <c r="K78" s="1">
        <v>0</v>
      </c>
      <c r="L78">
        <v>0</v>
      </c>
      <c r="M78">
        <v>68987</v>
      </c>
      <c r="N78" s="1" t="s">
        <v>21</v>
      </c>
      <c r="O78" s="1" t="s">
        <v>27</v>
      </c>
      <c r="P78" s="2">
        <v>38829</v>
      </c>
      <c r="Q78" t="s">
        <v>1987</v>
      </c>
      <c r="R78" t="s">
        <v>2011</v>
      </c>
      <c r="S78">
        <v>2005</v>
      </c>
      <c r="T78" t="s">
        <v>2050</v>
      </c>
      <c r="U78" t="s">
        <v>2030</v>
      </c>
      <c r="V78">
        <v>7</v>
      </c>
      <c r="W78" t="s">
        <v>2052</v>
      </c>
      <c r="X78" t="s">
        <v>2056</v>
      </c>
      <c r="Y78" t="s">
        <v>2027</v>
      </c>
      <c r="Z78">
        <v>4</v>
      </c>
      <c r="AA78" t="s">
        <v>2053</v>
      </c>
    </row>
    <row r="79" spans="1:27" x14ac:dyDescent="0.25">
      <c r="A79" s="1" t="s">
        <v>1764</v>
      </c>
      <c r="B79" s="1" t="s">
        <v>1765</v>
      </c>
      <c r="C79" s="1" t="s">
        <v>325</v>
      </c>
      <c r="D79" s="1" t="s">
        <v>278</v>
      </c>
      <c r="E79" s="1" t="s">
        <v>46</v>
      </c>
      <c r="F79" s="1" t="s">
        <v>19</v>
      </c>
      <c r="G79" s="1" t="s">
        <v>35</v>
      </c>
      <c r="H79" s="1">
        <v>55</v>
      </c>
      <c r="I79" s="2">
        <v>34915</v>
      </c>
      <c r="J79" s="1">
        <v>80701</v>
      </c>
      <c r="K79" s="1">
        <v>0</v>
      </c>
      <c r="L79">
        <v>0</v>
      </c>
      <c r="M79">
        <v>80701</v>
      </c>
      <c r="N79" s="1" t="s">
        <v>21</v>
      </c>
      <c r="O79" s="1" t="s">
        <v>27</v>
      </c>
      <c r="P79" s="2">
        <v>38456</v>
      </c>
      <c r="Q79" t="s">
        <v>1988</v>
      </c>
      <c r="R79" t="s">
        <v>2011</v>
      </c>
      <c r="S79">
        <v>1995</v>
      </c>
      <c r="T79" t="s">
        <v>2067</v>
      </c>
      <c r="U79" t="s">
        <v>2030</v>
      </c>
      <c r="V79">
        <v>8</v>
      </c>
      <c r="W79" t="s">
        <v>2044</v>
      </c>
      <c r="X79" t="s">
        <v>2050</v>
      </c>
      <c r="Y79" t="s">
        <v>2027</v>
      </c>
      <c r="Z79">
        <v>4</v>
      </c>
      <c r="AA79" t="s">
        <v>2053</v>
      </c>
    </row>
    <row r="80" spans="1:27" x14ac:dyDescent="0.25">
      <c r="A80" s="1" t="s">
        <v>1806</v>
      </c>
      <c r="B80" s="1" t="s">
        <v>1807</v>
      </c>
      <c r="C80" s="1" t="s">
        <v>455</v>
      </c>
      <c r="D80" s="1" t="s">
        <v>456</v>
      </c>
      <c r="E80" s="1" t="s">
        <v>31</v>
      </c>
      <c r="F80" s="1" t="s">
        <v>152</v>
      </c>
      <c r="G80" s="1" t="s">
        <v>40</v>
      </c>
      <c r="H80" s="1">
        <v>48</v>
      </c>
      <c r="I80" s="2">
        <v>35907</v>
      </c>
      <c r="J80" s="1">
        <v>85369</v>
      </c>
      <c r="K80" s="1">
        <v>0</v>
      </c>
      <c r="L80">
        <v>0</v>
      </c>
      <c r="M80">
        <v>85369</v>
      </c>
      <c r="N80" s="1" t="s">
        <v>633</v>
      </c>
      <c r="O80" s="1" t="s">
        <v>634</v>
      </c>
      <c r="P80" s="2">
        <v>38318</v>
      </c>
      <c r="Q80" t="s">
        <v>1987</v>
      </c>
      <c r="R80" t="s">
        <v>2011</v>
      </c>
      <c r="S80">
        <v>1998</v>
      </c>
      <c r="T80" t="s">
        <v>2058</v>
      </c>
      <c r="U80" t="s">
        <v>2027</v>
      </c>
      <c r="V80">
        <v>4</v>
      </c>
      <c r="W80" t="s">
        <v>2053</v>
      </c>
      <c r="X80" t="s">
        <v>2061</v>
      </c>
      <c r="Y80" t="s">
        <v>2038</v>
      </c>
      <c r="Z80">
        <v>11</v>
      </c>
      <c r="AA80" t="s">
        <v>2039</v>
      </c>
    </row>
    <row r="81" spans="1:27" x14ac:dyDescent="0.25">
      <c r="A81" s="1" t="s">
        <v>938</v>
      </c>
      <c r="B81" s="1" t="s">
        <v>1974</v>
      </c>
      <c r="C81" s="1" t="s">
        <v>1198</v>
      </c>
      <c r="D81" s="1" t="s">
        <v>456</v>
      </c>
      <c r="E81" s="1" t="s">
        <v>18</v>
      </c>
      <c r="F81" s="1" t="s">
        <v>19</v>
      </c>
      <c r="G81" s="1" t="s">
        <v>20</v>
      </c>
      <c r="H81" s="1">
        <v>54</v>
      </c>
      <c r="I81" s="2">
        <v>34603</v>
      </c>
      <c r="J81" s="1">
        <v>162978</v>
      </c>
      <c r="K81" s="1">
        <v>0.17</v>
      </c>
      <c r="L81">
        <v>27706.260000000002</v>
      </c>
      <c r="M81">
        <v>190684.26</v>
      </c>
      <c r="N81" s="1" t="s">
        <v>21</v>
      </c>
      <c r="O81" s="1" t="s">
        <v>36</v>
      </c>
      <c r="P81" s="2">
        <v>38131</v>
      </c>
      <c r="Q81" t="s">
        <v>1988</v>
      </c>
      <c r="R81" t="s">
        <v>2011</v>
      </c>
      <c r="S81">
        <v>1994</v>
      </c>
      <c r="T81" t="s">
        <v>2071</v>
      </c>
      <c r="U81" t="s">
        <v>2030</v>
      </c>
      <c r="V81">
        <v>9</v>
      </c>
      <c r="W81" t="s">
        <v>2031</v>
      </c>
      <c r="X81" t="s">
        <v>2061</v>
      </c>
      <c r="Y81" t="s">
        <v>2027</v>
      </c>
      <c r="Z81">
        <v>5</v>
      </c>
      <c r="AA81" t="s">
        <v>2036</v>
      </c>
    </row>
    <row r="82" spans="1:27" x14ac:dyDescent="0.25">
      <c r="A82" s="1" t="s">
        <v>1788</v>
      </c>
      <c r="B82" s="1" t="s">
        <v>1789</v>
      </c>
      <c r="C82" s="1" t="s">
        <v>1398</v>
      </c>
      <c r="D82" s="1" t="s">
        <v>402</v>
      </c>
      <c r="E82" s="1" t="s">
        <v>31</v>
      </c>
      <c r="F82" s="1" t="s">
        <v>152</v>
      </c>
      <c r="G82" s="1" t="s">
        <v>40</v>
      </c>
      <c r="H82" s="1">
        <v>54</v>
      </c>
      <c r="I82" s="2">
        <v>35913</v>
      </c>
      <c r="J82" s="1">
        <v>108268</v>
      </c>
      <c r="K82" s="1">
        <v>0.09</v>
      </c>
      <c r="L82">
        <v>9744.119999999999</v>
      </c>
      <c r="M82">
        <v>118012.12</v>
      </c>
      <c r="N82" s="1" t="s">
        <v>633</v>
      </c>
      <c r="O82" s="1" t="s">
        <v>640</v>
      </c>
      <c r="P82" s="2">
        <v>38122</v>
      </c>
      <c r="Q82" t="s">
        <v>1988</v>
      </c>
      <c r="R82" t="s">
        <v>2011</v>
      </c>
      <c r="S82">
        <v>1998</v>
      </c>
      <c r="T82" t="s">
        <v>2058</v>
      </c>
      <c r="U82" t="s">
        <v>2027</v>
      </c>
      <c r="V82">
        <v>4</v>
      </c>
      <c r="W82" t="s">
        <v>2053</v>
      </c>
      <c r="X82" t="s">
        <v>2061</v>
      </c>
      <c r="Y82" t="s">
        <v>2027</v>
      </c>
      <c r="Z82">
        <v>5</v>
      </c>
      <c r="AA82" t="s">
        <v>2036</v>
      </c>
    </row>
    <row r="83" spans="1:27" x14ac:dyDescent="0.25">
      <c r="A83" s="1" t="s">
        <v>1847</v>
      </c>
      <c r="B83" s="1" t="s">
        <v>1848</v>
      </c>
      <c r="C83" s="1" t="s">
        <v>250</v>
      </c>
      <c r="D83" s="1" t="s">
        <v>509</v>
      </c>
      <c r="E83" s="1" t="s">
        <v>46</v>
      </c>
      <c r="F83" s="1" t="s">
        <v>19</v>
      </c>
      <c r="G83" s="1" t="s">
        <v>35</v>
      </c>
      <c r="H83" s="1">
        <v>46</v>
      </c>
      <c r="I83" s="2">
        <v>37271</v>
      </c>
      <c r="J83" s="1">
        <v>86510</v>
      </c>
      <c r="K83" s="1">
        <v>0</v>
      </c>
      <c r="L83">
        <v>0</v>
      </c>
      <c r="M83">
        <v>86510</v>
      </c>
      <c r="N83" s="1" t="s">
        <v>767</v>
      </c>
      <c r="O83" s="1" t="s">
        <v>776</v>
      </c>
      <c r="P83" s="2">
        <v>37623</v>
      </c>
      <c r="Q83" t="s">
        <v>1987</v>
      </c>
      <c r="R83" t="s">
        <v>2011</v>
      </c>
      <c r="S83">
        <v>2002</v>
      </c>
      <c r="T83" t="s">
        <v>2062</v>
      </c>
      <c r="U83" t="s">
        <v>2033</v>
      </c>
      <c r="V83">
        <v>1</v>
      </c>
      <c r="W83" t="s">
        <v>2046</v>
      </c>
      <c r="X83" t="s">
        <v>2064</v>
      </c>
      <c r="Y83" t="s">
        <v>2033</v>
      </c>
      <c r="Z83">
        <v>1</v>
      </c>
      <c r="AA83" t="s">
        <v>2046</v>
      </c>
    </row>
    <row r="84" spans="1:27" x14ac:dyDescent="0.25">
      <c r="A84" s="1" t="s">
        <v>1817</v>
      </c>
      <c r="B84" s="1" t="s">
        <v>1818</v>
      </c>
      <c r="C84" s="1" t="s">
        <v>461</v>
      </c>
      <c r="D84" s="1" t="s">
        <v>456</v>
      </c>
      <c r="E84" s="1" t="s">
        <v>26</v>
      </c>
      <c r="F84" s="1" t="s">
        <v>152</v>
      </c>
      <c r="G84" s="1" t="s">
        <v>35</v>
      </c>
      <c r="H84" s="1">
        <v>57</v>
      </c>
      <c r="I84" s="2">
        <v>35548</v>
      </c>
      <c r="J84" s="1">
        <v>54051</v>
      </c>
      <c r="K84" s="1">
        <v>0</v>
      </c>
      <c r="L84">
        <v>0</v>
      </c>
      <c r="M84">
        <v>54051</v>
      </c>
      <c r="N84" s="1" t="s">
        <v>21</v>
      </c>
      <c r="O84" s="1" t="s">
        <v>36</v>
      </c>
      <c r="P84" s="2">
        <v>36079</v>
      </c>
      <c r="Q84" t="s">
        <v>1988</v>
      </c>
      <c r="R84" t="s">
        <v>2011</v>
      </c>
      <c r="S84">
        <v>1997</v>
      </c>
      <c r="T84" t="s">
        <v>2054</v>
      </c>
      <c r="U84" t="s">
        <v>2027</v>
      </c>
      <c r="V84">
        <v>4</v>
      </c>
      <c r="W84" t="s">
        <v>2053</v>
      </c>
      <c r="X84" t="s">
        <v>2058</v>
      </c>
      <c r="Y84" t="s">
        <v>2038</v>
      </c>
      <c r="Z84">
        <v>10</v>
      </c>
      <c r="AA84" t="s">
        <v>2055</v>
      </c>
    </row>
    <row r="85" spans="1:27" x14ac:dyDescent="0.25">
      <c r="A85" s="1" t="s">
        <v>1825</v>
      </c>
      <c r="B85" s="1" t="s">
        <v>1826</v>
      </c>
      <c r="C85" s="1" t="s">
        <v>49</v>
      </c>
      <c r="D85" s="1" t="s">
        <v>17</v>
      </c>
      <c r="E85" s="1" t="s">
        <v>18</v>
      </c>
      <c r="F85" s="1" t="s">
        <v>19</v>
      </c>
      <c r="G85" s="1" t="s">
        <v>20</v>
      </c>
      <c r="H85" s="1">
        <v>57</v>
      </c>
      <c r="I85" s="2">
        <v>35113</v>
      </c>
      <c r="J85" s="1">
        <v>75354</v>
      </c>
      <c r="K85" s="1">
        <v>0</v>
      </c>
      <c r="L85">
        <v>0</v>
      </c>
      <c r="M85">
        <v>75354</v>
      </c>
      <c r="N85" s="1" t="s">
        <v>21</v>
      </c>
      <c r="O85" s="1" t="s">
        <v>50</v>
      </c>
      <c r="P85" s="2">
        <v>35413</v>
      </c>
      <c r="Q85" t="s">
        <v>1988</v>
      </c>
      <c r="R85" t="s">
        <v>2011</v>
      </c>
      <c r="S85">
        <v>1996</v>
      </c>
      <c r="T85" t="s">
        <v>2057</v>
      </c>
      <c r="U85" t="s">
        <v>2033</v>
      </c>
      <c r="V85">
        <v>2</v>
      </c>
      <c r="W85" t="s">
        <v>2034</v>
      </c>
      <c r="X85" t="s">
        <v>2057</v>
      </c>
      <c r="Y85" t="s">
        <v>2038</v>
      </c>
      <c r="Z85">
        <v>12</v>
      </c>
      <c r="AA85" t="s">
        <v>2041</v>
      </c>
    </row>
    <row r="86" spans="1:27" x14ac:dyDescent="0.25">
      <c r="A86" s="1" t="s">
        <v>1829</v>
      </c>
      <c r="B86" s="1" t="s">
        <v>1830</v>
      </c>
      <c r="C86" s="1" t="s">
        <v>45</v>
      </c>
      <c r="D86" s="1" t="s">
        <v>17</v>
      </c>
      <c r="E86" s="1" t="s">
        <v>46</v>
      </c>
      <c r="F86" s="1" t="s">
        <v>19</v>
      </c>
      <c r="G86" s="1" t="s">
        <v>35</v>
      </c>
      <c r="H86" s="1">
        <v>57</v>
      </c>
      <c r="I86" s="2">
        <v>33728</v>
      </c>
      <c r="J86" s="1">
        <v>76202</v>
      </c>
      <c r="K86" s="1">
        <v>0</v>
      </c>
      <c r="L86">
        <v>0</v>
      </c>
      <c r="M86">
        <v>76202</v>
      </c>
      <c r="N86" s="1" t="s">
        <v>21</v>
      </c>
      <c r="O86" s="1" t="s">
        <v>50</v>
      </c>
      <c r="P86" s="2">
        <v>34686</v>
      </c>
      <c r="Q86" t="s">
        <v>1988</v>
      </c>
      <c r="R86" t="s">
        <v>2011</v>
      </c>
      <c r="S86">
        <v>1992</v>
      </c>
      <c r="T86" t="s">
        <v>2068</v>
      </c>
      <c r="U86" t="s">
        <v>2027</v>
      </c>
      <c r="V86">
        <v>5</v>
      </c>
      <c r="W86" t="s">
        <v>2036</v>
      </c>
      <c r="X86" t="s">
        <v>2071</v>
      </c>
      <c r="Y86" t="s">
        <v>2038</v>
      </c>
      <c r="Z86">
        <v>12</v>
      </c>
      <c r="AA86" t="s">
        <v>2041</v>
      </c>
    </row>
    <row r="87" spans="1:27" x14ac:dyDescent="0.25">
      <c r="A87" s="1" t="s">
        <v>413</v>
      </c>
      <c r="B87" s="1" t="s">
        <v>414</v>
      </c>
      <c r="C87" s="1" t="s">
        <v>250</v>
      </c>
      <c r="D87" s="1" t="s">
        <v>402</v>
      </c>
      <c r="E87" s="1" t="s">
        <v>26</v>
      </c>
      <c r="F87" s="1" t="s">
        <v>19</v>
      </c>
      <c r="G87" s="1" t="s">
        <v>20</v>
      </c>
      <c r="H87" s="1">
        <v>34</v>
      </c>
      <c r="I87" s="2">
        <v>43264</v>
      </c>
      <c r="J87" s="1">
        <v>77203</v>
      </c>
      <c r="K87" s="1">
        <v>0</v>
      </c>
      <c r="L87">
        <v>0</v>
      </c>
      <c r="M87">
        <v>77203</v>
      </c>
      <c r="N87" s="1" t="s">
        <v>21</v>
      </c>
      <c r="O87" s="1" t="s">
        <v>27</v>
      </c>
      <c r="P87" s="2"/>
      <c r="Q87" t="s">
        <v>1987</v>
      </c>
      <c r="R87" t="s">
        <v>2007</v>
      </c>
      <c r="S87">
        <v>2018</v>
      </c>
      <c r="T87" t="s">
        <v>2026</v>
      </c>
      <c r="U87" t="s">
        <v>2027</v>
      </c>
      <c r="V87">
        <v>6</v>
      </c>
      <c r="W87" t="s">
        <v>2028</v>
      </c>
      <c r="X87" t="s">
        <v>1897</v>
      </c>
      <c r="Y87" t="s">
        <v>2076</v>
      </c>
      <c r="AA87" t="s">
        <v>1897</v>
      </c>
    </row>
    <row r="88" spans="1:27" x14ac:dyDescent="0.25">
      <c r="A88" s="1" t="s">
        <v>593</v>
      </c>
      <c r="B88" s="1" t="s">
        <v>594</v>
      </c>
      <c r="C88" s="1" t="s">
        <v>242</v>
      </c>
      <c r="D88" s="1" t="s">
        <v>555</v>
      </c>
      <c r="E88" s="1" t="s">
        <v>26</v>
      </c>
      <c r="F88" s="1" t="s">
        <v>152</v>
      </c>
      <c r="G88" s="1" t="s">
        <v>20</v>
      </c>
      <c r="H88" s="1">
        <v>37</v>
      </c>
      <c r="I88" s="2">
        <v>43713</v>
      </c>
      <c r="J88" s="1">
        <v>49998</v>
      </c>
      <c r="K88" s="1">
        <v>0</v>
      </c>
      <c r="L88">
        <v>0</v>
      </c>
      <c r="M88">
        <v>49998</v>
      </c>
      <c r="N88" s="1" t="s">
        <v>21</v>
      </c>
      <c r="O88" s="1" t="s">
        <v>53</v>
      </c>
      <c r="P88" s="2"/>
      <c r="Q88" t="s">
        <v>1987</v>
      </c>
      <c r="R88" t="s">
        <v>2007</v>
      </c>
      <c r="S88">
        <v>2019</v>
      </c>
      <c r="T88" t="s">
        <v>2029</v>
      </c>
      <c r="U88" t="s">
        <v>2030</v>
      </c>
      <c r="V88">
        <v>9</v>
      </c>
      <c r="W88" t="s">
        <v>2031</v>
      </c>
      <c r="X88" t="s">
        <v>1897</v>
      </c>
      <c r="Y88" t="s">
        <v>2076</v>
      </c>
      <c r="AA88" t="s">
        <v>1897</v>
      </c>
    </row>
    <row r="89" spans="1:27" x14ac:dyDescent="0.25">
      <c r="A89" s="1" t="s">
        <v>144</v>
      </c>
      <c r="B89" s="1" t="s">
        <v>145</v>
      </c>
      <c r="C89" s="1" t="s">
        <v>25</v>
      </c>
      <c r="D89" s="1" t="s">
        <v>17</v>
      </c>
      <c r="E89" s="1" t="s">
        <v>18</v>
      </c>
      <c r="F89" s="1" t="s">
        <v>19</v>
      </c>
      <c r="G89" s="1" t="s">
        <v>20</v>
      </c>
      <c r="H89" s="1">
        <v>32</v>
      </c>
      <c r="I89" s="2">
        <v>41681</v>
      </c>
      <c r="J89" s="1">
        <v>99575</v>
      </c>
      <c r="K89" s="1">
        <v>0</v>
      </c>
      <c r="L89">
        <v>0</v>
      </c>
      <c r="M89">
        <v>99575</v>
      </c>
      <c r="N89" s="1" t="s">
        <v>21</v>
      </c>
      <c r="O89" s="1" t="s">
        <v>50</v>
      </c>
      <c r="P89" s="2"/>
      <c r="Q89" t="s">
        <v>1987</v>
      </c>
      <c r="R89" t="s">
        <v>2007</v>
      </c>
      <c r="S89">
        <v>2014</v>
      </c>
      <c r="T89" t="s">
        <v>2032</v>
      </c>
      <c r="U89" t="s">
        <v>2033</v>
      </c>
      <c r="V89">
        <v>2</v>
      </c>
      <c r="W89" t="s">
        <v>2034</v>
      </c>
      <c r="X89" t="s">
        <v>1897</v>
      </c>
      <c r="Y89" t="s">
        <v>2076</v>
      </c>
      <c r="AA89" t="s">
        <v>1897</v>
      </c>
    </row>
    <row r="90" spans="1:27" x14ac:dyDescent="0.25">
      <c r="A90" s="1" t="s">
        <v>142</v>
      </c>
      <c r="B90" s="1" t="s">
        <v>143</v>
      </c>
      <c r="C90" s="1" t="s">
        <v>45</v>
      </c>
      <c r="D90" s="1" t="s">
        <v>17</v>
      </c>
      <c r="E90" s="1" t="s">
        <v>18</v>
      </c>
      <c r="F90" s="1" t="s">
        <v>19</v>
      </c>
      <c r="G90" s="1" t="s">
        <v>40</v>
      </c>
      <c r="H90" s="1">
        <v>35</v>
      </c>
      <c r="I90" s="2">
        <v>41409</v>
      </c>
      <c r="J90" s="1">
        <v>78940</v>
      </c>
      <c r="K90" s="1">
        <v>0</v>
      </c>
      <c r="L90">
        <v>0</v>
      </c>
      <c r="M90">
        <v>78940</v>
      </c>
      <c r="N90" s="1" t="s">
        <v>21</v>
      </c>
      <c r="O90" s="1" t="s">
        <v>36</v>
      </c>
      <c r="P90" s="2"/>
      <c r="Q90" t="s">
        <v>1987</v>
      </c>
      <c r="R90" t="s">
        <v>2007</v>
      </c>
      <c r="S90">
        <v>2013</v>
      </c>
      <c r="T90" t="s">
        <v>2035</v>
      </c>
      <c r="U90" t="s">
        <v>2027</v>
      </c>
      <c r="V90">
        <v>5</v>
      </c>
      <c r="W90" t="s">
        <v>2036</v>
      </c>
      <c r="X90" t="s">
        <v>1897</v>
      </c>
      <c r="Y90" t="s">
        <v>2076</v>
      </c>
      <c r="AA90" t="s">
        <v>1897</v>
      </c>
    </row>
    <row r="91" spans="1:27" x14ac:dyDescent="0.25">
      <c r="A91" s="1" t="s">
        <v>171</v>
      </c>
      <c r="B91" s="1" t="s">
        <v>172</v>
      </c>
      <c r="C91" s="1" t="s">
        <v>25</v>
      </c>
      <c r="D91" s="1" t="s">
        <v>17</v>
      </c>
      <c r="E91" s="1" t="s">
        <v>31</v>
      </c>
      <c r="F91" s="1" t="s">
        <v>152</v>
      </c>
      <c r="G91" s="1" t="s">
        <v>20</v>
      </c>
      <c r="H91" s="1">
        <v>40</v>
      </c>
      <c r="I91" s="2">
        <v>40486</v>
      </c>
      <c r="J91" s="1">
        <v>92952</v>
      </c>
      <c r="K91" s="1">
        <v>0</v>
      </c>
      <c r="L91">
        <v>0</v>
      </c>
      <c r="M91">
        <v>92952</v>
      </c>
      <c r="N91" s="1" t="s">
        <v>21</v>
      </c>
      <c r="O91" s="1" t="s">
        <v>53</v>
      </c>
      <c r="P91" s="2"/>
      <c r="Q91" t="s">
        <v>1987</v>
      </c>
      <c r="R91" t="s">
        <v>2007</v>
      </c>
      <c r="S91">
        <v>2010</v>
      </c>
      <c r="T91" t="s">
        <v>2037</v>
      </c>
      <c r="U91" t="s">
        <v>2038</v>
      </c>
      <c r="V91">
        <v>11</v>
      </c>
      <c r="W91" t="s">
        <v>2039</v>
      </c>
      <c r="X91" t="s">
        <v>1897</v>
      </c>
      <c r="Y91" t="s">
        <v>2076</v>
      </c>
      <c r="AA91" t="s">
        <v>1897</v>
      </c>
    </row>
    <row r="92" spans="1:27" x14ac:dyDescent="0.25">
      <c r="A92" s="1" t="s">
        <v>548</v>
      </c>
      <c r="B92" s="1" t="s">
        <v>549</v>
      </c>
      <c r="C92" s="1" t="s">
        <v>259</v>
      </c>
      <c r="D92" s="1" t="s">
        <v>509</v>
      </c>
      <c r="E92" s="1" t="s">
        <v>18</v>
      </c>
      <c r="F92" s="1" t="s">
        <v>152</v>
      </c>
      <c r="G92" s="1" t="s">
        <v>40</v>
      </c>
      <c r="H92" s="1">
        <v>35</v>
      </c>
      <c r="I92" s="2">
        <v>40678</v>
      </c>
      <c r="J92" s="1">
        <v>66889</v>
      </c>
      <c r="K92" s="1">
        <v>0</v>
      </c>
      <c r="L92">
        <v>0</v>
      </c>
      <c r="M92">
        <v>66889</v>
      </c>
      <c r="N92" s="1" t="s">
        <v>21</v>
      </c>
      <c r="O92" s="1" t="s">
        <v>69</v>
      </c>
      <c r="P92" s="2"/>
      <c r="Q92" t="s">
        <v>1987</v>
      </c>
      <c r="R92" t="s">
        <v>2007</v>
      </c>
      <c r="S92">
        <v>2011</v>
      </c>
      <c r="T92" t="s">
        <v>2040</v>
      </c>
      <c r="U92" t="s">
        <v>2027</v>
      </c>
      <c r="V92">
        <v>5</v>
      </c>
      <c r="W92" t="s">
        <v>2036</v>
      </c>
      <c r="X92" t="s">
        <v>1897</v>
      </c>
      <c r="Y92" t="s">
        <v>2076</v>
      </c>
      <c r="AA92" t="s">
        <v>1897</v>
      </c>
    </row>
    <row r="93" spans="1:27" x14ac:dyDescent="0.25">
      <c r="A93" s="1" t="s">
        <v>330</v>
      </c>
      <c r="B93" s="1" t="s">
        <v>331</v>
      </c>
      <c r="C93" s="1" t="s">
        <v>291</v>
      </c>
      <c r="D93" s="1" t="s">
        <v>278</v>
      </c>
      <c r="E93" s="1" t="s">
        <v>31</v>
      </c>
      <c r="F93" s="1" t="s">
        <v>19</v>
      </c>
      <c r="G93" s="1" t="s">
        <v>20</v>
      </c>
      <c r="H93" s="1">
        <v>33</v>
      </c>
      <c r="I93" s="2">
        <v>43456</v>
      </c>
      <c r="J93" s="1">
        <v>83990</v>
      </c>
      <c r="K93" s="1">
        <v>0</v>
      </c>
      <c r="L93">
        <v>0</v>
      </c>
      <c r="M93">
        <v>83990</v>
      </c>
      <c r="N93" s="1" t="s">
        <v>21</v>
      </c>
      <c r="O93" s="1" t="s">
        <v>27</v>
      </c>
      <c r="P93" s="2"/>
      <c r="Q93" t="s">
        <v>1987</v>
      </c>
      <c r="R93" t="s">
        <v>2007</v>
      </c>
      <c r="S93">
        <v>2018</v>
      </c>
      <c r="T93" t="s">
        <v>2026</v>
      </c>
      <c r="U93" t="s">
        <v>2038</v>
      </c>
      <c r="V93">
        <v>12</v>
      </c>
      <c r="W93" t="s">
        <v>2041</v>
      </c>
      <c r="X93" t="s">
        <v>1897</v>
      </c>
      <c r="Y93" t="s">
        <v>2076</v>
      </c>
      <c r="AA93" t="s">
        <v>1897</v>
      </c>
    </row>
    <row r="94" spans="1:27" x14ac:dyDescent="0.25">
      <c r="A94" s="1" t="s">
        <v>334</v>
      </c>
      <c r="B94" s="1" t="s">
        <v>335</v>
      </c>
      <c r="C94" s="1" t="s">
        <v>325</v>
      </c>
      <c r="D94" s="1" t="s">
        <v>278</v>
      </c>
      <c r="E94" s="1" t="s">
        <v>18</v>
      </c>
      <c r="F94" s="1" t="s">
        <v>19</v>
      </c>
      <c r="G94" s="1" t="s">
        <v>35</v>
      </c>
      <c r="H94" s="1">
        <v>46</v>
      </c>
      <c r="I94" s="2">
        <v>37041</v>
      </c>
      <c r="J94" s="1">
        <v>90678</v>
      </c>
      <c r="K94" s="1">
        <v>0</v>
      </c>
      <c r="L94">
        <v>0</v>
      </c>
      <c r="M94">
        <v>90678</v>
      </c>
      <c r="N94" s="1" t="s">
        <v>21</v>
      </c>
      <c r="O94" s="1" t="s">
        <v>69</v>
      </c>
      <c r="P94" s="2"/>
      <c r="Q94" t="s">
        <v>1987</v>
      </c>
      <c r="R94" t="s">
        <v>2007</v>
      </c>
      <c r="S94">
        <v>2001</v>
      </c>
      <c r="T94" t="s">
        <v>2042</v>
      </c>
      <c r="U94" t="s">
        <v>2027</v>
      </c>
      <c r="V94">
        <v>5</v>
      </c>
      <c r="W94" t="s">
        <v>2036</v>
      </c>
      <c r="X94" t="s">
        <v>1897</v>
      </c>
      <c r="Y94" t="s">
        <v>2076</v>
      </c>
      <c r="AA94" t="s">
        <v>1897</v>
      </c>
    </row>
    <row r="95" spans="1:27" x14ac:dyDescent="0.25">
      <c r="A95" s="1" t="s">
        <v>459</v>
      </c>
      <c r="B95" s="1" t="s">
        <v>460</v>
      </c>
      <c r="C95" s="1" t="s">
        <v>461</v>
      </c>
      <c r="D95" s="1" t="s">
        <v>456</v>
      </c>
      <c r="E95" s="1" t="s">
        <v>18</v>
      </c>
      <c r="F95" s="1" t="s">
        <v>19</v>
      </c>
      <c r="G95" s="1" t="s">
        <v>64</v>
      </c>
      <c r="H95" s="1">
        <v>46</v>
      </c>
      <c r="I95" s="2">
        <v>39681</v>
      </c>
      <c r="J95" s="1">
        <v>59067</v>
      </c>
      <c r="K95" s="1">
        <v>0</v>
      </c>
      <c r="L95">
        <v>0</v>
      </c>
      <c r="M95">
        <v>59067</v>
      </c>
      <c r="N95" s="1" t="s">
        <v>21</v>
      </c>
      <c r="O95" s="1" t="s">
        <v>36</v>
      </c>
      <c r="P95" s="2"/>
      <c r="Q95" t="s">
        <v>1987</v>
      </c>
      <c r="R95" t="s">
        <v>2007</v>
      </c>
      <c r="S95">
        <v>2008</v>
      </c>
      <c r="T95" t="s">
        <v>2043</v>
      </c>
      <c r="U95" t="s">
        <v>2030</v>
      </c>
      <c r="V95">
        <v>8</v>
      </c>
      <c r="W95" t="s">
        <v>2044</v>
      </c>
      <c r="X95" t="s">
        <v>1897</v>
      </c>
      <c r="Y95" t="s">
        <v>2076</v>
      </c>
      <c r="AA95" t="s">
        <v>1897</v>
      </c>
    </row>
    <row r="96" spans="1:27" x14ac:dyDescent="0.25">
      <c r="A96" s="1" t="s">
        <v>427</v>
      </c>
      <c r="B96" s="1" t="s">
        <v>428</v>
      </c>
      <c r="C96" s="1" t="s">
        <v>242</v>
      </c>
      <c r="D96" s="1" t="s">
        <v>402</v>
      </c>
      <c r="E96" s="1" t="s">
        <v>46</v>
      </c>
      <c r="F96" s="1" t="s">
        <v>19</v>
      </c>
      <c r="G96" s="1" t="s">
        <v>64</v>
      </c>
      <c r="H96" s="1">
        <v>36</v>
      </c>
      <c r="I96" s="2">
        <v>44435</v>
      </c>
      <c r="J96" s="1">
        <v>48906</v>
      </c>
      <c r="K96" s="1">
        <v>0</v>
      </c>
      <c r="L96">
        <v>0</v>
      </c>
      <c r="M96">
        <v>48906</v>
      </c>
      <c r="N96" s="1" t="s">
        <v>21</v>
      </c>
      <c r="O96" s="1" t="s">
        <v>36</v>
      </c>
      <c r="P96" s="2"/>
      <c r="Q96" t="s">
        <v>1987</v>
      </c>
      <c r="R96" t="s">
        <v>2007</v>
      </c>
      <c r="S96">
        <v>2021</v>
      </c>
      <c r="T96" t="s">
        <v>2045</v>
      </c>
      <c r="U96" t="s">
        <v>2030</v>
      </c>
      <c r="V96">
        <v>8</v>
      </c>
      <c r="W96" t="s">
        <v>2044</v>
      </c>
      <c r="X96" t="s">
        <v>1897</v>
      </c>
      <c r="Y96" t="s">
        <v>2076</v>
      </c>
      <c r="AA96" t="s">
        <v>1897</v>
      </c>
    </row>
    <row r="97" spans="1:27" x14ac:dyDescent="0.25">
      <c r="A97" s="1" t="s">
        <v>560</v>
      </c>
      <c r="B97" s="1" t="s">
        <v>561</v>
      </c>
      <c r="C97" s="1" t="s">
        <v>250</v>
      </c>
      <c r="D97" s="1" t="s">
        <v>555</v>
      </c>
      <c r="E97" s="1" t="s">
        <v>46</v>
      </c>
      <c r="F97" s="1" t="s">
        <v>19</v>
      </c>
      <c r="G97" s="1" t="s">
        <v>20</v>
      </c>
      <c r="H97" s="1">
        <v>38</v>
      </c>
      <c r="I97" s="2">
        <v>39474</v>
      </c>
      <c r="J97" s="1">
        <v>80024</v>
      </c>
      <c r="K97" s="1">
        <v>0</v>
      </c>
      <c r="L97">
        <v>0</v>
      </c>
      <c r="M97">
        <v>80024</v>
      </c>
      <c r="N97" s="1" t="s">
        <v>21</v>
      </c>
      <c r="O97" s="1" t="s">
        <v>69</v>
      </c>
      <c r="P97" s="2"/>
      <c r="Q97" t="s">
        <v>1987</v>
      </c>
      <c r="R97" t="s">
        <v>2007</v>
      </c>
      <c r="S97">
        <v>2008</v>
      </c>
      <c r="T97" t="s">
        <v>2043</v>
      </c>
      <c r="U97" t="s">
        <v>2033</v>
      </c>
      <c r="V97">
        <v>1</v>
      </c>
      <c r="W97" t="s">
        <v>2046</v>
      </c>
      <c r="X97" t="s">
        <v>1897</v>
      </c>
      <c r="Y97" t="s">
        <v>2076</v>
      </c>
      <c r="AA97" t="s">
        <v>1897</v>
      </c>
    </row>
    <row r="98" spans="1:27" x14ac:dyDescent="0.25">
      <c r="A98" s="1" t="s">
        <v>148</v>
      </c>
      <c r="B98" s="1" t="s">
        <v>149</v>
      </c>
      <c r="C98" s="1" t="s">
        <v>63</v>
      </c>
      <c r="D98" s="1" t="s">
        <v>17</v>
      </c>
      <c r="E98" s="1" t="s">
        <v>26</v>
      </c>
      <c r="F98" s="1" t="s">
        <v>19</v>
      </c>
      <c r="G98" s="1" t="s">
        <v>35</v>
      </c>
      <c r="H98" s="1">
        <v>32</v>
      </c>
      <c r="I98" s="2">
        <v>43835</v>
      </c>
      <c r="J98" s="1">
        <v>78844</v>
      </c>
      <c r="K98" s="1">
        <v>0</v>
      </c>
      <c r="L98">
        <v>0</v>
      </c>
      <c r="M98">
        <v>78844</v>
      </c>
      <c r="N98" s="1" t="s">
        <v>21</v>
      </c>
      <c r="O98" s="1" t="s">
        <v>53</v>
      </c>
      <c r="P98" s="2"/>
      <c r="Q98" t="s">
        <v>1987</v>
      </c>
      <c r="R98" t="s">
        <v>2007</v>
      </c>
      <c r="S98">
        <v>2020</v>
      </c>
      <c r="T98" t="s">
        <v>2047</v>
      </c>
      <c r="U98" t="s">
        <v>2033</v>
      </c>
      <c r="V98">
        <v>1</v>
      </c>
      <c r="W98" t="s">
        <v>2046</v>
      </c>
      <c r="X98" t="s">
        <v>1897</v>
      </c>
      <c r="Y98" t="s">
        <v>2076</v>
      </c>
      <c r="AA98" t="s">
        <v>1897</v>
      </c>
    </row>
    <row r="99" spans="1:27" x14ac:dyDescent="0.25">
      <c r="A99" s="1" t="s">
        <v>443</v>
      </c>
      <c r="B99" s="1" t="s">
        <v>444</v>
      </c>
      <c r="C99" s="1" t="s">
        <v>259</v>
      </c>
      <c r="D99" s="1" t="s">
        <v>402</v>
      </c>
      <c r="E99" s="1" t="s">
        <v>46</v>
      </c>
      <c r="F99" s="1" t="s">
        <v>152</v>
      </c>
      <c r="G99" s="1" t="s">
        <v>40</v>
      </c>
      <c r="H99" s="1">
        <v>34</v>
      </c>
      <c r="I99" s="2">
        <v>42182</v>
      </c>
      <c r="J99" s="1">
        <v>57008</v>
      </c>
      <c r="K99" s="1">
        <v>0</v>
      </c>
      <c r="L99">
        <v>0</v>
      </c>
      <c r="M99">
        <v>57008</v>
      </c>
      <c r="N99" s="1" t="s">
        <v>21</v>
      </c>
      <c r="O99" s="1" t="s">
        <v>22</v>
      </c>
      <c r="P99" s="2"/>
      <c r="Q99" t="s">
        <v>1987</v>
      </c>
      <c r="R99" t="s">
        <v>2007</v>
      </c>
      <c r="S99">
        <v>2015</v>
      </c>
      <c r="T99" t="s">
        <v>2048</v>
      </c>
      <c r="U99" t="s">
        <v>2027</v>
      </c>
      <c r="V99">
        <v>6</v>
      </c>
      <c r="W99" t="s">
        <v>2028</v>
      </c>
      <c r="X99" t="s">
        <v>1897</v>
      </c>
      <c r="Y99" t="s">
        <v>2076</v>
      </c>
      <c r="AA99" t="s">
        <v>1897</v>
      </c>
    </row>
    <row r="100" spans="1:27" x14ac:dyDescent="0.25">
      <c r="A100" s="1" t="s">
        <v>544</v>
      </c>
      <c r="B100" s="1" t="s">
        <v>545</v>
      </c>
      <c r="C100" s="1" t="s">
        <v>259</v>
      </c>
      <c r="D100" s="1" t="s">
        <v>509</v>
      </c>
      <c r="E100" s="1" t="s">
        <v>46</v>
      </c>
      <c r="F100" s="1" t="s">
        <v>152</v>
      </c>
      <c r="G100" s="1" t="s">
        <v>64</v>
      </c>
      <c r="H100" s="1">
        <v>41</v>
      </c>
      <c r="I100" s="2">
        <v>42626</v>
      </c>
      <c r="J100" s="1">
        <v>64847</v>
      </c>
      <c r="K100" s="1">
        <v>0</v>
      </c>
      <c r="L100">
        <v>0</v>
      </c>
      <c r="M100">
        <v>64847</v>
      </c>
      <c r="N100" s="1" t="s">
        <v>21</v>
      </c>
      <c r="O100" s="1" t="s">
        <v>36</v>
      </c>
      <c r="P100" s="2"/>
      <c r="Q100" t="s">
        <v>1987</v>
      </c>
      <c r="R100" t="s">
        <v>2007</v>
      </c>
      <c r="S100">
        <v>2016</v>
      </c>
      <c r="T100" t="s">
        <v>2049</v>
      </c>
      <c r="U100" t="s">
        <v>2030</v>
      </c>
      <c r="V100">
        <v>9</v>
      </c>
      <c r="W100" t="s">
        <v>2031</v>
      </c>
      <c r="X100" t="s">
        <v>1897</v>
      </c>
      <c r="Y100" t="s">
        <v>2076</v>
      </c>
      <c r="AA100" t="s">
        <v>1897</v>
      </c>
    </row>
    <row r="101" spans="1:27" x14ac:dyDescent="0.25">
      <c r="A101" s="1" t="s">
        <v>390</v>
      </c>
      <c r="B101" s="1" t="s">
        <v>391</v>
      </c>
      <c r="C101" s="1" t="s">
        <v>281</v>
      </c>
      <c r="D101" s="1" t="s">
        <v>278</v>
      </c>
      <c r="E101" s="1" t="s">
        <v>26</v>
      </c>
      <c r="F101" s="1" t="s">
        <v>152</v>
      </c>
      <c r="G101" s="1" t="s">
        <v>64</v>
      </c>
      <c r="H101" s="1">
        <v>45</v>
      </c>
      <c r="I101" s="2">
        <v>38388</v>
      </c>
      <c r="J101" s="1">
        <v>70505</v>
      </c>
      <c r="K101" s="1">
        <v>0</v>
      </c>
      <c r="L101">
        <v>0</v>
      </c>
      <c r="M101">
        <v>70505</v>
      </c>
      <c r="N101" s="1" t="s">
        <v>21</v>
      </c>
      <c r="O101" s="1" t="s">
        <v>50</v>
      </c>
      <c r="P101" s="2"/>
      <c r="Q101" t="s">
        <v>1987</v>
      </c>
      <c r="R101" t="s">
        <v>2007</v>
      </c>
      <c r="S101">
        <v>2005</v>
      </c>
      <c r="T101" t="s">
        <v>2050</v>
      </c>
      <c r="U101" t="s">
        <v>2033</v>
      </c>
      <c r="V101">
        <v>2</v>
      </c>
      <c r="W101" t="s">
        <v>2034</v>
      </c>
      <c r="X101" t="s">
        <v>1897</v>
      </c>
      <c r="Y101" t="s">
        <v>2076</v>
      </c>
      <c r="AA101" t="s">
        <v>1897</v>
      </c>
    </row>
    <row r="102" spans="1:27" x14ac:dyDescent="0.25">
      <c r="A102" s="1" t="s">
        <v>627</v>
      </c>
      <c r="B102" s="1" t="s">
        <v>628</v>
      </c>
      <c r="C102" s="1" t="s">
        <v>554</v>
      </c>
      <c r="D102" s="1" t="s">
        <v>555</v>
      </c>
      <c r="E102" s="1" t="s">
        <v>18</v>
      </c>
      <c r="F102" s="1" t="s">
        <v>152</v>
      </c>
      <c r="G102" s="1" t="s">
        <v>35</v>
      </c>
      <c r="H102" s="1">
        <v>31</v>
      </c>
      <c r="I102" s="2">
        <v>42938</v>
      </c>
      <c r="J102" s="1">
        <v>55854</v>
      </c>
      <c r="K102" s="1">
        <v>0</v>
      </c>
      <c r="L102">
        <v>0</v>
      </c>
      <c r="M102">
        <v>55854</v>
      </c>
      <c r="N102" s="1" t="s">
        <v>21</v>
      </c>
      <c r="O102" s="1" t="s">
        <v>50</v>
      </c>
      <c r="P102" s="2"/>
      <c r="Q102" t="s">
        <v>1987</v>
      </c>
      <c r="R102" t="s">
        <v>2007</v>
      </c>
      <c r="S102">
        <v>2017</v>
      </c>
      <c r="T102" t="s">
        <v>2051</v>
      </c>
      <c r="U102" t="s">
        <v>2030</v>
      </c>
      <c r="V102">
        <v>7</v>
      </c>
      <c r="W102" t="s">
        <v>2052</v>
      </c>
      <c r="X102" t="s">
        <v>1897</v>
      </c>
      <c r="Y102" t="s">
        <v>2076</v>
      </c>
      <c r="AA102" t="s">
        <v>1897</v>
      </c>
    </row>
    <row r="103" spans="1:27" x14ac:dyDescent="0.25">
      <c r="A103" s="1" t="s">
        <v>338</v>
      </c>
      <c r="B103" s="1" t="s">
        <v>339</v>
      </c>
      <c r="C103" s="1" t="s">
        <v>277</v>
      </c>
      <c r="D103" s="1" t="s">
        <v>278</v>
      </c>
      <c r="E103" s="1" t="s">
        <v>31</v>
      </c>
      <c r="F103" s="1" t="s">
        <v>19</v>
      </c>
      <c r="G103" s="1" t="s">
        <v>20</v>
      </c>
      <c r="H103" s="1">
        <v>45</v>
      </c>
      <c r="I103" s="2">
        <v>41386</v>
      </c>
      <c r="J103" s="1">
        <v>61773</v>
      </c>
      <c r="K103" s="1">
        <v>0</v>
      </c>
      <c r="L103">
        <v>0</v>
      </c>
      <c r="M103">
        <v>61773</v>
      </c>
      <c r="N103" s="1" t="s">
        <v>21</v>
      </c>
      <c r="O103" s="1" t="s">
        <v>53</v>
      </c>
      <c r="P103" s="2"/>
      <c r="Q103" t="s">
        <v>1987</v>
      </c>
      <c r="R103" t="s">
        <v>2007</v>
      </c>
      <c r="S103">
        <v>2013</v>
      </c>
      <c r="T103" t="s">
        <v>2035</v>
      </c>
      <c r="U103" t="s">
        <v>2027</v>
      </c>
      <c r="V103">
        <v>4</v>
      </c>
      <c r="W103" t="s">
        <v>2053</v>
      </c>
      <c r="X103" t="s">
        <v>1897</v>
      </c>
      <c r="Y103" t="s">
        <v>2076</v>
      </c>
      <c r="AA103" t="s">
        <v>1897</v>
      </c>
    </row>
    <row r="104" spans="1:27" x14ac:dyDescent="0.25">
      <c r="A104" s="1" t="s">
        <v>344</v>
      </c>
      <c r="B104" s="1" t="s">
        <v>345</v>
      </c>
      <c r="C104" s="1" t="s">
        <v>291</v>
      </c>
      <c r="D104" s="1" t="s">
        <v>278</v>
      </c>
      <c r="E104" s="1" t="s">
        <v>31</v>
      </c>
      <c r="F104" s="1" t="s">
        <v>19</v>
      </c>
      <c r="G104" s="1" t="s">
        <v>40</v>
      </c>
      <c r="H104" s="1">
        <v>50</v>
      </c>
      <c r="I104" s="2">
        <v>35726</v>
      </c>
      <c r="J104" s="1">
        <v>91763</v>
      </c>
      <c r="K104" s="1">
        <v>0</v>
      </c>
      <c r="L104">
        <v>0</v>
      </c>
      <c r="M104">
        <v>91763</v>
      </c>
      <c r="N104" s="1" t="s">
        <v>21</v>
      </c>
      <c r="O104" s="1" t="s">
        <v>50</v>
      </c>
      <c r="P104" s="2"/>
      <c r="Q104" t="s">
        <v>1987</v>
      </c>
      <c r="R104" t="s">
        <v>2007</v>
      </c>
      <c r="S104">
        <v>1997</v>
      </c>
      <c r="T104" t="s">
        <v>2054</v>
      </c>
      <c r="U104" t="s">
        <v>2038</v>
      </c>
      <c r="V104">
        <v>10</v>
      </c>
      <c r="W104" t="s">
        <v>2055</v>
      </c>
      <c r="X104" t="s">
        <v>1897</v>
      </c>
      <c r="Y104" t="s">
        <v>2076</v>
      </c>
      <c r="AA104" t="s">
        <v>1897</v>
      </c>
    </row>
    <row r="105" spans="1:27" x14ac:dyDescent="0.25">
      <c r="A105" s="1" t="s">
        <v>376</v>
      </c>
      <c r="B105" s="1" t="s">
        <v>377</v>
      </c>
      <c r="C105" s="1" t="s">
        <v>296</v>
      </c>
      <c r="D105" s="1" t="s">
        <v>278</v>
      </c>
      <c r="E105" s="1" t="s">
        <v>18</v>
      </c>
      <c r="F105" s="1" t="s">
        <v>152</v>
      </c>
      <c r="G105" s="1" t="s">
        <v>20</v>
      </c>
      <c r="H105" s="1">
        <v>36</v>
      </c>
      <c r="I105" s="2">
        <v>42706</v>
      </c>
      <c r="J105" s="1">
        <v>113781</v>
      </c>
      <c r="K105" s="1">
        <v>0</v>
      </c>
      <c r="L105">
        <v>0</v>
      </c>
      <c r="M105">
        <v>113781</v>
      </c>
      <c r="N105" s="1" t="s">
        <v>21</v>
      </c>
      <c r="O105" s="1" t="s">
        <v>69</v>
      </c>
      <c r="P105" s="2"/>
      <c r="Q105" t="s">
        <v>1987</v>
      </c>
      <c r="R105" t="s">
        <v>2007</v>
      </c>
      <c r="S105">
        <v>2016</v>
      </c>
      <c r="T105" t="s">
        <v>2049</v>
      </c>
      <c r="U105" t="s">
        <v>2038</v>
      </c>
      <c r="V105">
        <v>12</v>
      </c>
      <c r="W105" t="s">
        <v>2041</v>
      </c>
      <c r="X105" t="s">
        <v>1897</v>
      </c>
      <c r="Y105" t="s">
        <v>2076</v>
      </c>
      <c r="AA105" t="s">
        <v>1897</v>
      </c>
    </row>
    <row r="106" spans="1:27" x14ac:dyDescent="0.25">
      <c r="A106" s="1" t="s">
        <v>108</v>
      </c>
      <c r="B106" s="1" t="s">
        <v>109</v>
      </c>
      <c r="C106" s="1" t="s">
        <v>49</v>
      </c>
      <c r="D106" s="1" t="s">
        <v>17</v>
      </c>
      <c r="E106" s="1" t="s">
        <v>18</v>
      </c>
      <c r="F106" s="1" t="s">
        <v>19</v>
      </c>
      <c r="G106" s="1" t="s">
        <v>20</v>
      </c>
      <c r="H106" s="1">
        <v>44</v>
      </c>
      <c r="I106" s="2">
        <v>39064</v>
      </c>
      <c r="J106" s="1">
        <v>74738</v>
      </c>
      <c r="K106" s="1">
        <v>0</v>
      </c>
      <c r="L106">
        <v>0</v>
      </c>
      <c r="M106">
        <v>74738</v>
      </c>
      <c r="N106" s="1" t="s">
        <v>21</v>
      </c>
      <c r="O106" s="1" t="s">
        <v>36</v>
      </c>
      <c r="P106" s="2"/>
      <c r="Q106" t="s">
        <v>1987</v>
      </c>
      <c r="R106" t="s">
        <v>2007</v>
      </c>
      <c r="S106">
        <v>2006</v>
      </c>
      <c r="T106" t="s">
        <v>2056</v>
      </c>
      <c r="U106" t="s">
        <v>2038</v>
      </c>
      <c r="V106">
        <v>12</v>
      </c>
      <c r="W106" t="s">
        <v>2041</v>
      </c>
      <c r="X106" t="s">
        <v>1897</v>
      </c>
      <c r="Y106" t="s">
        <v>2076</v>
      </c>
      <c r="AA106" t="s">
        <v>1897</v>
      </c>
    </row>
    <row r="107" spans="1:27" x14ac:dyDescent="0.25">
      <c r="A107" s="1" t="s">
        <v>507</v>
      </c>
      <c r="B107" s="1" t="s">
        <v>508</v>
      </c>
      <c r="C107" s="1" t="s">
        <v>250</v>
      </c>
      <c r="D107" s="1" t="s">
        <v>509</v>
      </c>
      <c r="E107" s="1" t="s">
        <v>46</v>
      </c>
      <c r="F107" s="1" t="s">
        <v>19</v>
      </c>
      <c r="G107" s="1" t="s">
        <v>40</v>
      </c>
      <c r="H107" s="1">
        <v>42</v>
      </c>
      <c r="I107" s="2">
        <v>44198</v>
      </c>
      <c r="J107" s="1">
        <v>94430</v>
      </c>
      <c r="K107" s="1">
        <v>0</v>
      </c>
      <c r="L107">
        <v>0</v>
      </c>
      <c r="M107">
        <v>94430</v>
      </c>
      <c r="N107" s="1" t="s">
        <v>21</v>
      </c>
      <c r="O107" s="1" t="s">
        <v>53</v>
      </c>
      <c r="P107" s="2"/>
      <c r="Q107" t="s">
        <v>1987</v>
      </c>
      <c r="R107" t="s">
        <v>2007</v>
      </c>
      <c r="S107">
        <v>2021</v>
      </c>
      <c r="T107" t="s">
        <v>2045</v>
      </c>
      <c r="U107" t="s">
        <v>2033</v>
      </c>
      <c r="V107">
        <v>1</v>
      </c>
      <c r="W107" t="s">
        <v>2046</v>
      </c>
      <c r="X107" t="s">
        <v>1897</v>
      </c>
      <c r="Y107" t="s">
        <v>2076</v>
      </c>
      <c r="AA107" t="s">
        <v>1897</v>
      </c>
    </row>
    <row r="108" spans="1:27" x14ac:dyDescent="0.25">
      <c r="A108" s="1" t="s">
        <v>403</v>
      </c>
      <c r="B108" s="1" t="s">
        <v>404</v>
      </c>
      <c r="C108" s="1" t="s">
        <v>259</v>
      </c>
      <c r="D108" s="1" t="s">
        <v>402</v>
      </c>
      <c r="E108" s="1" t="s">
        <v>26</v>
      </c>
      <c r="F108" s="1" t="s">
        <v>19</v>
      </c>
      <c r="G108" s="1" t="s">
        <v>40</v>
      </c>
      <c r="H108" s="1">
        <v>39</v>
      </c>
      <c r="I108" s="2">
        <v>38813</v>
      </c>
      <c r="J108" s="1">
        <v>71531</v>
      </c>
      <c r="K108" s="1">
        <v>0</v>
      </c>
      <c r="L108">
        <v>0</v>
      </c>
      <c r="M108">
        <v>71531</v>
      </c>
      <c r="N108" s="1" t="s">
        <v>21</v>
      </c>
      <c r="O108" s="1" t="s">
        <v>69</v>
      </c>
      <c r="P108" s="2"/>
      <c r="Q108" t="s">
        <v>1987</v>
      </c>
      <c r="R108" t="s">
        <v>2007</v>
      </c>
      <c r="S108">
        <v>2006</v>
      </c>
      <c r="T108" t="s">
        <v>2056</v>
      </c>
      <c r="U108" t="s">
        <v>2027</v>
      </c>
      <c r="V108">
        <v>4</v>
      </c>
      <c r="W108" t="s">
        <v>2053</v>
      </c>
      <c r="X108" t="s">
        <v>1897</v>
      </c>
      <c r="Y108" t="s">
        <v>2076</v>
      </c>
      <c r="AA108" t="s">
        <v>1897</v>
      </c>
    </row>
    <row r="109" spans="1:27" x14ac:dyDescent="0.25">
      <c r="A109" s="1" t="s">
        <v>199</v>
      </c>
      <c r="B109" s="1" t="s">
        <v>200</v>
      </c>
      <c r="C109" s="1" t="s">
        <v>25</v>
      </c>
      <c r="D109" s="1" t="s">
        <v>17</v>
      </c>
      <c r="E109" s="1" t="s">
        <v>18</v>
      </c>
      <c r="F109" s="1" t="s">
        <v>152</v>
      </c>
      <c r="G109" s="1" t="s">
        <v>20</v>
      </c>
      <c r="H109" s="1">
        <v>40</v>
      </c>
      <c r="I109" s="2">
        <v>40565</v>
      </c>
      <c r="J109" s="1">
        <v>97339</v>
      </c>
      <c r="K109" s="1">
        <v>0</v>
      </c>
      <c r="L109">
        <v>0</v>
      </c>
      <c r="M109">
        <v>97339</v>
      </c>
      <c r="N109" s="1" t="s">
        <v>21</v>
      </c>
      <c r="O109" s="1" t="s">
        <v>50</v>
      </c>
      <c r="P109" s="2"/>
      <c r="Q109" t="s">
        <v>1987</v>
      </c>
      <c r="R109" t="s">
        <v>2007</v>
      </c>
      <c r="S109">
        <v>2011</v>
      </c>
      <c r="T109" t="s">
        <v>2040</v>
      </c>
      <c r="U109" t="s">
        <v>2033</v>
      </c>
      <c r="V109">
        <v>1</v>
      </c>
      <c r="W109" t="s">
        <v>2046</v>
      </c>
      <c r="X109" t="s">
        <v>1897</v>
      </c>
      <c r="Y109" t="s">
        <v>2076</v>
      </c>
      <c r="AA109" t="s">
        <v>1897</v>
      </c>
    </row>
    <row r="110" spans="1:27" x14ac:dyDescent="0.25">
      <c r="A110" s="1" t="s">
        <v>518</v>
      </c>
      <c r="B110" s="1" t="s">
        <v>519</v>
      </c>
      <c r="C110" s="1" t="s">
        <v>250</v>
      </c>
      <c r="D110" s="1" t="s">
        <v>509</v>
      </c>
      <c r="E110" s="1" t="s">
        <v>26</v>
      </c>
      <c r="F110" s="1" t="s">
        <v>19</v>
      </c>
      <c r="G110" s="1" t="s">
        <v>20</v>
      </c>
      <c r="H110" s="1">
        <v>35</v>
      </c>
      <c r="I110" s="2">
        <v>43715</v>
      </c>
      <c r="J110" s="1">
        <v>70992</v>
      </c>
      <c r="K110" s="1">
        <v>0</v>
      </c>
      <c r="L110">
        <v>0</v>
      </c>
      <c r="M110">
        <v>70992</v>
      </c>
      <c r="N110" s="1" t="s">
        <v>21</v>
      </c>
      <c r="O110" s="1" t="s">
        <v>50</v>
      </c>
      <c r="P110" s="2"/>
      <c r="Q110" t="s">
        <v>1987</v>
      </c>
      <c r="R110" t="s">
        <v>2007</v>
      </c>
      <c r="S110">
        <v>2019</v>
      </c>
      <c r="T110" t="s">
        <v>2029</v>
      </c>
      <c r="U110" t="s">
        <v>2030</v>
      </c>
      <c r="V110">
        <v>9</v>
      </c>
      <c r="W110" t="s">
        <v>2031</v>
      </c>
      <c r="X110" t="s">
        <v>1897</v>
      </c>
      <c r="Y110" t="s">
        <v>2076</v>
      </c>
      <c r="AA110" t="s">
        <v>1897</v>
      </c>
    </row>
    <row r="111" spans="1:27" x14ac:dyDescent="0.25">
      <c r="A111" s="1" t="s">
        <v>362</v>
      </c>
      <c r="B111" s="1" t="s">
        <v>363</v>
      </c>
      <c r="C111" s="1" t="s">
        <v>291</v>
      </c>
      <c r="D111" s="1" t="s">
        <v>278</v>
      </c>
      <c r="E111" s="1" t="s">
        <v>26</v>
      </c>
      <c r="F111" s="1" t="s">
        <v>152</v>
      </c>
      <c r="G111" s="1" t="s">
        <v>20</v>
      </c>
      <c r="H111" s="1">
        <v>30</v>
      </c>
      <c r="I111" s="2">
        <v>44471</v>
      </c>
      <c r="J111" s="1">
        <v>88758</v>
      </c>
      <c r="K111" s="1">
        <v>0</v>
      </c>
      <c r="L111">
        <v>0</v>
      </c>
      <c r="M111">
        <v>88758</v>
      </c>
      <c r="N111" s="1" t="s">
        <v>21</v>
      </c>
      <c r="O111" s="1" t="s">
        <v>53</v>
      </c>
      <c r="P111" s="2"/>
      <c r="Q111" t="s">
        <v>1987</v>
      </c>
      <c r="R111" t="s">
        <v>2007</v>
      </c>
      <c r="S111">
        <v>2021</v>
      </c>
      <c r="T111" t="s">
        <v>2045</v>
      </c>
      <c r="U111" t="s">
        <v>2038</v>
      </c>
      <c r="V111">
        <v>10</v>
      </c>
      <c r="W111" t="s">
        <v>2055</v>
      </c>
      <c r="X111" t="s">
        <v>1897</v>
      </c>
      <c r="Y111" t="s">
        <v>2076</v>
      </c>
      <c r="AA111" t="s">
        <v>1897</v>
      </c>
    </row>
    <row r="112" spans="1:27" x14ac:dyDescent="0.25">
      <c r="A112" s="1" t="s">
        <v>575</v>
      </c>
      <c r="B112" s="1" t="s">
        <v>576</v>
      </c>
      <c r="C112" s="1" t="s">
        <v>250</v>
      </c>
      <c r="D112" s="1" t="s">
        <v>555</v>
      </c>
      <c r="E112" s="1" t="s">
        <v>26</v>
      </c>
      <c r="F112" s="1" t="s">
        <v>19</v>
      </c>
      <c r="G112" s="1" t="s">
        <v>20</v>
      </c>
      <c r="H112" s="1">
        <v>49</v>
      </c>
      <c r="I112" s="2">
        <v>35200</v>
      </c>
      <c r="J112" s="1">
        <v>86658</v>
      </c>
      <c r="K112" s="1">
        <v>0</v>
      </c>
      <c r="L112">
        <v>0</v>
      </c>
      <c r="M112">
        <v>86658</v>
      </c>
      <c r="N112" s="1" t="s">
        <v>21</v>
      </c>
      <c r="O112" s="1" t="s">
        <v>22</v>
      </c>
      <c r="P112" s="2"/>
      <c r="Q112" t="s">
        <v>1987</v>
      </c>
      <c r="R112" t="s">
        <v>2007</v>
      </c>
      <c r="S112">
        <v>1996</v>
      </c>
      <c r="T112" t="s">
        <v>2057</v>
      </c>
      <c r="U112" t="s">
        <v>2027</v>
      </c>
      <c r="V112">
        <v>5</v>
      </c>
      <c r="W112" t="s">
        <v>2036</v>
      </c>
      <c r="X112" t="s">
        <v>1897</v>
      </c>
      <c r="Y112" t="s">
        <v>2076</v>
      </c>
      <c r="AA112" t="s">
        <v>1897</v>
      </c>
    </row>
    <row r="113" spans="1:27" x14ac:dyDescent="0.25">
      <c r="A113" s="1" t="s">
        <v>569</v>
      </c>
      <c r="B113" s="1" t="s">
        <v>570</v>
      </c>
      <c r="C113" s="1" t="s">
        <v>566</v>
      </c>
      <c r="D113" s="1" t="s">
        <v>555</v>
      </c>
      <c r="E113" s="1" t="s">
        <v>31</v>
      </c>
      <c r="F113" s="1" t="s">
        <v>19</v>
      </c>
      <c r="G113" s="1" t="s">
        <v>20</v>
      </c>
      <c r="H113" s="1">
        <v>30</v>
      </c>
      <c r="I113" s="2">
        <v>42722</v>
      </c>
      <c r="J113" s="1">
        <v>89458</v>
      </c>
      <c r="K113" s="1">
        <v>0</v>
      </c>
      <c r="L113">
        <v>0</v>
      </c>
      <c r="M113">
        <v>89458</v>
      </c>
      <c r="N113" s="1" t="s">
        <v>21</v>
      </c>
      <c r="O113" s="1" t="s">
        <v>50</v>
      </c>
      <c r="P113" s="2"/>
      <c r="Q113" t="s">
        <v>1987</v>
      </c>
      <c r="R113" t="s">
        <v>2007</v>
      </c>
      <c r="S113">
        <v>2016</v>
      </c>
      <c r="T113" t="s">
        <v>2049</v>
      </c>
      <c r="U113" t="s">
        <v>2038</v>
      </c>
      <c r="V113">
        <v>12</v>
      </c>
      <c r="W113" t="s">
        <v>2041</v>
      </c>
      <c r="X113" t="s">
        <v>1897</v>
      </c>
      <c r="Y113" t="s">
        <v>2076</v>
      </c>
      <c r="AA113" t="s">
        <v>1897</v>
      </c>
    </row>
    <row r="114" spans="1:27" x14ac:dyDescent="0.25">
      <c r="A114" s="1" t="s">
        <v>487</v>
      </c>
      <c r="B114" s="1" t="s">
        <v>488</v>
      </c>
      <c r="C114" s="1" t="s">
        <v>455</v>
      </c>
      <c r="D114" s="1" t="s">
        <v>456</v>
      </c>
      <c r="E114" s="1" t="s">
        <v>18</v>
      </c>
      <c r="F114" s="1" t="s">
        <v>152</v>
      </c>
      <c r="G114" s="1" t="s">
        <v>20</v>
      </c>
      <c r="H114" s="1">
        <v>33</v>
      </c>
      <c r="I114" s="2">
        <v>42951</v>
      </c>
      <c r="J114" s="1">
        <v>92610</v>
      </c>
      <c r="K114" s="1">
        <v>0</v>
      </c>
      <c r="L114">
        <v>0</v>
      </c>
      <c r="M114">
        <v>92610</v>
      </c>
      <c r="N114" s="1" t="s">
        <v>21</v>
      </c>
      <c r="O114" s="1" t="s">
        <v>69</v>
      </c>
      <c r="P114" s="2"/>
      <c r="Q114" t="s">
        <v>1987</v>
      </c>
      <c r="R114" t="s">
        <v>2007</v>
      </c>
      <c r="S114">
        <v>2017</v>
      </c>
      <c r="T114" t="s">
        <v>2051</v>
      </c>
      <c r="U114" t="s">
        <v>2030</v>
      </c>
      <c r="V114">
        <v>8</v>
      </c>
      <c r="W114" t="s">
        <v>2044</v>
      </c>
      <c r="X114" t="s">
        <v>1897</v>
      </c>
      <c r="Y114" t="s">
        <v>2076</v>
      </c>
      <c r="AA114" t="s">
        <v>1897</v>
      </c>
    </row>
    <row r="115" spans="1:27" x14ac:dyDescent="0.25">
      <c r="A115" s="1" t="s">
        <v>99</v>
      </c>
      <c r="B115" s="1" t="s">
        <v>100</v>
      </c>
      <c r="C115" s="1" t="s">
        <v>101</v>
      </c>
      <c r="D115" s="1" t="s">
        <v>17</v>
      </c>
      <c r="E115" s="1" t="s">
        <v>18</v>
      </c>
      <c r="F115" s="1" t="s">
        <v>19</v>
      </c>
      <c r="G115" s="1" t="s">
        <v>40</v>
      </c>
      <c r="H115" s="1">
        <v>36</v>
      </c>
      <c r="I115" s="2">
        <v>43818</v>
      </c>
      <c r="J115" s="1">
        <v>91954</v>
      </c>
      <c r="K115" s="1">
        <v>0</v>
      </c>
      <c r="L115">
        <v>0</v>
      </c>
      <c r="M115">
        <v>91954</v>
      </c>
      <c r="N115" s="1" t="s">
        <v>21</v>
      </c>
      <c r="O115" s="1" t="s">
        <v>69</v>
      </c>
      <c r="P115" s="2"/>
      <c r="Q115" t="s">
        <v>1987</v>
      </c>
      <c r="R115" t="s">
        <v>2007</v>
      </c>
      <c r="S115">
        <v>2019</v>
      </c>
      <c r="T115" t="s">
        <v>2029</v>
      </c>
      <c r="U115" t="s">
        <v>2038</v>
      </c>
      <c r="V115">
        <v>12</v>
      </c>
      <c r="W115" t="s">
        <v>2041</v>
      </c>
      <c r="X115" t="s">
        <v>1897</v>
      </c>
      <c r="Y115" t="s">
        <v>2076</v>
      </c>
      <c r="AA115" t="s">
        <v>1897</v>
      </c>
    </row>
    <row r="116" spans="1:27" x14ac:dyDescent="0.25">
      <c r="A116" s="1" t="s">
        <v>577</v>
      </c>
      <c r="B116" s="1" t="s">
        <v>578</v>
      </c>
      <c r="C116" s="1" t="s">
        <v>242</v>
      </c>
      <c r="D116" s="1" t="s">
        <v>555</v>
      </c>
      <c r="E116" s="1" t="s">
        <v>46</v>
      </c>
      <c r="F116" s="1" t="s">
        <v>19</v>
      </c>
      <c r="G116" s="1" t="s">
        <v>40</v>
      </c>
      <c r="H116" s="1">
        <v>47</v>
      </c>
      <c r="I116" s="2">
        <v>42164</v>
      </c>
      <c r="J116" s="1">
        <v>41429</v>
      </c>
      <c r="K116" s="1">
        <v>0</v>
      </c>
      <c r="L116">
        <v>0</v>
      </c>
      <c r="M116">
        <v>41429</v>
      </c>
      <c r="N116" s="1" t="s">
        <v>21</v>
      </c>
      <c r="O116" s="1" t="s">
        <v>53</v>
      </c>
      <c r="P116" s="2"/>
      <c r="Q116" t="s">
        <v>1987</v>
      </c>
      <c r="R116" t="s">
        <v>2007</v>
      </c>
      <c r="S116">
        <v>2015</v>
      </c>
      <c r="T116" t="s">
        <v>2048</v>
      </c>
      <c r="U116" t="s">
        <v>2027</v>
      </c>
      <c r="V116">
        <v>6</v>
      </c>
      <c r="W116" t="s">
        <v>2028</v>
      </c>
      <c r="X116" t="s">
        <v>1897</v>
      </c>
      <c r="Y116" t="s">
        <v>2076</v>
      </c>
      <c r="AA116" t="s">
        <v>1897</v>
      </c>
    </row>
    <row r="117" spans="1:27" x14ac:dyDescent="0.25">
      <c r="A117" s="1" t="s">
        <v>605</v>
      </c>
      <c r="B117" s="1" t="s">
        <v>606</v>
      </c>
      <c r="C117" s="1" t="s">
        <v>250</v>
      </c>
      <c r="D117" s="1" t="s">
        <v>555</v>
      </c>
      <c r="E117" s="1" t="s">
        <v>46</v>
      </c>
      <c r="F117" s="1" t="s">
        <v>152</v>
      </c>
      <c r="G117" s="1" t="s">
        <v>64</v>
      </c>
      <c r="H117" s="1">
        <v>36</v>
      </c>
      <c r="I117" s="2">
        <v>44556</v>
      </c>
      <c r="J117" s="1">
        <v>75119</v>
      </c>
      <c r="K117" s="1">
        <v>0</v>
      </c>
      <c r="L117">
        <v>0</v>
      </c>
      <c r="M117">
        <v>75119</v>
      </c>
      <c r="N117" s="1" t="s">
        <v>21</v>
      </c>
      <c r="O117" s="1" t="s">
        <v>27</v>
      </c>
      <c r="P117" s="2"/>
      <c r="Q117" t="s">
        <v>1987</v>
      </c>
      <c r="R117" t="s">
        <v>2007</v>
      </c>
      <c r="S117">
        <v>2021</v>
      </c>
      <c r="T117" t="s">
        <v>2045</v>
      </c>
      <c r="U117" t="s">
        <v>2038</v>
      </c>
      <c r="V117">
        <v>12</v>
      </c>
      <c r="W117" t="s">
        <v>2041</v>
      </c>
      <c r="X117" t="s">
        <v>1897</v>
      </c>
      <c r="Y117" t="s">
        <v>2076</v>
      </c>
      <c r="AA117" t="s">
        <v>1897</v>
      </c>
    </row>
    <row r="118" spans="1:27" x14ac:dyDescent="0.25">
      <c r="A118" s="1" t="s">
        <v>350</v>
      </c>
      <c r="B118" s="1" t="s">
        <v>351</v>
      </c>
      <c r="C118" s="1" t="s">
        <v>286</v>
      </c>
      <c r="D118" s="1" t="s">
        <v>278</v>
      </c>
      <c r="E118" s="1" t="s">
        <v>31</v>
      </c>
      <c r="F118" s="1" t="s">
        <v>152</v>
      </c>
      <c r="G118" s="1" t="s">
        <v>40</v>
      </c>
      <c r="H118" s="1">
        <v>47</v>
      </c>
      <c r="I118" s="2">
        <v>35990</v>
      </c>
      <c r="J118" s="1">
        <v>99091</v>
      </c>
      <c r="K118" s="1">
        <v>0</v>
      </c>
      <c r="L118">
        <v>0</v>
      </c>
      <c r="M118">
        <v>99091</v>
      </c>
      <c r="N118" s="1" t="s">
        <v>21</v>
      </c>
      <c r="O118" s="1" t="s">
        <v>50</v>
      </c>
      <c r="P118" s="2"/>
      <c r="Q118" t="s">
        <v>1987</v>
      </c>
      <c r="R118" t="s">
        <v>2007</v>
      </c>
      <c r="S118">
        <v>1998</v>
      </c>
      <c r="T118" t="s">
        <v>2058</v>
      </c>
      <c r="U118" t="s">
        <v>2030</v>
      </c>
      <c r="V118">
        <v>7</v>
      </c>
      <c r="W118" t="s">
        <v>2052</v>
      </c>
      <c r="X118" t="s">
        <v>1897</v>
      </c>
      <c r="Y118" t="s">
        <v>2076</v>
      </c>
      <c r="AA118" t="s">
        <v>1897</v>
      </c>
    </row>
    <row r="119" spans="1:27" x14ac:dyDescent="0.25">
      <c r="A119" s="1" t="s">
        <v>599</v>
      </c>
      <c r="B119" s="1" t="s">
        <v>600</v>
      </c>
      <c r="C119" s="1" t="s">
        <v>566</v>
      </c>
      <c r="D119" s="1" t="s">
        <v>555</v>
      </c>
      <c r="E119" s="1" t="s">
        <v>26</v>
      </c>
      <c r="F119" s="1" t="s">
        <v>152</v>
      </c>
      <c r="G119" s="1" t="s">
        <v>40</v>
      </c>
      <c r="H119" s="1">
        <v>45</v>
      </c>
      <c r="I119" s="2">
        <v>44237</v>
      </c>
      <c r="J119" s="1">
        <v>79882</v>
      </c>
      <c r="K119" s="1">
        <v>0</v>
      </c>
      <c r="L119">
        <v>0</v>
      </c>
      <c r="M119">
        <v>79882</v>
      </c>
      <c r="N119" s="1" t="s">
        <v>21</v>
      </c>
      <c r="O119" s="1" t="s">
        <v>22</v>
      </c>
      <c r="P119" s="2"/>
      <c r="Q119" t="s">
        <v>1987</v>
      </c>
      <c r="R119" t="s">
        <v>2007</v>
      </c>
      <c r="S119">
        <v>2021</v>
      </c>
      <c r="T119" t="s">
        <v>2045</v>
      </c>
      <c r="U119" t="s">
        <v>2033</v>
      </c>
      <c r="V119">
        <v>2</v>
      </c>
      <c r="W119" t="s">
        <v>2034</v>
      </c>
      <c r="X119" t="s">
        <v>1897</v>
      </c>
      <c r="Y119" t="s">
        <v>2076</v>
      </c>
      <c r="AA119" t="s">
        <v>1897</v>
      </c>
    </row>
    <row r="120" spans="1:27" x14ac:dyDescent="0.25">
      <c r="A120" s="1" t="s">
        <v>95</v>
      </c>
      <c r="B120" s="1" t="s">
        <v>96</v>
      </c>
      <c r="C120" s="1" t="s">
        <v>63</v>
      </c>
      <c r="D120" s="1" t="s">
        <v>17</v>
      </c>
      <c r="E120" s="1" t="s">
        <v>18</v>
      </c>
      <c r="F120" s="1" t="s">
        <v>19</v>
      </c>
      <c r="G120" s="1" t="s">
        <v>20</v>
      </c>
      <c r="H120" s="1">
        <v>36</v>
      </c>
      <c r="I120" s="2">
        <v>41789</v>
      </c>
      <c r="J120" s="1">
        <v>99080</v>
      </c>
      <c r="K120" s="1">
        <v>0</v>
      </c>
      <c r="L120">
        <v>0</v>
      </c>
      <c r="M120">
        <v>99080</v>
      </c>
      <c r="N120" s="1" t="s">
        <v>21</v>
      </c>
      <c r="O120" s="1" t="s">
        <v>27</v>
      </c>
      <c r="P120" s="2"/>
      <c r="Q120" t="s">
        <v>1987</v>
      </c>
      <c r="R120" t="s">
        <v>2007</v>
      </c>
      <c r="S120">
        <v>2014</v>
      </c>
      <c r="T120" t="s">
        <v>2032</v>
      </c>
      <c r="U120" t="s">
        <v>2027</v>
      </c>
      <c r="V120">
        <v>5</v>
      </c>
      <c r="W120" t="s">
        <v>2036</v>
      </c>
      <c r="X120" t="s">
        <v>1897</v>
      </c>
      <c r="Y120" t="s">
        <v>2076</v>
      </c>
      <c r="AA120" t="s">
        <v>1897</v>
      </c>
    </row>
    <row r="121" spans="1:27" x14ac:dyDescent="0.25">
      <c r="A121" s="1" t="s">
        <v>292</v>
      </c>
      <c r="B121" s="1" t="s">
        <v>293</v>
      </c>
      <c r="C121" s="1" t="s">
        <v>286</v>
      </c>
      <c r="D121" s="1" t="s">
        <v>278</v>
      </c>
      <c r="E121" s="1" t="s">
        <v>31</v>
      </c>
      <c r="F121" s="1" t="s">
        <v>19</v>
      </c>
      <c r="G121" s="1" t="s">
        <v>20</v>
      </c>
      <c r="H121" s="1">
        <v>44</v>
      </c>
      <c r="I121" s="2">
        <v>40060</v>
      </c>
      <c r="J121" s="1">
        <v>89695</v>
      </c>
      <c r="K121" s="1">
        <v>0</v>
      </c>
      <c r="L121">
        <v>0</v>
      </c>
      <c r="M121">
        <v>89695</v>
      </c>
      <c r="N121" s="1" t="s">
        <v>21</v>
      </c>
      <c r="O121" s="1" t="s">
        <v>50</v>
      </c>
      <c r="P121" s="2"/>
      <c r="Q121" t="s">
        <v>1987</v>
      </c>
      <c r="R121" t="s">
        <v>2007</v>
      </c>
      <c r="S121">
        <v>2009</v>
      </c>
      <c r="T121" t="s">
        <v>2059</v>
      </c>
      <c r="U121" t="s">
        <v>2030</v>
      </c>
      <c r="V121">
        <v>9</v>
      </c>
      <c r="W121" t="s">
        <v>2031</v>
      </c>
      <c r="X121" t="s">
        <v>1897</v>
      </c>
      <c r="Y121" t="s">
        <v>2076</v>
      </c>
      <c r="AA121" t="s">
        <v>1897</v>
      </c>
    </row>
    <row r="122" spans="1:27" x14ac:dyDescent="0.25">
      <c r="A122" s="1" t="s">
        <v>481</v>
      </c>
      <c r="B122" s="1" t="s">
        <v>482</v>
      </c>
      <c r="C122" s="1" t="s">
        <v>455</v>
      </c>
      <c r="D122" s="1" t="s">
        <v>456</v>
      </c>
      <c r="E122" s="1" t="s">
        <v>31</v>
      </c>
      <c r="F122" s="1" t="s">
        <v>152</v>
      </c>
      <c r="G122" s="1" t="s">
        <v>20</v>
      </c>
      <c r="H122" s="1">
        <v>30</v>
      </c>
      <c r="I122" s="2">
        <v>42078</v>
      </c>
      <c r="J122" s="1">
        <v>93734</v>
      </c>
      <c r="K122" s="1">
        <v>0</v>
      </c>
      <c r="L122">
        <v>0</v>
      </c>
      <c r="M122">
        <v>93734</v>
      </c>
      <c r="N122" s="1" t="s">
        <v>21</v>
      </c>
      <c r="O122" s="1" t="s">
        <v>22</v>
      </c>
      <c r="P122" s="2"/>
      <c r="Q122" t="s">
        <v>1987</v>
      </c>
      <c r="R122" t="s">
        <v>2007</v>
      </c>
      <c r="S122">
        <v>2015</v>
      </c>
      <c r="T122" t="s">
        <v>2048</v>
      </c>
      <c r="U122" t="s">
        <v>2033</v>
      </c>
      <c r="V122">
        <v>3</v>
      </c>
      <c r="W122" t="s">
        <v>2060</v>
      </c>
      <c r="X122" t="s">
        <v>1897</v>
      </c>
      <c r="Y122" t="s">
        <v>2076</v>
      </c>
      <c r="AA122" t="s">
        <v>1897</v>
      </c>
    </row>
    <row r="123" spans="1:27" x14ac:dyDescent="0.25">
      <c r="A123" s="1" t="s">
        <v>287</v>
      </c>
      <c r="B123" s="1" t="s">
        <v>288</v>
      </c>
      <c r="C123" s="1" t="s">
        <v>277</v>
      </c>
      <c r="D123" s="1" t="s">
        <v>278</v>
      </c>
      <c r="E123" s="1" t="s">
        <v>31</v>
      </c>
      <c r="F123" s="1" t="s">
        <v>19</v>
      </c>
      <c r="G123" s="1" t="s">
        <v>40</v>
      </c>
      <c r="H123" s="1">
        <v>42</v>
      </c>
      <c r="I123" s="2">
        <v>43062</v>
      </c>
      <c r="J123" s="1">
        <v>96023</v>
      </c>
      <c r="K123" s="1">
        <v>0</v>
      </c>
      <c r="L123">
        <v>0</v>
      </c>
      <c r="M123">
        <v>96023</v>
      </c>
      <c r="N123" s="1" t="s">
        <v>21</v>
      </c>
      <c r="O123" s="1" t="s">
        <v>36</v>
      </c>
      <c r="P123" s="2"/>
      <c r="Q123" t="s">
        <v>1987</v>
      </c>
      <c r="R123" t="s">
        <v>2007</v>
      </c>
      <c r="S123">
        <v>2017</v>
      </c>
      <c r="T123" t="s">
        <v>2051</v>
      </c>
      <c r="U123" t="s">
        <v>2038</v>
      </c>
      <c r="V123">
        <v>11</v>
      </c>
      <c r="W123" t="s">
        <v>2039</v>
      </c>
      <c r="X123" t="s">
        <v>1897</v>
      </c>
      <c r="Y123" t="s">
        <v>2076</v>
      </c>
      <c r="AA123" t="s">
        <v>1897</v>
      </c>
    </row>
    <row r="124" spans="1:27" x14ac:dyDescent="0.25">
      <c r="A124" s="1" t="s">
        <v>571</v>
      </c>
      <c r="B124" s="1" t="s">
        <v>572</v>
      </c>
      <c r="C124" s="1" t="s">
        <v>259</v>
      </c>
      <c r="D124" s="1" t="s">
        <v>555</v>
      </c>
      <c r="E124" s="1" t="s">
        <v>31</v>
      </c>
      <c r="F124" s="1" t="s">
        <v>19</v>
      </c>
      <c r="G124" s="1" t="s">
        <v>40</v>
      </c>
      <c r="H124" s="1">
        <v>48</v>
      </c>
      <c r="I124" s="2">
        <v>41773</v>
      </c>
      <c r="J124" s="1">
        <v>61216</v>
      </c>
      <c r="K124" s="1">
        <v>0</v>
      </c>
      <c r="L124">
        <v>0</v>
      </c>
      <c r="M124">
        <v>61216</v>
      </c>
      <c r="N124" s="1" t="s">
        <v>21</v>
      </c>
      <c r="O124" s="1" t="s">
        <v>53</v>
      </c>
      <c r="P124" s="2"/>
      <c r="Q124" t="s">
        <v>1987</v>
      </c>
      <c r="R124" t="s">
        <v>2007</v>
      </c>
      <c r="S124">
        <v>2014</v>
      </c>
      <c r="T124" t="s">
        <v>2032</v>
      </c>
      <c r="U124" t="s">
        <v>2027</v>
      </c>
      <c r="V124">
        <v>5</v>
      </c>
      <c r="W124" t="s">
        <v>2036</v>
      </c>
      <c r="X124" t="s">
        <v>1897</v>
      </c>
      <c r="Y124" t="s">
        <v>2076</v>
      </c>
      <c r="AA124" t="s">
        <v>1897</v>
      </c>
    </row>
    <row r="125" spans="1:27" x14ac:dyDescent="0.25">
      <c r="A125" s="1" t="s">
        <v>360</v>
      </c>
      <c r="B125" s="1" t="s">
        <v>361</v>
      </c>
      <c r="C125" s="1" t="s">
        <v>277</v>
      </c>
      <c r="D125" s="1" t="s">
        <v>278</v>
      </c>
      <c r="E125" s="1" t="s">
        <v>18</v>
      </c>
      <c r="F125" s="1" t="s">
        <v>152</v>
      </c>
      <c r="G125" s="1" t="s">
        <v>40</v>
      </c>
      <c r="H125" s="1">
        <v>36</v>
      </c>
      <c r="I125" s="2">
        <v>39912</v>
      </c>
      <c r="J125" s="1">
        <v>60055</v>
      </c>
      <c r="K125" s="1">
        <v>0</v>
      </c>
      <c r="L125">
        <v>0</v>
      </c>
      <c r="M125">
        <v>60055</v>
      </c>
      <c r="N125" s="1" t="s">
        <v>21</v>
      </c>
      <c r="O125" s="1" t="s">
        <v>53</v>
      </c>
      <c r="P125" s="2"/>
      <c r="Q125" t="s">
        <v>1987</v>
      </c>
      <c r="R125" t="s">
        <v>2007</v>
      </c>
      <c r="S125">
        <v>2009</v>
      </c>
      <c r="T125" t="s">
        <v>2059</v>
      </c>
      <c r="U125" t="s">
        <v>2027</v>
      </c>
      <c r="V125">
        <v>4</v>
      </c>
      <c r="W125" t="s">
        <v>2053</v>
      </c>
      <c r="X125" t="s">
        <v>1897</v>
      </c>
      <c r="Y125" t="s">
        <v>2076</v>
      </c>
      <c r="AA125" t="s">
        <v>1897</v>
      </c>
    </row>
    <row r="126" spans="1:27" x14ac:dyDescent="0.25">
      <c r="A126" s="1" t="s">
        <v>134</v>
      </c>
      <c r="B126" s="1" t="s">
        <v>135</v>
      </c>
      <c r="C126" s="1" t="s">
        <v>25</v>
      </c>
      <c r="D126" s="1" t="s">
        <v>17</v>
      </c>
      <c r="E126" s="1" t="s">
        <v>46</v>
      </c>
      <c r="F126" s="1" t="s">
        <v>19</v>
      </c>
      <c r="G126" s="1" t="s">
        <v>64</v>
      </c>
      <c r="H126" s="1">
        <v>39</v>
      </c>
      <c r="I126" s="2">
        <v>43229</v>
      </c>
      <c r="J126" s="1">
        <v>73317</v>
      </c>
      <c r="K126" s="1">
        <v>0</v>
      </c>
      <c r="L126">
        <v>0</v>
      </c>
      <c r="M126">
        <v>73317</v>
      </c>
      <c r="N126" s="1" t="s">
        <v>21</v>
      </c>
      <c r="O126" s="1" t="s">
        <v>36</v>
      </c>
      <c r="P126" s="2"/>
      <c r="Q126" t="s">
        <v>1987</v>
      </c>
      <c r="R126" t="s">
        <v>2007</v>
      </c>
      <c r="S126">
        <v>2018</v>
      </c>
      <c r="T126" t="s">
        <v>2026</v>
      </c>
      <c r="U126" t="s">
        <v>2027</v>
      </c>
      <c r="V126">
        <v>5</v>
      </c>
      <c r="W126" t="s">
        <v>2036</v>
      </c>
      <c r="X126" t="s">
        <v>1897</v>
      </c>
      <c r="Y126" t="s">
        <v>2076</v>
      </c>
      <c r="AA126" t="s">
        <v>1897</v>
      </c>
    </row>
    <row r="127" spans="1:27" x14ac:dyDescent="0.25">
      <c r="A127" s="1" t="s">
        <v>132</v>
      </c>
      <c r="B127" s="1" t="s">
        <v>133</v>
      </c>
      <c r="C127" s="1" t="s">
        <v>101</v>
      </c>
      <c r="D127" s="1" t="s">
        <v>17</v>
      </c>
      <c r="E127" s="1" t="s">
        <v>26</v>
      </c>
      <c r="F127" s="1" t="s">
        <v>19</v>
      </c>
      <c r="G127" s="1" t="s">
        <v>35</v>
      </c>
      <c r="H127" s="1">
        <v>40</v>
      </c>
      <c r="I127" s="2">
        <v>41451</v>
      </c>
      <c r="J127" s="1">
        <v>69096</v>
      </c>
      <c r="K127" s="1">
        <v>0</v>
      </c>
      <c r="L127">
        <v>0</v>
      </c>
      <c r="M127">
        <v>69096</v>
      </c>
      <c r="N127" s="1" t="s">
        <v>21</v>
      </c>
      <c r="O127" s="1" t="s">
        <v>53</v>
      </c>
      <c r="P127" s="2"/>
      <c r="Q127" t="s">
        <v>1987</v>
      </c>
      <c r="R127" t="s">
        <v>2007</v>
      </c>
      <c r="S127">
        <v>2013</v>
      </c>
      <c r="T127" t="s">
        <v>2035</v>
      </c>
      <c r="U127" t="s">
        <v>2027</v>
      </c>
      <c r="V127">
        <v>6</v>
      </c>
      <c r="W127" t="s">
        <v>2028</v>
      </c>
      <c r="X127" t="s">
        <v>1897</v>
      </c>
      <c r="Y127" t="s">
        <v>2076</v>
      </c>
      <c r="AA127" t="s">
        <v>1897</v>
      </c>
    </row>
    <row r="128" spans="1:27" x14ac:dyDescent="0.25">
      <c r="A128" s="1" t="s">
        <v>370</v>
      </c>
      <c r="B128" s="1" t="s">
        <v>371</v>
      </c>
      <c r="C128" s="1" t="s">
        <v>277</v>
      </c>
      <c r="D128" s="1" t="s">
        <v>278</v>
      </c>
      <c r="E128" s="1" t="s">
        <v>46</v>
      </c>
      <c r="F128" s="1" t="s">
        <v>152</v>
      </c>
      <c r="G128" s="1" t="s">
        <v>20</v>
      </c>
      <c r="H128" s="1">
        <v>50</v>
      </c>
      <c r="I128" s="2">
        <v>43447</v>
      </c>
      <c r="J128" s="1">
        <v>63098</v>
      </c>
      <c r="K128" s="1">
        <v>0</v>
      </c>
      <c r="L128">
        <v>0</v>
      </c>
      <c r="M128">
        <v>63098</v>
      </c>
      <c r="N128" s="1" t="s">
        <v>21</v>
      </c>
      <c r="O128" s="1" t="s">
        <v>69</v>
      </c>
      <c r="P128" s="2"/>
      <c r="Q128" t="s">
        <v>1987</v>
      </c>
      <c r="R128" t="s">
        <v>2007</v>
      </c>
      <c r="S128">
        <v>2018</v>
      </c>
      <c r="T128" t="s">
        <v>2026</v>
      </c>
      <c r="U128" t="s">
        <v>2038</v>
      </c>
      <c r="V128">
        <v>12</v>
      </c>
      <c r="W128" t="s">
        <v>2041</v>
      </c>
      <c r="X128" t="s">
        <v>1897</v>
      </c>
      <c r="Y128" t="s">
        <v>2076</v>
      </c>
      <c r="AA128" t="s">
        <v>1897</v>
      </c>
    </row>
    <row r="129" spans="1:27" x14ac:dyDescent="0.25">
      <c r="A129" s="1" t="s">
        <v>366</v>
      </c>
      <c r="B129" s="1" t="s">
        <v>367</v>
      </c>
      <c r="C129" s="1" t="s">
        <v>286</v>
      </c>
      <c r="D129" s="1" t="s">
        <v>278</v>
      </c>
      <c r="E129" s="1" t="s">
        <v>18</v>
      </c>
      <c r="F129" s="1" t="s">
        <v>152</v>
      </c>
      <c r="G129" s="1" t="s">
        <v>64</v>
      </c>
      <c r="H129" s="1">
        <v>40</v>
      </c>
      <c r="I129" s="2">
        <v>38540</v>
      </c>
      <c r="J129" s="1">
        <v>74412</v>
      </c>
      <c r="K129" s="1">
        <v>0</v>
      </c>
      <c r="L129">
        <v>0</v>
      </c>
      <c r="M129">
        <v>74412</v>
      </c>
      <c r="N129" s="1" t="s">
        <v>21</v>
      </c>
      <c r="O129" s="1" t="s">
        <v>53</v>
      </c>
      <c r="P129" s="2"/>
      <c r="Q129" t="s">
        <v>1987</v>
      </c>
      <c r="R129" t="s">
        <v>2007</v>
      </c>
      <c r="S129">
        <v>2005</v>
      </c>
      <c r="T129" t="s">
        <v>2050</v>
      </c>
      <c r="U129" t="s">
        <v>2030</v>
      </c>
      <c r="V129">
        <v>7</v>
      </c>
      <c r="W129" t="s">
        <v>2052</v>
      </c>
      <c r="X129" t="s">
        <v>1897</v>
      </c>
      <c r="Y129" t="s">
        <v>2076</v>
      </c>
      <c r="AA129" t="s">
        <v>1897</v>
      </c>
    </row>
    <row r="130" spans="1:27" x14ac:dyDescent="0.25">
      <c r="A130" s="1" t="s">
        <v>1800</v>
      </c>
      <c r="B130" s="1" t="s">
        <v>174</v>
      </c>
      <c r="C130" s="1" t="s">
        <v>299</v>
      </c>
      <c r="D130" s="1" t="s">
        <v>278</v>
      </c>
      <c r="E130" s="1" t="s">
        <v>26</v>
      </c>
      <c r="F130" s="1" t="s">
        <v>152</v>
      </c>
      <c r="G130" s="1" t="s">
        <v>20</v>
      </c>
      <c r="H130" s="1">
        <v>38</v>
      </c>
      <c r="I130" s="2">
        <v>40360</v>
      </c>
      <c r="J130" s="1">
        <v>78237</v>
      </c>
      <c r="K130" s="1">
        <v>0</v>
      </c>
      <c r="L130">
        <v>0</v>
      </c>
      <c r="M130">
        <v>78237</v>
      </c>
      <c r="N130" s="1" t="s">
        <v>21</v>
      </c>
      <c r="O130" s="1" t="s">
        <v>22</v>
      </c>
      <c r="P130" s="2"/>
      <c r="Q130" t="s">
        <v>1987</v>
      </c>
      <c r="R130" t="s">
        <v>2007</v>
      </c>
      <c r="S130">
        <v>2010</v>
      </c>
      <c r="T130" t="s">
        <v>2037</v>
      </c>
      <c r="U130" t="s">
        <v>2030</v>
      </c>
      <c r="V130">
        <v>7</v>
      </c>
      <c r="W130" t="s">
        <v>2052</v>
      </c>
      <c r="X130" t="s">
        <v>1897</v>
      </c>
      <c r="Y130" t="s">
        <v>2076</v>
      </c>
      <c r="AA130" t="s">
        <v>1897</v>
      </c>
    </row>
    <row r="131" spans="1:27" x14ac:dyDescent="0.25">
      <c r="A131" s="1" t="s">
        <v>613</v>
      </c>
      <c r="B131" s="1" t="s">
        <v>614</v>
      </c>
      <c r="C131" s="1" t="s">
        <v>250</v>
      </c>
      <c r="D131" s="1" t="s">
        <v>555</v>
      </c>
      <c r="E131" s="1" t="s">
        <v>46</v>
      </c>
      <c r="F131" s="1" t="s">
        <v>152</v>
      </c>
      <c r="G131" s="1" t="s">
        <v>64</v>
      </c>
      <c r="H131" s="1">
        <v>43</v>
      </c>
      <c r="I131" s="2">
        <v>38093</v>
      </c>
      <c r="J131" s="1">
        <v>94246</v>
      </c>
      <c r="K131" s="1">
        <v>0</v>
      </c>
      <c r="L131">
        <v>0</v>
      </c>
      <c r="M131">
        <v>94246</v>
      </c>
      <c r="N131" s="1" t="s">
        <v>21</v>
      </c>
      <c r="O131" s="1" t="s">
        <v>50</v>
      </c>
      <c r="P131" s="2"/>
      <c r="Q131" t="s">
        <v>1987</v>
      </c>
      <c r="R131" t="s">
        <v>2007</v>
      </c>
      <c r="S131">
        <v>2004</v>
      </c>
      <c r="T131" t="s">
        <v>2061</v>
      </c>
      <c r="U131" t="s">
        <v>2027</v>
      </c>
      <c r="V131">
        <v>4</v>
      </c>
      <c r="W131" t="s">
        <v>2053</v>
      </c>
      <c r="X131" t="s">
        <v>1897</v>
      </c>
      <c r="Y131" t="s">
        <v>2076</v>
      </c>
      <c r="AA131" t="s">
        <v>1897</v>
      </c>
    </row>
    <row r="132" spans="1:27" x14ac:dyDescent="0.25">
      <c r="A132" s="1" t="s">
        <v>1282</v>
      </c>
      <c r="B132" s="1" t="s">
        <v>1903</v>
      </c>
      <c r="C132" s="1" t="s">
        <v>30</v>
      </c>
      <c r="D132" s="1" t="s">
        <v>17</v>
      </c>
      <c r="E132" s="1" t="s">
        <v>18</v>
      </c>
      <c r="F132" s="1" t="s">
        <v>19</v>
      </c>
      <c r="G132" s="1" t="s">
        <v>35</v>
      </c>
      <c r="H132" s="1">
        <v>34</v>
      </c>
      <c r="I132" s="2">
        <v>42512</v>
      </c>
      <c r="J132" s="1">
        <v>44614</v>
      </c>
      <c r="K132" s="1">
        <v>0</v>
      </c>
      <c r="L132">
        <v>0</v>
      </c>
      <c r="M132">
        <v>44614</v>
      </c>
      <c r="N132" s="1" t="s">
        <v>21</v>
      </c>
      <c r="O132" s="1" t="s">
        <v>36</v>
      </c>
      <c r="P132" s="2"/>
      <c r="Q132" t="s">
        <v>1987</v>
      </c>
      <c r="R132" t="s">
        <v>2007</v>
      </c>
      <c r="S132">
        <v>2016</v>
      </c>
      <c r="T132" t="s">
        <v>2049</v>
      </c>
      <c r="U132" t="s">
        <v>2027</v>
      </c>
      <c r="V132">
        <v>5</v>
      </c>
      <c r="W132" t="s">
        <v>2036</v>
      </c>
      <c r="X132" t="s">
        <v>1897</v>
      </c>
      <c r="Y132" t="s">
        <v>2076</v>
      </c>
      <c r="AA132" t="s">
        <v>1897</v>
      </c>
    </row>
    <row r="133" spans="1:27" x14ac:dyDescent="0.25">
      <c r="A133" s="1" t="s">
        <v>248</v>
      </c>
      <c r="B133" s="1" t="s">
        <v>249</v>
      </c>
      <c r="C133" s="1" t="s">
        <v>250</v>
      </c>
      <c r="D133" s="1" t="s">
        <v>243</v>
      </c>
      <c r="E133" s="1" t="s">
        <v>46</v>
      </c>
      <c r="F133" s="1" t="s">
        <v>19</v>
      </c>
      <c r="G133" s="1" t="s">
        <v>40</v>
      </c>
      <c r="H133" s="1">
        <v>41</v>
      </c>
      <c r="I133" s="2">
        <v>42533</v>
      </c>
      <c r="J133" s="1">
        <v>70165</v>
      </c>
      <c r="K133" s="1">
        <v>0</v>
      </c>
      <c r="L133">
        <v>0</v>
      </c>
      <c r="M133">
        <v>70165</v>
      </c>
      <c r="N133" s="1" t="s">
        <v>21</v>
      </c>
      <c r="O133" s="1" t="s">
        <v>69</v>
      </c>
      <c r="P133" s="2"/>
      <c r="Q133" t="s">
        <v>1987</v>
      </c>
      <c r="R133" t="s">
        <v>2007</v>
      </c>
      <c r="S133">
        <v>2016</v>
      </c>
      <c r="T133" t="s">
        <v>2049</v>
      </c>
      <c r="U133" t="s">
        <v>2027</v>
      </c>
      <c r="V133">
        <v>6</v>
      </c>
      <c r="W133" t="s">
        <v>2028</v>
      </c>
      <c r="X133" t="s">
        <v>1897</v>
      </c>
      <c r="Y133" t="s">
        <v>2076</v>
      </c>
      <c r="AA133" t="s">
        <v>1897</v>
      </c>
    </row>
    <row r="134" spans="1:27" x14ac:dyDescent="0.25">
      <c r="A134" s="1" t="s">
        <v>300</v>
      </c>
      <c r="B134" s="1" t="s">
        <v>301</v>
      </c>
      <c r="C134" s="1" t="s">
        <v>286</v>
      </c>
      <c r="D134" s="1" t="s">
        <v>278</v>
      </c>
      <c r="E134" s="1" t="s">
        <v>46</v>
      </c>
      <c r="F134" s="1" t="s">
        <v>19</v>
      </c>
      <c r="G134" s="1" t="s">
        <v>20</v>
      </c>
      <c r="H134" s="1">
        <v>37</v>
      </c>
      <c r="I134" s="2">
        <v>42995</v>
      </c>
      <c r="J134" s="1">
        <v>70770</v>
      </c>
      <c r="K134" s="1">
        <v>0</v>
      </c>
      <c r="L134">
        <v>0</v>
      </c>
      <c r="M134">
        <v>70770</v>
      </c>
      <c r="N134" s="1" t="s">
        <v>21</v>
      </c>
      <c r="O134" s="1" t="s">
        <v>36</v>
      </c>
      <c r="P134" s="2"/>
      <c r="Q134" t="s">
        <v>1987</v>
      </c>
      <c r="R134" t="s">
        <v>2007</v>
      </c>
      <c r="S134">
        <v>2017</v>
      </c>
      <c r="T134" t="s">
        <v>2051</v>
      </c>
      <c r="U134" t="s">
        <v>2030</v>
      </c>
      <c r="V134">
        <v>9</v>
      </c>
      <c r="W134" t="s">
        <v>2031</v>
      </c>
      <c r="X134" t="s">
        <v>1897</v>
      </c>
      <c r="Y134" t="s">
        <v>2076</v>
      </c>
      <c r="AA134" t="s">
        <v>1897</v>
      </c>
    </row>
    <row r="135" spans="1:27" x14ac:dyDescent="0.25">
      <c r="A135" s="1" t="s">
        <v>126</v>
      </c>
      <c r="B135" s="1" t="s">
        <v>127</v>
      </c>
      <c r="C135" s="1" t="s">
        <v>34</v>
      </c>
      <c r="D135" s="1" t="s">
        <v>17</v>
      </c>
      <c r="E135" s="1" t="s">
        <v>46</v>
      </c>
      <c r="F135" s="1" t="s">
        <v>19</v>
      </c>
      <c r="G135" s="1" t="s">
        <v>20</v>
      </c>
      <c r="H135" s="1">
        <v>40</v>
      </c>
      <c r="I135" s="2">
        <v>40522</v>
      </c>
      <c r="J135" s="1">
        <v>97807</v>
      </c>
      <c r="K135" s="1">
        <v>0</v>
      </c>
      <c r="L135">
        <v>0</v>
      </c>
      <c r="M135">
        <v>97807</v>
      </c>
      <c r="N135" s="1" t="s">
        <v>21</v>
      </c>
      <c r="O135" s="1" t="s">
        <v>27</v>
      </c>
      <c r="P135" s="2"/>
      <c r="Q135" t="s">
        <v>1987</v>
      </c>
      <c r="R135" t="s">
        <v>2007</v>
      </c>
      <c r="S135">
        <v>2010</v>
      </c>
      <c r="T135" t="s">
        <v>2037</v>
      </c>
      <c r="U135" t="s">
        <v>2038</v>
      </c>
      <c r="V135">
        <v>12</v>
      </c>
      <c r="W135" t="s">
        <v>2041</v>
      </c>
      <c r="X135" t="s">
        <v>1897</v>
      </c>
      <c r="Y135" t="s">
        <v>2076</v>
      </c>
      <c r="AA135" t="s">
        <v>1897</v>
      </c>
    </row>
    <row r="136" spans="1:27" x14ac:dyDescent="0.25">
      <c r="A136" s="1" t="s">
        <v>497</v>
      </c>
      <c r="B136" s="1" t="s">
        <v>498</v>
      </c>
      <c r="C136" s="1" t="s">
        <v>464</v>
      </c>
      <c r="D136" s="1" t="s">
        <v>456</v>
      </c>
      <c r="E136" s="1" t="s">
        <v>18</v>
      </c>
      <c r="F136" s="1" t="s">
        <v>152</v>
      </c>
      <c r="G136" s="1" t="s">
        <v>40</v>
      </c>
      <c r="H136" s="1">
        <v>31</v>
      </c>
      <c r="I136" s="2">
        <v>42347</v>
      </c>
      <c r="J136" s="1">
        <v>73854</v>
      </c>
      <c r="K136" s="1">
        <v>0</v>
      </c>
      <c r="L136">
        <v>0</v>
      </c>
      <c r="M136">
        <v>73854</v>
      </c>
      <c r="N136" s="1" t="s">
        <v>21</v>
      </c>
      <c r="O136" s="1" t="s">
        <v>53</v>
      </c>
      <c r="P136" s="2"/>
      <c r="Q136" t="s">
        <v>1987</v>
      </c>
      <c r="R136" t="s">
        <v>2007</v>
      </c>
      <c r="S136">
        <v>2015</v>
      </c>
      <c r="T136" t="s">
        <v>2048</v>
      </c>
      <c r="U136" t="s">
        <v>2038</v>
      </c>
      <c r="V136">
        <v>12</v>
      </c>
      <c r="W136" t="s">
        <v>2041</v>
      </c>
      <c r="X136" t="s">
        <v>1897</v>
      </c>
      <c r="Y136" t="s">
        <v>2076</v>
      </c>
      <c r="AA136" t="s">
        <v>1897</v>
      </c>
    </row>
    <row r="137" spans="1:27" x14ac:dyDescent="0.25">
      <c r="A137" s="1" t="s">
        <v>177</v>
      </c>
      <c r="B137" s="1" t="s">
        <v>178</v>
      </c>
      <c r="C137" s="1" t="s">
        <v>86</v>
      </c>
      <c r="D137" s="1" t="s">
        <v>17</v>
      </c>
      <c r="E137" s="1" t="s">
        <v>26</v>
      </c>
      <c r="F137" s="1" t="s">
        <v>152</v>
      </c>
      <c r="G137" s="1" t="s">
        <v>64</v>
      </c>
      <c r="H137" s="1">
        <v>46</v>
      </c>
      <c r="I137" s="2">
        <v>38513</v>
      </c>
      <c r="J137" s="1">
        <v>67374</v>
      </c>
      <c r="K137" s="1">
        <v>0</v>
      </c>
      <c r="L137">
        <v>0</v>
      </c>
      <c r="M137">
        <v>67374</v>
      </c>
      <c r="N137" s="1" t="s">
        <v>21</v>
      </c>
      <c r="O137" s="1" t="s">
        <v>50</v>
      </c>
      <c r="P137" s="2"/>
      <c r="Q137" t="s">
        <v>1987</v>
      </c>
      <c r="R137" t="s">
        <v>2007</v>
      </c>
      <c r="S137">
        <v>2005</v>
      </c>
      <c r="T137" t="s">
        <v>2050</v>
      </c>
      <c r="U137" t="s">
        <v>2027</v>
      </c>
      <c r="V137">
        <v>6</v>
      </c>
      <c r="W137" t="s">
        <v>2028</v>
      </c>
      <c r="X137" t="s">
        <v>1897</v>
      </c>
      <c r="Y137" t="s">
        <v>2076</v>
      </c>
      <c r="AA137" t="s">
        <v>1897</v>
      </c>
    </row>
    <row r="138" spans="1:27" x14ac:dyDescent="0.25">
      <c r="A138" s="1" t="s">
        <v>199</v>
      </c>
      <c r="B138" s="1" t="s">
        <v>1905</v>
      </c>
      <c r="C138" s="1" t="s">
        <v>281</v>
      </c>
      <c r="D138" s="1" t="s">
        <v>278</v>
      </c>
      <c r="E138" s="1" t="s">
        <v>46</v>
      </c>
      <c r="F138" s="1" t="s">
        <v>19</v>
      </c>
      <c r="G138" s="1" t="s">
        <v>20</v>
      </c>
      <c r="H138" s="1">
        <v>45</v>
      </c>
      <c r="I138" s="2">
        <v>43635</v>
      </c>
      <c r="J138" s="1">
        <v>88045</v>
      </c>
      <c r="K138" s="1">
        <v>0</v>
      </c>
      <c r="L138">
        <v>0</v>
      </c>
      <c r="M138">
        <v>88045</v>
      </c>
      <c r="N138" s="1" t="s">
        <v>21</v>
      </c>
      <c r="O138" s="1" t="s">
        <v>27</v>
      </c>
      <c r="P138" s="2"/>
      <c r="Q138" t="s">
        <v>1987</v>
      </c>
      <c r="R138" t="s">
        <v>2007</v>
      </c>
      <c r="S138">
        <v>2019</v>
      </c>
      <c r="T138" t="s">
        <v>2029</v>
      </c>
      <c r="U138" t="s">
        <v>2027</v>
      </c>
      <c r="V138">
        <v>6</v>
      </c>
      <c r="W138" t="s">
        <v>2028</v>
      </c>
      <c r="X138" t="s">
        <v>1897</v>
      </c>
      <c r="Y138" t="s">
        <v>2076</v>
      </c>
      <c r="AA138" t="s">
        <v>1897</v>
      </c>
    </row>
    <row r="139" spans="1:27" x14ac:dyDescent="0.25">
      <c r="A139" s="1" t="s">
        <v>617</v>
      </c>
      <c r="B139" s="1" t="s">
        <v>618</v>
      </c>
      <c r="C139" s="1" t="s">
        <v>554</v>
      </c>
      <c r="D139" s="1" t="s">
        <v>555</v>
      </c>
      <c r="E139" s="1" t="s">
        <v>18</v>
      </c>
      <c r="F139" s="1" t="s">
        <v>152</v>
      </c>
      <c r="G139" s="1" t="s">
        <v>64</v>
      </c>
      <c r="H139" s="1">
        <v>47</v>
      </c>
      <c r="I139" s="2">
        <v>37550</v>
      </c>
      <c r="J139" s="1">
        <v>70122</v>
      </c>
      <c r="K139" s="1">
        <v>0</v>
      </c>
      <c r="L139">
        <v>0</v>
      </c>
      <c r="M139">
        <v>70122</v>
      </c>
      <c r="N139" s="1" t="s">
        <v>21</v>
      </c>
      <c r="O139" s="1" t="s">
        <v>69</v>
      </c>
      <c r="P139" s="2"/>
      <c r="Q139" t="s">
        <v>1987</v>
      </c>
      <c r="R139" t="s">
        <v>2007</v>
      </c>
      <c r="S139">
        <v>2002</v>
      </c>
      <c r="T139" t="s">
        <v>2062</v>
      </c>
      <c r="U139" t="s">
        <v>2038</v>
      </c>
      <c r="V139">
        <v>10</v>
      </c>
      <c r="W139" t="s">
        <v>2055</v>
      </c>
      <c r="X139" t="s">
        <v>1897</v>
      </c>
      <c r="Y139" t="s">
        <v>2076</v>
      </c>
      <c r="AA139" t="s">
        <v>1897</v>
      </c>
    </row>
    <row r="140" spans="1:27" x14ac:dyDescent="0.25">
      <c r="A140" s="1" t="s">
        <v>475</v>
      </c>
      <c r="B140" s="1" t="s">
        <v>476</v>
      </c>
      <c r="C140" s="1" t="s">
        <v>461</v>
      </c>
      <c r="D140" s="1" t="s">
        <v>456</v>
      </c>
      <c r="E140" s="1" t="s">
        <v>26</v>
      </c>
      <c r="F140" s="1" t="s">
        <v>19</v>
      </c>
      <c r="G140" s="1" t="s">
        <v>40</v>
      </c>
      <c r="H140" s="1">
        <v>34</v>
      </c>
      <c r="I140" s="2">
        <v>42664</v>
      </c>
      <c r="J140" s="1">
        <v>52811</v>
      </c>
      <c r="K140" s="1">
        <v>0</v>
      </c>
      <c r="L140">
        <v>0</v>
      </c>
      <c r="M140">
        <v>52811</v>
      </c>
      <c r="N140" s="1" t="s">
        <v>21</v>
      </c>
      <c r="O140" s="1" t="s">
        <v>36</v>
      </c>
      <c r="P140" s="2"/>
      <c r="Q140" t="s">
        <v>1987</v>
      </c>
      <c r="R140" t="s">
        <v>2007</v>
      </c>
      <c r="S140">
        <v>2016</v>
      </c>
      <c r="T140" t="s">
        <v>2049</v>
      </c>
      <c r="U140" t="s">
        <v>2038</v>
      </c>
      <c r="V140">
        <v>10</v>
      </c>
      <c r="W140" t="s">
        <v>2055</v>
      </c>
      <c r="X140" t="s">
        <v>1897</v>
      </c>
      <c r="Y140" t="s">
        <v>2076</v>
      </c>
      <c r="AA140" t="s">
        <v>1897</v>
      </c>
    </row>
    <row r="141" spans="1:27" x14ac:dyDescent="0.25">
      <c r="A141" s="1" t="s">
        <v>173</v>
      </c>
      <c r="B141" s="1" t="s">
        <v>174</v>
      </c>
      <c r="C141" s="1" t="s">
        <v>16</v>
      </c>
      <c r="D141" s="1" t="s">
        <v>17</v>
      </c>
      <c r="E141" s="1" t="s">
        <v>18</v>
      </c>
      <c r="F141" s="1" t="s">
        <v>152</v>
      </c>
      <c r="G141" s="1" t="s">
        <v>64</v>
      </c>
      <c r="H141" s="1">
        <v>31</v>
      </c>
      <c r="I141" s="2">
        <v>42497</v>
      </c>
      <c r="J141" s="1">
        <v>71192</v>
      </c>
      <c r="K141" s="1">
        <v>0</v>
      </c>
      <c r="L141">
        <v>0</v>
      </c>
      <c r="M141">
        <v>71192</v>
      </c>
      <c r="N141" s="1" t="s">
        <v>21</v>
      </c>
      <c r="O141" s="1" t="s">
        <v>50</v>
      </c>
      <c r="P141" s="2"/>
      <c r="Q141" t="s">
        <v>1987</v>
      </c>
      <c r="R141" t="s">
        <v>2007</v>
      </c>
      <c r="S141">
        <v>2016</v>
      </c>
      <c r="T141" t="s">
        <v>2049</v>
      </c>
      <c r="U141" t="s">
        <v>2027</v>
      </c>
      <c r="V141">
        <v>5</v>
      </c>
      <c r="W141" t="s">
        <v>2036</v>
      </c>
      <c r="X141" t="s">
        <v>1897</v>
      </c>
      <c r="Y141" t="s">
        <v>2076</v>
      </c>
      <c r="AA141" t="s">
        <v>1897</v>
      </c>
    </row>
    <row r="142" spans="1:27" x14ac:dyDescent="0.25">
      <c r="A142" s="1" t="s">
        <v>185</v>
      </c>
      <c r="B142" s="1" t="s">
        <v>186</v>
      </c>
      <c r="C142" s="1" t="s">
        <v>30</v>
      </c>
      <c r="D142" s="1" t="s">
        <v>17</v>
      </c>
      <c r="E142" s="1" t="s">
        <v>46</v>
      </c>
      <c r="F142" s="1" t="s">
        <v>152</v>
      </c>
      <c r="G142" s="1" t="s">
        <v>20</v>
      </c>
      <c r="H142" s="1">
        <v>47</v>
      </c>
      <c r="I142" s="2">
        <v>43944</v>
      </c>
      <c r="J142" s="1">
        <v>50069</v>
      </c>
      <c r="K142" s="1">
        <v>0</v>
      </c>
      <c r="L142">
        <v>0</v>
      </c>
      <c r="M142">
        <v>50069</v>
      </c>
      <c r="N142" s="1" t="s">
        <v>21</v>
      </c>
      <c r="O142" s="1" t="s">
        <v>53</v>
      </c>
      <c r="P142" s="2"/>
      <c r="Q142" t="s">
        <v>1987</v>
      </c>
      <c r="R142" t="s">
        <v>2007</v>
      </c>
      <c r="S142">
        <v>2020</v>
      </c>
      <c r="T142" t="s">
        <v>2047</v>
      </c>
      <c r="U142" t="s">
        <v>2027</v>
      </c>
      <c r="V142">
        <v>4</v>
      </c>
      <c r="W142" t="s">
        <v>2053</v>
      </c>
      <c r="X142" t="s">
        <v>1897</v>
      </c>
      <c r="Y142" t="s">
        <v>2076</v>
      </c>
      <c r="AA142" t="s">
        <v>1897</v>
      </c>
    </row>
    <row r="143" spans="1:27" x14ac:dyDescent="0.25">
      <c r="A143" s="1" t="s">
        <v>309</v>
      </c>
      <c r="B143" s="1" t="s">
        <v>310</v>
      </c>
      <c r="C143" s="1" t="s">
        <v>286</v>
      </c>
      <c r="D143" s="1" t="s">
        <v>278</v>
      </c>
      <c r="E143" s="1" t="s">
        <v>31</v>
      </c>
      <c r="F143" s="1" t="s">
        <v>19</v>
      </c>
      <c r="G143" s="1" t="s">
        <v>40</v>
      </c>
      <c r="H143" s="1">
        <v>47</v>
      </c>
      <c r="I143" s="2">
        <v>42245</v>
      </c>
      <c r="J143" s="1">
        <v>68488</v>
      </c>
      <c r="K143" s="1">
        <v>0</v>
      </c>
      <c r="L143">
        <v>0</v>
      </c>
      <c r="M143">
        <v>68488</v>
      </c>
      <c r="N143" s="1" t="s">
        <v>21</v>
      </c>
      <c r="O143" s="1" t="s">
        <v>53</v>
      </c>
      <c r="P143" s="2"/>
      <c r="Q143" t="s">
        <v>1987</v>
      </c>
      <c r="R143" t="s">
        <v>2007</v>
      </c>
      <c r="S143">
        <v>2015</v>
      </c>
      <c r="T143" t="s">
        <v>2048</v>
      </c>
      <c r="U143" t="s">
        <v>2030</v>
      </c>
      <c r="V143">
        <v>8</v>
      </c>
      <c r="W143" t="s">
        <v>2044</v>
      </c>
      <c r="X143" t="s">
        <v>1897</v>
      </c>
      <c r="Y143" t="s">
        <v>2076</v>
      </c>
      <c r="AA143" t="s">
        <v>1897</v>
      </c>
    </row>
    <row r="144" spans="1:27" x14ac:dyDescent="0.25">
      <c r="A144" s="1" t="s">
        <v>407</v>
      </c>
      <c r="B144" s="1" t="s">
        <v>408</v>
      </c>
      <c r="C144" s="1" t="s">
        <v>242</v>
      </c>
      <c r="D144" s="1" t="s">
        <v>402</v>
      </c>
      <c r="E144" s="1" t="s">
        <v>46</v>
      </c>
      <c r="F144" s="1" t="s">
        <v>19</v>
      </c>
      <c r="G144" s="1" t="s">
        <v>40</v>
      </c>
      <c r="H144" s="1">
        <v>36</v>
      </c>
      <c r="I144" s="2">
        <v>39994</v>
      </c>
      <c r="J144" s="1">
        <v>43363</v>
      </c>
      <c r="K144" s="1">
        <v>0</v>
      </c>
      <c r="L144">
        <v>0</v>
      </c>
      <c r="M144">
        <v>43363</v>
      </c>
      <c r="N144" s="1" t="s">
        <v>21</v>
      </c>
      <c r="O144" s="1" t="s">
        <v>50</v>
      </c>
      <c r="P144" s="2"/>
      <c r="Q144" t="s">
        <v>1987</v>
      </c>
      <c r="R144" t="s">
        <v>2007</v>
      </c>
      <c r="S144">
        <v>2009</v>
      </c>
      <c r="T144" t="s">
        <v>2059</v>
      </c>
      <c r="U144" t="s">
        <v>2027</v>
      </c>
      <c r="V144">
        <v>6</v>
      </c>
      <c r="W144" t="s">
        <v>2028</v>
      </c>
      <c r="X144" t="s">
        <v>1897</v>
      </c>
      <c r="Y144" t="s">
        <v>2076</v>
      </c>
      <c r="AA144" t="s">
        <v>1897</v>
      </c>
    </row>
    <row r="145" spans="1:27" x14ac:dyDescent="0.25">
      <c r="A145" s="1" t="s">
        <v>536</v>
      </c>
      <c r="B145" s="1" t="s">
        <v>537</v>
      </c>
      <c r="C145" s="1" t="s">
        <v>259</v>
      </c>
      <c r="D145" s="1" t="s">
        <v>509</v>
      </c>
      <c r="E145" s="1" t="s">
        <v>26</v>
      </c>
      <c r="F145" s="1" t="s">
        <v>152</v>
      </c>
      <c r="G145" s="1" t="s">
        <v>40</v>
      </c>
      <c r="H145" s="1">
        <v>37</v>
      </c>
      <c r="I145" s="2">
        <v>41363</v>
      </c>
      <c r="J145" s="1">
        <v>69570</v>
      </c>
      <c r="K145" s="1">
        <v>0</v>
      </c>
      <c r="L145">
        <v>0</v>
      </c>
      <c r="M145">
        <v>69570</v>
      </c>
      <c r="N145" s="1" t="s">
        <v>21</v>
      </c>
      <c r="O145" s="1" t="s">
        <v>36</v>
      </c>
      <c r="P145" s="2"/>
      <c r="Q145" t="s">
        <v>1987</v>
      </c>
      <c r="R145" t="s">
        <v>2007</v>
      </c>
      <c r="S145">
        <v>2013</v>
      </c>
      <c r="T145" t="s">
        <v>2035</v>
      </c>
      <c r="U145" t="s">
        <v>2033</v>
      </c>
      <c r="V145">
        <v>3</v>
      </c>
      <c r="W145" t="s">
        <v>2060</v>
      </c>
      <c r="X145" t="s">
        <v>1897</v>
      </c>
      <c r="Y145" t="s">
        <v>2076</v>
      </c>
      <c r="AA145" t="s">
        <v>1897</v>
      </c>
    </row>
    <row r="146" spans="1:27" x14ac:dyDescent="0.25">
      <c r="A146" s="1" t="s">
        <v>503</v>
      </c>
      <c r="B146" s="1" t="s">
        <v>504</v>
      </c>
      <c r="C146" s="1" t="s">
        <v>464</v>
      </c>
      <c r="D146" s="1" t="s">
        <v>456</v>
      </c>
      <c r="E146" s="1" t="s">
        <v>18</v>
      </c>
      <c r="F146" s="1" t="s">
        <v>152</v>
      </c>
      <c r="G146" s="1" t="s">
        <v>20</v>
      </c>
      <c r="H146" s="1">
        <v>49</v>
      </c>
      <c r="I146" s="2">
        <v>36979</v>
      </c>
      <c r="J146" s="1">
        <v>57606</v>
      </c>
      <c r="K146" s="1">
        <v>0</v>
      </c>
      <c r="L146">
        <v>0</v>
      </c>
      <c r="M146">
        <v>57606</v>
      </c>
      <c r="N146" s="1" t="s">
        <v>21</v>
      </c>
      <c r="O146" s="1" t="s">
        <v>36</v>
      </c>
      <c r="P146" s="2"/>
      <c r="Q146" t="s">
        <v>1987</v>
      </c>
      <c r="R146" t="s">
        <v>2007</v>
      </c>
      <c r="S146">
        <v>2001</v>
      </c>
      <c r="T146" t="s">
        <v>2042</v>
      </c>
      <c r="U146" t="s">
        <v>2033</v>
      </c>
      <c r="V146">
        <v>3</v>
      </c>
      <c r="W146" t="s">
        <v>2060</v>
      </c>
      <c r="X146" t="s">
        <v>1897</v>
      </c>
      <c r="Y146" t="s">
        <v>2076</v>
      </c>
      <c r="AA146" t="s">
        <v>1897</v>
      </c>
    </row>
    <row r="147" spans="1:27" x14ac:dyDescent="0.25">
      <c r="A147" s="1" t="s">
        <v>441</v>
      </c>
      <c r="B147" s="1" t="s">
        <v>442</v>
      </c>
      <c r="C147" s="1" t="s">
        <v>259</v>
      </c>
      <c r="D147" s="1" t="s">
        <v>402</v>
      </c>
      <c r="E147" s="1" t="s">
        <v>18</v>
      </c>
      <c r="F147" s="1" t="s">
        <v>152</v>
      </c>
      <c r="G147" s="1" t="s">
        <v>20</v>
      </c>
      <c r="H147" s="1">
        <v>30</v>
      </c>
      <c r="I147" s="2">
        <v>43542</v>
      </c>
      <c r="J147" s="1">
        <v>54714</v>
      </c>
      <c r="K147" s="1">
        <v>0</v>
      </c>
      <c r="L147">
        <v>0</v>
      </c>
      <c r="M147">
        <v>54714</v>
      </c>
      <c r="N147" s="1" t="s">
        <v>21</v>
      </c>
      <c r="O147" s="1" t="s">
        <v>69</v>
      </c>
      <c r="P147" s="2"/>
      <c r="Q147" t="s">
        <v>1987</v>
      </c>
      <c r="R147" t="s">
        <v>2007</v>
      </c>
      <c r="S147">
        <v>2019</v>
      </c>
      <c r="T147" t="s">
        <v>2029</v>
      </c>
      <c r="U147" t="s">
        <v>2033</v>
      </c>
      <c r="V147">
        <v>3</v>
      </c>
      <c r="W147" t="s">
        <v>2060</v>
      </c>
      <c r="X147" t="s">
        <v>1897</v>
      </c>
      <c r="Y147" t="s">
        <v>2076</v>
      </c>
      <c r="AA147" t="s">
        <v>1897</v>
      </c>
    </row>
    <row r="148" spans="1:27" x14ac:dyDescent="0.25">
      <c r="A148" s="1" t="s">
        <v>216</v>
      </c>
      <c r="B148" s="1" t="s">
        <v>217</v>
      </c>
      <c r="C148" s="1" t="s">
        <v>49</v>
      </c>
      <c r="D148" s="1" t="s">
        <v>17</v>
      </c>
      <c r="E148" s="1" t="s">
        <v>26</v>
      </c>
      <c r="F148" s="1" t="s">
        <v>152</v>
      </c>
      <c r="G148" s="1" t="s">
        <v>20</v>
      </c>
      <c r="H148" s="1">
        <v>43</v>
      </c>
      <c r="I148" s="2">
        <v>42467</v>
      </c>
      <c r="J148" s="1">
        <v>67976</v>
      </c>
      <c r="K148" s="1">
        <v>0</v>
      </c>
      <c r="L148">
        <v>0</v>
      </c>
      <c r="M148">
        <v>67976</v>
      </c>
      <c r="N148" s="1" t="s">
        <v>21</v>
      </c>
      <c r="O148" s="1" t="s">
        <v>53</v>
      </c>
      <c r="P148" s="2"/>
      <c r="Q148" t="s">
        <v>1987</v>
      </c>
      <c r="R148" t="s">
        <v>2007</v>
      </c>
      <c r="S148">
        <v>2016</v>
      </c>
      <c r="T148" t="s">
        <v>2049</v>
      </c>
      <c r="U148" t="s">
        <v>2027</v>
      </c>
      <c r="V148">
        <v>4</v>
      </c>
      <c r="W148" t="s">
        <v>2053</v>
      </c>
      <c r="X148" t="s">
        <v>1897</v>
      </c>
      <c r="Y148" t="s">
        <v>2076</v>
      </c>
      <c r="AA148" t="s">
        <v>1897</v>
      </c>
    </row>
    <row r="149" spans="1:27" x14ac:dyDescent="0.25">
      <c r="A149" s="1" t="s">
        <v>433</v>
      </c>
      <c r="B149" s="1" t="s">
        <v>434</v>
      </c>
      <c r="C149" s="1" t="s">
        <v>259</v>
      </c>
      <c r="D149" s="1" t="s">
        <v>402</v>
      </c>
      <c r="E149" s="1" t="s">
        <v>26</v>
      </c>
      <c r="F149" s="1" t="s">
        <v>152</v>
      </c>
      <c r="G149" s="1" t="s">
        <v>20</v>
      </c>
      <c r="H149" s="1">
        <v>31</v>
      </c>
      <c r="I149" s="2">
        <v>44308</v>
      </c>
      <c r="J149" s="1">
        <v>74215</v>
      </c>
      <c r="K149" s="1">
        <v>0</v>
      </c>
      <c r="L149">
        <v>0</v>
      </c>
      <c r="M149">
        <v>74215</v>
      </c>
      <c r="N149" s="1" t="s">
        <v>21</v>
      </c>
      <c r="O149" s="1" t="s">
        <v>22</v>
      </c>
      <c r="P149" s="2"/>
      <c r="Q149" t="s">
        <v>1987</v>
      </c>
      <c r="R149" t="s">
        <v>2007</v>
      </c>
      <c r="S149">
        <v>2021</v>
      </c>
      <c r="T149" t="s">
        <v>2045</v>
      </c>
      <c r="U149" t="s">
        <v>2027</v>
      </c>
      <c r="V149">
        <v>4</v>
      </c>
      <c r="W149" t="s">
        <v>2053</v>
      </c>
      <c r="X149" t="s">
        <v>1897</v>
      </c>
      <c r="Y149" t="s">
        <v>2076</v>
      </c>
      <c r="AA149" t="s">
        <v>1897</v>
      </c>
    </row>
    <row r="150" spans="1:27" x14ac:dyDescent="0.25">
      <c r="A150" s="1" t="s">
        <v>222</v>
      </c>
      <c r="B150" s="1" t="s">
        <v>223</v>
      </c>
      <c r="C150" s="1" t="s">
        <v>30</v>
      </c>
      <c r="D150" s="1" t="s">
        <v>17</v>
      </c>
      <c r="E150" s="1" t="s">
        <v>18</v>
      </c>
      <c r="F150" s="1" t="s">
        <v>152</v>
      </c>
      <c r="G150" s="1" t="s">
        <v>35</v>
      </c>
      <c r="H150" s="1">
        <v>40</v>
      </c>
      <c r="I150" s="2">
        <v>39293</v>
      </c>
      <c r="J150" s="1">
        <v>41859</v>
      </c>
      <c r="K150" s="1">
        <v>0</v>
      </c>
      <c r="L150">
        <v>0</v>
      </c>
      <c r="M150">
        <v>41859</v>
      </c>
      <c r="N150" s="1" t="s">
        <v>21</v>
      </c>
      <c r="O150" s="1" t="s">
        <v>53</v>
      </c>
      <c r="P150" s="2"/>
      <c r="Q150" t="s">
        <v>1987</v>
      </c>
      <c r="R150" t="s">
        <v>2007</v>
      </c>
      <c r="S150">
        <v>2007</v>
      </c>
      <c r="T150" t="s">
        <v>2063</v>
      </c>
      <c r="U150" t="s">
        <v>2030</v>
      </c>
      <c r="V150">
        <v>7</v>
      </c>
      <c r="W150" t="s">
        <v>2052</v>
      </c>
      <c r="X150" t="s">
        <v>1897</v>
      </c>
      <c r="Y150" t="s">
        <v>2076</v>
      </c>
      <c r="AA150" t="s">
        <v>1897</v>
      </c>
    </row>
    <row r="151" spans="1:27" x14ac:dyDescent="0.25">
      <c r="A151" s="1" t="s">
        <v>208</v>
      </c>
      <c r="B151" s="1" t="s">
        <v>209</v>
      </c>
      <c r="C151" s="1" t="s">
        <v>39</v>
      </c>
      <c r="D151" s="1" t="s">
        <v>17</v>
      </c>
      <c r="E151" s="1" t="s">
        <v>18</v>
      </c>
      <c r="F151" s="1" t="s">
        <v>152</v>
      </c>
      <c r="G151" s="1" t="s">
        <v>64</v>
      </c>
      <c r="H151" s="1">
        <v>42</v>
      </c>
      <c r="I151" s="2">
        <v>38984</v>
      </c>
      <c r="J151" s="1">
        <v>52733</v>
      </c>
      <c r="K151" s="1">
        <v>0</v>
      </c>
      <c r="L151">
        <v>0</v>
      </c>
      <c r="M151">
        <v>52733</v>
      </c>
      <c r="N151" s="1" t="s">
        <v>21</v>
      </c>
      <c r="O151" s="1" t="s">
        <v>27</v>
      </c>
      <c r="P151" s="2"/>
      <c r="Q151" t="s">
        <v>1987</v>
      </c>
      <c r="R151" t="s">
        <v>2007</v>
      </c>
      <c r="S151">
        <v>2006</v>
      </c>
      <c r="T151" t="s">
        <v>2056</v>
      </c>
      <c r="U151" t="s">
        <v>2030</v>
      </c>
      <c r="V151">
        <v>9</v>
      </c>
      <c r="W151" t="s">
        <v>2031</v>
      </c>
      <c r="X151" t="s">
        <v>1897</v>
      </c>
      <c r="Y151" t="s">
        <v>2076</v>
      </c>
      <c r="AA151" t="s">
        <v>1897</v>
      </c>
    </row>
    <row r="152" spans="1:27" x14ac:dyDescent="0.25">
      <c r="A152" s="1" t="s">
        <v>257</v>
      </c>
      <c r="B152" s="1" t="s">
        <v>258</v>
      </c>
      <c r="C152" s="1" t="s">
        <v>259</v>
      </c>
      <c r="D152" s="1" t="s">
        <v>243</v>
      </c>
      <c r="E152" s="1" t="s">
        <v>18</v>
      </c>
      <c r="F152" s="1" t="s">
        <v>152</v>
      </c>
      <c r="G152" s="1" t="s">
        <v>20</v>
      </c>
      <c r="H152" s="1">
        <v>43</v>
      </c>
      <c r="I152" s="2">
        <v>43028</v>
      </c>
      <c r="J152" s="1">
        <v>56555</v>
      </c>
      <c r="K152" s="1">
        <v>0</v>
      </c>
      <c r="L152">
        <v>0</v>
      </c>
      <c r="M152">
        <v>56555</v>
      </c>
      <c r="N152" s="1" t="s">
        <v>21</v>
      </c>
      <c r="O152" s="1" t="s">
        <v>22</v>
      </c>
      <c r="P152" s="2"/>
      <c r="Q152" t="s">
        <v>1987</v>
      </c>
      <c r="R152" t="s">
        <v>2007</v>
      </c>
      <c r="S152">
        <v>2017</v>
      </c>
      <c r="T152" t="s">
        <v>2051</v>
      </c>
      <c r="U152" t="s">
        <v>2038</v>
      </c>
      <c r="V152">
        <v>10</v>
      </c>
      <c r="W152" t="s">
        <v>2055</v>
      </c>
      <c r="X152" t="s">
        <v>1897</v>
      </c>
      <c r="Y152" t="s">
        <v>2076</v>
      </c>
      <c r="AA152" t="s">
        <v>1897</v>
      </c>
    </row>
    <row r="153" spans="1:27" x14ac:dyDescent="0.25">
      <c r="A153" s="1" t="s">
        <v>538</v>
      </c>
      <c r="B153" s="1" t="s">
        <v>539</v>
      </c>
      <c r="C153" s="1" t="s">
        <v>259</v>
      </c>
      <c r="D153" s="1" t="s">
        <v>509</v>
      </c>
      <c r="E153" s="1" t="s">
        <v>18</v>
      </c>
      <c r="F153" s="1" t="s">
        <v>152</v>
      </c>
      <c r="G153" s="1" t="s">
        <v>20</v>
      </c>
      <c r="H153" s="1">
        <v>48</v>
      </c>
      <c r="I153" s="2">
        <v>38623</v>
      </c>
      <c r="J153" s="1">
        <v>74655</v>
      </c>
      <c r="K153" s="1">
        <v>0</v>
      </c>
      <c r="L153">
        <v>0</v>
      </c>
      <c r="M153">
        <v>74655</v>
      </c>
      <c r="N153" s="1" t="s">
        <v>21</v>
      </c>
      <c r="O153" s="1" t="s">
        <v>50</v>
      </c>
      <c r="P153" s="2"/>
      <c r="Q153" t="s">
        <v>1987</v>
      </c>
      <c r="R153" t="s">
        <v>2007</v>
      </c>
      <c r="S153">
        <v>2005</v>
      </c>
      <c r="T153" t="s">
        <v>2050</v>
      </c>
      <c r="U153" t="s">
        <v>2030</v>
      </c>
      <c r="V153">
        <v>9</v>
      </c>
      <c r="W153" t="s">
        <v>2031</v>
      </c>
      <c r="X153" t="s">
        <v>1897</v>
      </c>
      <c r="Y153" t="s">
        <v>2076</v>
      </c>
      <c r="AA153" t="s">
        <v>1897</v>
      </c>
    </row>
    <row r="154" spans="1:27" x14ac:dyDescent="0.25">
      <c r="A154" s="1" t="s">
        <v>224</v>
      </c>
      <c r="B154" s="1" t="s">
        <v>225</v>
      </c>
      <c r="C154" s="1" t="s">
        <v>49</v>
      </c>
      <c r="D154" s="1" t="s">
        <v>17</v>
      </c>
      <c r="E154" s="1" t="s">
        <v>46</v>
      </c>
      <c r="F154" s="1" t="s">
        <v>152</v>
      </c>
      <c r="G154" s="1" t="s">
        <v>20</v>
      </c>
      <c r="H154" s="1">
        <v>48</v>
      </c>
      <c r="I154" s="2">
        <v>37844</v>
      </c>
      <c r="J154" s="1">
        <v>93017</v>
      </c>
      <c r="K154" s="1">
        <v>0</v>
      </c>
      <c r="L154">
        <v>0</v>
      </c>
      <c r="M154">
        <v>93017</v>
      </c>
      <c r="N154" s="1" t="s">
        <v>21</v>
      </c>
      <c r="O154" s="1" t="s">
        <v>53</v>
      </c>
      <c r="P154" s="2"/>
      <c r="Q154" t="s">
        <v>1987</v>
      </c>
      <c r="R154" t="s">
        <v>2007</v>
      </c>
      <c r="S154">
        <v>2003</v>
      </c>
      <c r="T154" t="s">
        <v>2064</v>
      </c>
      <c r="U154" t="s">
        <v>2030</v>
      </c>
      <c r="V154">
        <v>8</v>
      </c>
      <c r="W154" t="s">
        <v>2044</v>
      </c>
      <c r="X154" t="s">
        <v>1897</v>
      </c>
      <c r="Y154" t="s">
        <v>2076</v>
      </c>
      <c r="AA154" t="s">
        <v>1897</v>
      </c>
    </row>
    <row r="155" spans="1:27" x14ac:dyDescent="0.25">
      <c r="A155" s="1" t="s">
        <v>321</v>
      </c>
      <c r="B155" s="1" t="s">
        <v>322</v>
      </c>
      <c r="C155" s="1" t="s">
        <v>299</v>
      </c>
      <c r="D155" s="1" t="s">
        <v>278</v>
      </c>
      <c r="E155" s="1" t="s">
        <v>31</v>
      </c>
      <c r="F155" s="1" t="s">
        <v>19</v>
      </c>
      <c r="G155" s="1" t="s">
        <v>20</v>
      </c>
      <c r="H155" s="1">
        <v>46</v>
      </c>
      <c r="I155" s="2">
        <v>39471</v>
      </c>
      <c r="J155" s="1">
        <v>91621</v>
      </c>
      <c r="K155" s="1">
        <v>0</v>
      </c>
      <c r="L155">
        <v>0</v>
      </c>
      <c r="M155">
        <v>91621</v>
      </c>
      <c r="N155" s="1" t="s">
        <v>21</v>
      </c>
      <c r="O155" s="1" t="s">
        <v>27</v>
      </c>
      <c r="P155" s="2"/>
      <c r="Q155" t="s">
        <v>1987</v>
      </c>
      <c r="R155" t="s">
        <v>2007</v>
      </c>
      <c r="S155">
        <v>2008</v>
      </c>
      <c r="T155" t="s">
        <v>2043</v>
      </c>
      <c r="U155" t="s">
        <v>2033</v>
      </c>
      <c r="V155">
        <v>1</v>
      </c>
      <c r="W155" t="s">
        <v>2046</v>
      </c>
      <c r="X155" t="s">
        <v>1897</v>
      </c>
      <c r="Y155" t="s">
        <v>2076</v>
      </c>
      <c r="AA155" t="s">
        <v>1897</v>
      </c>
    </row>
    <row r="156" spans="1:27" x14ac:dyDescent="0.25">
      <c r="A156" s="1" t="s">
        <v>534</v>
      </c>
      <c r="B156" s="1" t="s">
        <v>535</v>
      </c>
      <c r="C156" s="1" t="s">
        <v>250</v>
      </c>
      <c r="D156" s="1" t="s">
        <v>509</v>
      </c>
      <c r="E156" s="1" t="s">
        <v>31</v>
      </c>
      <c r="F156" s="1" t="s">
        <v>152</v>
      </c>
      <c r="G156" s="1" t="s">
        <v>40</v>
      </c>
      <c r="H156" s="1">
        <v>33</v>
      </c>
      <c r="I156" s="2">
        <v>41973</v>
      </c>
      <c r="J156" s="1">
        <v>91280</v>
      </c>
      <c r="K156" s="1">
        <v>0</v>
      </c>
      <c r="L156">
        <v>0</v>
      </c>
      <c r="M156">
        <v>91280</v>
      </c>
      <c r="N156" s="1" t="s">
        <v>21</v>
      </c>
      <c r="O156" s="1" t="s">
        <v>36</v>
      </c>
      <c r="P156" s="2"/>
      <c r="Q156" t="s">
        <v>1987</v>
      </c>
      <c r="R156" t="s">
        <v>2007</v>
      </c>
      <c r="S156">
        <v>2014</v>
      </c>
      <c r="T156" t="s">
        <v>2032</v>
      </c>
      <c r="U156" t="s">
        <v>2038</v>
      </c>
      <c r="V156">
        <v>11</v>
      </c>
      <c r="W156" t="s">
        <v>2039</v>
      </c>
      <c r="X156" t="s">
        <v>1897</v>
      </c>
      <c r="Y156" t="s">
        <v>2076</v>
      </c>
      <c r="AA156" t="s">
        <v>1897</v>
      </c>
    </row>
    <row r="157" spans="1:27" x14ac:dyDescent="0.25">
      <c r="A157" s="1" t="s">
        <v>477</v>
      </c>
      <c r="B157" s="1" t="s">
        <v>478</v>
      </c>
      <c r="C157" s="1" t="s">
        <v>461</v>
      </c>
      <c r="D157" s="1" t="s">
        <v>456</v>
      </c>
      <c r="E157" s="1" t="s">
        <v>18</v>
      </c>
      <c r="F157" s="1" t="s">
        <v>19</v>
      </c>
      <c r="G157" s="1" t="s">
        <v>64</v>
      </c>
      <c r="H157" s="1">
        <v>42</v>
      </c>
      <c r="I157" s="2">
        <v>44092</v>
      </c>
      <c r="J157" s="1">
        <v>47071</v>
      </c>
      <c r="K157" s="1">
        <v>0</v>
      </c>
      <c r="L157">
        <v>0</v>
      </c>
      <c r="M157">
        <v>47071</v>
      </c>
      <c r="N157" s="1" t="s">
        <v>21</v>
      </c>
      <c r="O157" s="1" t="s">
        <v>69</v>
      </c>
      <c r="P157" s="2"/>
      <c r="Q157" t="s">
        <v>1987</v>
      </c>
      <c r="R157" t="s">
        <v>2007</v>
      </c>
      <c r="S157">
        <v>2020</v>
      </c>
      <c r="T157" t="s">
        <v>2047</v>
      </c>
      <c r="U157" t="s">
        <v>2030</v>
      </c>
      <c r="V157">
        <v>9</v>
      </c>
      <c r="W157" t="s">
        <v>2031</v>
      </c>
      <c r="X157" t="s">
        <v>1897</v>
      </c>
      <c r="Y157" t="s">
        <v>2076</v>
      </c>
      <c r="AA157" t="s">
        <v>1897</v>
      </c>
    </row>
    <row r="158" spans="1:27" x14ac:dyDescent="0.25">
      <c r="A158" s="1" t="s">
        <v>354</v>
      </c>
      <c r="B158" s="1" t="s">
        <v>355</v>
      </c>
      <c r="C158" s="1" t="s">
        <v>325</v>
      </c>
      <c r="D158" s="1" t="s">
        <v>278</v>
      </c>
      <c r="E158" s="1" t="s">
        <v>18</v>
      </c>
      <c r="F158" s="1" t="s">
        <v>152</v>
      </c>
      <c r="G158" s="1" t="s">
        <v>20</v>
      </c>
      <c r="H158" s="1">
        <v>47</v>
      </c>
      <c r="I158" s="2">
        <v>36893</v>
      </c>
      <c r="J158" s="1">
        <v>120628</v>
      </c>
      <c r="K158" s="1">
        <v>0</v>
      </c>
      <c r="L158">
        <v>0</v>
      </c>
      <c r="M158">
        <v>120628</v>
      </c>
      <c r="N158" s="1" t="s">
        <v>21</v>
      </c>
      <c r="O158" s="1" t="s">
        <v>27</v>
      </c>
      <c r="P158" s="2"/>
      <c r="Q158" t="s">
        <v>1987</v>
      </c>
      <c r="R158" t="s">
        <v>2007</v>
      </c>
      <c r="S158">
        <v>2001</v>
      </c>
      <c r="T158" t="s">
        <v>2042</v>
      </c>
      <c r="U158" t="s">
        <v>2033</v>
      </c>
      <c r="V158">
        <v>1</v>
      </c>
      <c r="W158" t="s">
        <v>2046</v>
      </c>
      <c r="X158" t="s">
        <v>1897</v>
      </c>
      <c r="Y158" t="s">
        <v>2076</v>
      </c>
      <c r="AA158" t="s">
        <v>1897</v>
      </c>
    </row>
    <row r="159" spans="1:27" x14ac:dyDescent="0.25">
      <c r="A159" s="1" t="s">
        <v>348</v>
      </c>
      <c r="B159" s="1" t="s">
        <v>349</v>
      </c>
      <c r="C159" s="1" t="s">
        <v>286</v>
      </c>
      <c r="D159" s="1" t="s">
        <v>278</v>
      </c>
      <c r="E159" s="1" t="s">
        <v>18</v>
      </c>
      <c r="F159" s="1" t="s">
        <v>152</v>
      </c>
      <c r="G159" s="1" t="s">
        <v>40</v>
      </c>
      <c r="H159" s="1">
        <v>35</v>
      </c>
      <c r="I159" s="2">
        <v>42878</v>
      </c>
      <c r="J159" s="1">
        <v>65566</v>
      </c>
      <c r="K159" s="1">
        <v>0</v>
      </c>
      <c r="L159">
        <v>0</v>
      </c>
      <c r="M159">
        <v>65566</v>
      </c>
      <c r="N159" s="1" t="s">
        <v>21</v>
      </c>
      <c r="O159" s="1" t="s">
        <v>53</v>
      </c>
      <c r="P159" s="2"/>
      <c r="Q159" t="s">
        <v>1987</v>
      </c>
      <c r="R159" t="s">
        <v>2007</v>
      </c>
      <c r="S159">
        <v>2017</v>
      </c>
      <c r="T159" t="s">
        <v>2051</v>
      </c>
      <c r="U159" t="s">
        <v>2027</v>
      </c>
      <c r="V159">
        <v>5</v>
      </c>
      <c r="W159" t="s">
        <v>2036</v>
      </c>
      <c r="X159" t="s">
        <v>1897</v>
      </c>
      <c r="Y159" t="s">
        <v>2076</v>
      </c>
      <c r="AA159" t="s">
        <v>1897</v>
      </c>
    </row>
    <row r="160" spans="1:27" x14ac:dyDescent="0.25">
      <c r="A160" s="1" t="s">
        <v>619</v>
      </c>
      <c r="B160" s="1" t="s">
        <v>620</v>
      </c>
      <c r="C160" s="1" t="s">
        <v>242</v>
      </c>
      <c r="D160" s="1" t="s">
        <v>555</v>
      </c>
      <c r="E160" s="1" t="s">
        <v>46</v>
      </c>
      <c r="F160" s="1" t="s">
        <v>152</v>
      </c>
      <c r="G160" s="1" t="s">
        <v>20</v>
      </c>
      <c r="H160" s="1">
        <v>47</v>
      </c>
      <c r="I160" s="2">
        <v>41333</v>
      </c>
      <c r="J160" s="1">
        <v>54635</v>
      </c>
      <c r="K160" s="1">
        <v>0</v>
      </c>
      <c r="L160">
        <v>0</v>
      </c>
      <c r="M160">
        <v>54635</v>
      </c>
      <c r="N160" s="1" t="s">
        <v>21</v>
      </c>
      <c r="O160" s="1" t="s">
        <v>27</v>
      </c>
      <c r="P160" s="2"/>
      <c r="Q160" t="s">
        <v>1987</v>
      </c>
      <c r="R160" t="s">
        <v>2007</v>
      </c>
      <c r="S160">
        <v>2013</v>
      </c>
      <c r="T160" t="s">
        <v>2035</v>
      </c>
      <c r="U160" t="s">
        <v>2033</v>
      </c>
      <c r="V160">
        <v>2</v>
      </c>
      <c r="W160" t="s">
        <v>2034</v>
      </c>
      <c r="X160" t="s">
        <v>1897</v>
      </c>
      <c r="Y160" t="s">
        <v>2076</v>
      </c>
      <c r="AA160" t="s">
        <v>1897</v>
      </c>
    </row>
    <row r="161" spans="1:27" x14ac:dyDescent="0.25">
      <c r="A161" s="1" t="s">
        <v>122</v>
      </c>
      <c r="B161" s="1" t="s">
        <v>123</v>
      </c>
      <c r="C161" s="1" t="s">
        <v>63</v>
      </c>
      <c r="D161" s="1" t="s">
        <v>17</v>
      </c>
      <c r="E161" s="1" t="s">
        <v>46</v>
      </c>
      <c r="F161" s="1" t="s">
        <v>19</v>
      </c>
      <c r="G161" s="1" t="s">
        <v>20</v>
      </c>
      <c r="H161" s="1">
        <v>42</v>
      </c>
      <c r="I161" s="2">
        <v>43866</v>
      </c>
      <c r="J161" s="1">
        <v>96636</v>
      </c>
      <c r="K161" s="1">
        <v>0</v>
      </c>
      <c r="L161">
        <v>0</v>
      </c>
      <c r="M161">
        <v>96636</v>
      </c>
      <c r="N161" s="1" t="s">
        <v>21</v>
      </c>
      <c r="O161" s="1" t="s">
        <v>69</v>
      </c>
      <c r="P161" s="2"/>
      <c r="Q161" t="s">
        <v>1987</v>
      </c>
      <c r="R161" t="s">
        <v>2007</v>
      </c>
      <c r="S161">
        <v>2020</v>
      </c>
      <c r="T161" t="s">
        <v>2047</v>
      </c>
      <c r="U161" t="s">
        <v>2033</v>
      </c>
      <c r="V161">
        <v>2</v>
      </c>
      <c r="W161" t="s">
        <v>2034</v>
      </c>
      <c r="X161" t="s">
        <v>1897</v>
      </c>
      <c r="Y161" t="s">
        <v>2076</v>
      </c>
      <c r="AA161" t="s">
        <v>1897</v>
      </c>
    </row>
    <row r="162" spans="1:27" x14ac:dyDescent="0.25">
      <c r="A162" s="1" t="s">
        <v>138</v>
      </c>
      <c r="B162" s="1" t="s">
        <v>139</v>
      </c>
      <c r="C162" s="1" t="s">
        <v>49</v>
      </c>
      <c r="D162" s="1" t="s">
        <v>17</v>
      </c>
      <c r="E162" s="1" t="s">
        <v>18</v>
      </c>
      <c r="F162" s="1" t="s">
        <v>19</v>
      </c>
      <c r="G162" s="1" t="s">
        <v>64</v>
      </c>
      <c r="H162" s="1">
        <v>35</v>
      </c>
      <c r="I162" s="2">
        <v>41941</v>
      </c>
      <c r="J162" s="1">
        <v>91592</v>
      </c>
      <c r="K162" s="1">
        <v>0</v>
      </c>
      <c r="L162">
        <v>0</v>
      </c>
      <c r="M162">
        <v>91592</v>
      </c>
      <c r="N162" s="1" t="s">
        <v>21</v>
      </c>
      <c r="O162" s="1" t="s">
        <v>27</v>
      </c>
      <c r="P162" s="2"/>
      <c r="Q162" t="s">
        <v>1987</v>
      </c>
      <c r="R162" t="s">
        <v>2007</v>
      </c>
      <c r="S162">
        <v>2014</v>
      </c>
      <c r="T162" t="s">
        <v>2032</v>
      </c>
      <c r="U162" t="s">
        <v>2038</v>
      </c>
      <c r="V162">
        <v>10</v>
      </c>
      <c r="W162" t="s">
        <v>2055</v>
      </c>
      <c r="X162" t="s">
        <v>1897</v>
      </c>
      <c r="Y162" t="s">
        <v>2076</v>
      </c>
      <c r="AA162" t="s">
        <v>1897</v>
      </c>
    </row>
    <row r="163" spans="1:27" x14ac:dyDescent="0.25">
      <c r="A163" s="1" t="s">
        <v>136</v>
      </c>
      <c r="B163" s="1" t="s">
        <v>137</v>
      </c>
      <c r="C163" s="1" t="s">
        <v>16</v>
      </c>
      <c r="D163" s="1" t="s">
        <v>17</v>
      </c>
      <c r="E163" s="1" t="s">
        <v>18</v>
      </c>
      <c r="F163" s="1" t="s">
        <v>19</v>
      </c>
      <c r="G163" s="1" t="s">
        <v>20</v>
      </c>
      <c r="H163" s="1">
        <v>47</v>
      </c>
      <c r="I163" s="2">
        <v>43309</v>
      </c>
      <c r="J163" s="1">
        <v>87806</v>
      </c>
      <c r="K163" s="1">
        <v>0</v>
      </c>
      <c r="L163">
        <v>0</v>
      </c>
      <c r="M163">
        <v>87806</v>
      </c>
      <c r="N163" s="1" t="s">
        <v>21</v>
      </c>
      <c r="O163" s="1" t="s">
        <v>53</v>
      </c>
      <c r="P163" s="2"/>
      <c r="Q163" t="s">
        <v>1987</v>
      </c>
      <c r="R163" t="s">
        <v>2007</v>
      </c>
      <c r="S163">
        <v>2018</v>
      </c>
      <c r="T163" t="s">
        <v>2026</v>
      </c>
      <c r="U163" t="s">
        <v>2030</v>
      </c>
      <c r="V163">
        <v>7</v>
      </c>
      <c r="W163" t="s">
        <v>2052</v>
      </c>
      <c r="X163" t="s">
        <v>1897</v>
      </c>
      <c r="Y163" t="s">
        <v>2076</v>
      </c>
      <c r="AA163" t="s">
        <v>1897</v>
      </c>
    </row>
    <row r="164" spans="1:27" x14ac:dyDescent="0.25">
      <c r="A164" s="1" t="s">
        <v>514</v>
      </c>
      <c r="B164" s="1" t="s">
        <v>515</v>
      </c>
      <c r="C164" s="1" t="s">
        <v>250</v>
      </c>
      <c r="D164" s="1" t="s">
        <v>509</v>
      </c>
      <c r="E164" s="1" t="s">
        <v>46</v>
      </c>
      <c r="F164" s="1" t="s">
        <v>19</v>
      </c>
      <c r="G164" s="1" t="s">
        <v>40</v>
      </c>
      <c r="H164" s="1">
        <v>32</v>
      </c>
      <c r="I164" s="2">
        <v>41590</v>
      </c>
      <c r="J164" s="1">
        <v>88895</v>
      </c>
      <c r="K164" s="1">
        <v>0</v>
      </c>
      <c r="L164">
        <v>0</v>
      </c>
      <c r="M164">
        <v>88895</v>
      </c>
      <c r="N164" s="1" t="s">
        <v>21</v>
      </c>
      <c r="O164" s="1" t="s">
        <v>27</v>
      </c>
      <c r="P164" s="2"/>
      <c r="Q164" t="s">
        <v>1987</v>
      </c>
      <c r="R164" t="s">
        <v>2007</v>
      </c>
      <c r="S164">
        <v>2013</v>
      </c>
      <c r="T164" t="s">
        <v>2035</v>
      </c>
      <c r="U164" t="s">
        <v>2038</v>
      </c>
      <c r="V164">
        <v>11</v>
      </c>
      <c r="W164" t="s">
        <v>2039</v>
      </c>
      <c r="X164" t="s">
        <v>1897</v>
      </c>
      <c r="Y164" t="s">
        <v>2076</v>
      </c>
      <c r="AA164" t="s">
        <v>1897</v>
      </c>
    </row>
    <row r="165" spans="1:27" x14ac:dyDescent="0.25">
      <c r="A165" s="1" t="s">
        <v>272</v>
      </c>
      <c r="B165" s="1" t="s">
        <v>273</v>
      </c>
      <c r="C165" s="1" t="s">
        <v>259</v>
      </c>
      <c r="D165" s="1" t="s">
        <v>243</v>
      </c>
      <c r="E165" s="1" t="s">
        <v>18</v>
      </c>
      <c r="F165" s="1" t="s">
        <v>152</v>
      </c>
      <c r="G165" s="1" t="s">
        <v>64</v>
      </c>
      <c r="H165" s="1">
        <v>30</v>
      </c>
      <c r="I165" s="2">
        <v>44124</v>
      </c>
      <c r="J165" s="1">
        <v>67753</v>
      </c>
      <c r="K165" s="1">
        <v>0</v>
      </c>
      <c r="L165">
        <v>0</v>
      </c>
      <c r="M165">
        <v>67753</v>
      </c>
      <c r="N165" s="1" t="s">
        <v>21</v>
      </c>
      <c r="O165" s="1" t="s">
        <v>22</v>
      </c>
      <c r="P165" s="2"/>
      <c r="Q165" t="s">
        <v>1987</v>
      </c>
      <c r="R165" t="s">
        <v>2007</v>
      </c>
      <c r="S165">
        <v>2020</v>
      </c>
      <c r="T165" t="s">
        <v>2047</v>
      </c>
      <c r="U165" t="s">
        <v>2038</v>
      </c>
      <c r="V165">
        <v>10</v>
      </c>
      <c r="W165" t="s">
        <v>2055</v>
      </c>
      <c r="X165" t="s">
        <v>1897</v>
      </c>
      <c r="Y165" t="s">
        <v>2076</v>
      </c>
      <c r="AA165" t="s">
        <v>1897</v>
      </c>
    </row>
    <row r="166" spans="1:27" x14ac:dyDescent="0.25">
      <c r="A166" s="1" t="s">
        <v>220</v>
      </c>
      <c r="B166" s="1" t="s">
        <v>221</v>
      </c>
      <c r="C166" s="1" t="s">
        <v>16</v>
      </c>
      <c r="D166" s="1" t="s">
        <v>17</v>
      </c>
      <c r="E166" s="1" t="s">
        <v>31</v>
      </c>
      <c r="F166" s="1" t="s">
        <v>152</v>
      </c>
      <c r="G166" s="1" t="s">
        <v>35</v>
      </c>
      <c r="H166" s="1">
        <v>45</v>
      </c>
      <c r="I166" s="2">
        <v>40235</v>
      </c>
      <c r="J166" s="1">
        <v>90770</v>
      </c>
      <c r="K166" s="1">
        <v>0</v>
      </c>
      <c r="L166">
        <v>0</v>
      </c>
      <c r="M166">
        <v>90770</v>
      </c>
      <c r="N166" s="1" t="s">
        <v>21</v>
      </c>
      <c r="O166" s="1" t="s">
        <v>69</v>
      </c>
      <c r="P166" s="2"/>
      <c r="Q166" t="s">
        <v>1987</v>
      </c>
      <c r="R166" t="s">
        <v>2007</v>
      </c>
      <c r="S166">
        <v>2010</v>
      </c>
      <c r="T166" t="s">
        <v>2037</v>
      </c>
      <c r="U166" t="s">
        <v>2033</v>
      </c>
      <c r="V166">
        <v>2</v>
      </c>
      <c r="W166" t="s">
        <v>2034</v>
      </c>
      <c r="X166" t="s">
        <v>1897</v>
      </c>
      <c r="Y166" t="s">
        <v>2076</v>
      </c>
      <c r="AA166" t="s">
        <v>1897</v>
      </c>
    </row>
    <row r="167" spans="1:27" x14ac:dyDescent="0.25">
      <c r="A167" s="1" t="s">
        <v>93</v>
      </c>
      <c r="B167" s="1" t="s">
        <v>94</v>
      </c>
      <c r="C167" s="1" t="s">
        <v>49</v>
      </c>
      <c r="D167" s="1" t="s">
        <v>17</v>
      </c>
      <c r="E167" s="1" t="s">
        <v>18</v>
      </c>
      <c r="F167" s="1" t="s">
        <v>19</v>
      </c>
      <c r="G167" s="1" t="s">
        <v>64</v>
      </c>
      <c r="H167" s="1">
        <v>42</v>
      </c>
      <c r="I167" s="2">
        <v>40593</v>
      </c>
      <c r="J167" s="1">
        <v>72486</v>
      </c>
      <c r="K167" s="1">
        <v>0</v>
      </c>
      <c r="L167">
        <v>0</v>
      </c>
      <c r="M167">
        <v>72486</v>
      </c>
      <c r="N167" s="1" t="s">
        <v>21</v>
      </c>
      <c r="O167" s="1" t="s">
        <v>53</v>
      </c>
      <c r="P167" s="2"/>
      <c r="Q167" t="s">
        <v>1987</v>
      </c>
      <c r="R167" t="s">
        <v>2007</v>
      </c>
      <c r="S167">
        <v>2011</v>
      </c>
      <c r="T167" t="s">
        <v>2040</v>
      </c>
      <c r="U167" t="s">
        <v>2033</v>
      </c>
      <c r="V167">
        <v>2</v>
      </c>
      <c r="W167" t="s">
        <v>2034</v>
      </c>
      <c r="X167" t="s">
        <v>1897</v>
      </c>
      <c r="Y167" t="s">
        <v>2076</v>
      </c>
      <c r="AA167" t="s">
        <v>1897</v>
      </c>
    </row>
    <row r="168" spans="1:27" x14ac:dyDescent="0.25">
      <c r="A168" s="1" t="s">
        <v>485</v>
      </c>
      <c r="B168" s="1" t="s">
        <v>486</v>
      </c>
      <c r="C168" s="1" t="s">
        <v>461</v>
      </c>
      <c r="D168" s="1" t="s">
        <v>456</v>
      </c>
      <c r="E168" s="1" t="s">
        <v>18</v>
      </c>
      <c r="F168" s="1" t="s">
        <v>152</v>
      </c>
      <c r="G168" s="1" t="s">
        <v>40</v>
      </c>
      <c r="H168" s="1">
        <v>34</v>
      </c>
      <c r="I168" s="2">
        <v>42219</v>
      </c>
      <c r="J168" s="1">
        <v>52200</v>
      </c>
      <c r="K168" s="1">
        <v>0</v>
      </c>
      <c r="L168">
        <v>0</v>
      </c>
      <c r="M168">
        <v>52200</v>
      </c>
      <c r="N168" s="1" t="s">
        <v>21</v>
      </c>
      <c r="O168" s="1" t="s">
        <v>69</v>
      </c>
      <c r="P168" s="2"/>
      <c r="Q168" t="s">
        <v>1987</v>
      </c>
      <c r="R168" t="s">
        <v>2007</v>
      </c>
      <c r="S168">
        <v>2015</v>
      </c>
      <c r="T168" t="s">
        <v>2048</v>
      </c>
      <c r="U168" t="s">
        <v>2030</v>
      </c>
      <c r="V168">
        <v>8</v>
      </c>
      <c r="W168" t="s">
        <v>2044</v>
      </c>
      <c r="X168" t="s">
        <v>1897</v>
      </c>
      <c r="Y168" t="s">
        <v>2076</v>
      </c>
      <c r="AA168" t="s">
        <v>1897</v>
      </c>
    </row>
    <row r="169" spans="1:27" x14ac:dyDescent="0.25">
      <c r="A169" s="1" t="s">
        <v>289</v>
      </c>
      <c r="B169" s="1" t="s">
        <v>290</v>
      </c>
      <c r="C169" s="1" t="s">
        <v>291</v>
      </c>
      <c r="D169" s="1" t="s">
        <v>278</v>
      </c>
      <c r="E169" s="1" t="s">
        <v>46</v>
      </c>
      <c r="F169" s="1" t="s">
        <v>19</v>
      </c>
      <c r="G169" s="1" t="s">
        <v>20</v>
      </c>
      <c r="H169" s="1">
        <v>39</v>
      </c>
      <c r="I169" s="2">
        <v>43536</v>
      </c>
      <c r="J169" s="1">
        <v>62644</v>
      </c>
      <c r="K169" s="1">
        <v>0</v>
      </c>
      <c r="L169">
        <v>0</v>
      </c>
      <c r="M169">
        <v>62644</v>
      </c>
      <c r="N169" s="1" t="s">
        <v>21</v>
      </c>
      <c r="O169" s="1" t="s">
        <v>53</v>
      </c>
      <c r="P169" s="2"/>
      <c r="Q169" t="s">
        <v>1987</v>
      </c>
      <c r="R169" t="s">
        <v>2007</v>
      </c>
      <c r="S169">
        <v>2019</v>
      </c>
      <c r="T169" t="s">
        <v>2029</v>
      </c>
      <c r="U169" t="s">
        <v>2033</v>
      </c>
      <c r="V169">
        <v>3</v>
      </c>
      <c r="W169" t="s">
        <v>2060</v>
      </c>
      <c r="X169" t="s">
        <v>1897</v>
      </c>
      <c r="Y169" t="s">
        <v>2076</v>
      </c>
      <c r="AA169" t="s">
        <v>1897</v>
      </c>
    </row>
    <row r="170" spans="1:27" x14ac:dyDescent="0.25">
      <c r="A170" s="1" t="s">
        <v>214</v>
      </c>
      <c r="B170" s="1" t="s">
        <v>215</v>
      </c>
      <c r="C170" s="1" t="s">
        <v>39</v>
      </c>
      <c r="D170" s="1" t="s">
        <v>17</v>
      </c>
      <c r="E170" s="1" t="s">
        <v>31</v>
      </c>
      <c r="F170" s="1" t="s">
        <v>152</v>
      </c>
      <c r="G170" s="1" t="s">
        <v>20</v>
      </c>
      <c r="H170" s="1">
        <v>45</v>
      </c>
      <c r="I170" s="2">
        <v>43248</v>
      </c>
      <c r="J170" s="1">
        <v>49219</v>
      </c>
      <c r="K170" s="1">
        <v>0</v>
      </c>
      <c r="L170">
        <v>0</v>
      </c>
      <c r="M170">
        <v>49219</v>
      </c>
      <c r="N170" s="1" t="s">
        <v>21</v>
      </c>
      <c r="O170" s="1" t="s">
        <v>69</v>
      </c>
      <c r="P170" s="2"/>
      <c r="Q170" t="s">
        <v>1987</v>
      </c>
      <c r="R170" t="s">
        <v>2007</v>
      </c>
      <c r="S170">
        <v>2018</v>
      </c>
      <c r="T170" t="s">
        <v>2026</v>
      </c>
      <c r="U170" t="s">
        <v>2027</v>
      </c>
      <c r="V170">
        <v>5</v>
      </c>
      <c r="W170" t="s">
        <v>2036</v>
      </c>
      <c r="X170" t="s">
        <v>1897</v>
      </c>
      <c r="Y170" t="s">
        <v>2076</v>
      </c>
      <c r="AA170" t="s">
        <v>1897</v>
      </c>
    </row>
    <row r="171" spans="1:27" x14ac:dyDescent="0.25">
      <c r="A171" s="1" t="s">
        <v>210</v>
      </c>
      <c r="B171" s="1" t="s">
        <v>211</v>
      </c>
      <c r="C171" s="1" t="s">
        <v>34</v>
      </c>
      <c r="D171" s="1" t="s">
        <v>17</v>
      </c>
      <c r="E171" s="1" t="s">
        <v>26</v>
      </c>
      <c r="F171" s="1" t="s">
        <v>152</v>
      </c>
      <c r="G171" s="1" t="s">
        <v>20</v>
      </c>
      <c r="H171" s="1">
        <v>34</v>
      </c>
      <c r="I171" s="2">
        <v>42514</v>
      </c>
      <c r="J171" s="1">
        <v>94352</v>
      </c>
      <c r="K171" s="1">
        <v>0</v>
      </c>
      <c r="L171">
        <v>0</v>
      </c>
      <c r="M171">
        <v>94352</v>
      </c>
      <c r="N171" s="1" t="s">
        <v>21</v>
      </c>
      <c r="O171" s="1" t="s">
        <v>36</v>
      </c>
      <c r="P171" s="2"/>
      <c r="Q171" t="s">
        <v>1987</v>
      </c>
      <c r="R171" t="s">
        <v>2007</v>
      </c>
      <c r="S171">
        <v>2016</v>
      </c>
      <c r="T171" t="s">
        <v>2049</v>
      </c>
      <c r="U171" t="s">
        <v>2027</v>
      </c>
      <c r="V171">
        <v>5</v>
      </c>
      <c r="W171" t="s">
        <v>2036</v>
      </c>
      <c r="X171" t="s">
        <v>1897</v>
      </c>
      <c r="Y171" t="s">
        <v>2076</v>
      </c>
      <c r="AA171" t="s">
        <v>1897</v>
      </c>
    </row>
    <row r="172" spans="1:27" x14ac:dyDescent="0.25">
      <c r="A172" s="1" t="s">
        <v>140</v>
      </c>
      <c r="B172" s="1" t="s">
        <v>141</v>
      </c>
      <c r="C172" s="1" t="s">
        <v>56</v>
      </c>
      <c r="D172" s="1" t="s">
        <v>17</v>
      </c>
      <c r="E172" s="1" t="s">
        <v>18</v>
      </c>
      <c r="F172" s="1" t="s">
        <v>19</v>
      </c>
      <c r="G172" s="1" t="s">
        <v>40</v>
      </c>
      <c r="H172" s="1">
        <v>44</v>
      </c>
      <c r="I172" s="2">
        <v>40603</v>
      </c>
      <c r="J172" s="1">
        <v>82462</v>
      </c>
      <c r="K172" s="1">
        <v>0</v>
      </c>
      <c r="L172">
        <v>0</v>
      </c>
      <c r="M172">
        <v>82462</v>
      </c>
      <c r="N172" s="1" t="s">
        <v>21</v>
      </c>
      <c r="O172" s="1" t="s">
        <v>50</v>
      </c>
      <c r="P172" s="2"/>
      <c r="Q172" t="s">
        <v>1987</v>
      </c>
      <c r="R172" t="s">
        <v>2007</v>
      </c>
      <c r="S172">
        <v>2011</v>
      </c>
      <c r="T172" t="s">
        <v>2040</v>
      </c>
      <c r="U172" t="s">
        <v>2033</v>
      </c>
      <c r="V172">
        <v>3</v>
      </c>
      <c r="W172" t="s">
        <v>2060</v>
      </c>
      <c r="X172" t="s">
        <v>1897</v>
      </c>
      <c r="Y172" t="s">
        <v>2076</v>
      </c>
      <c r="AA172" t="s">
        <v>1897</v>
      </c>
    </row>
    <row r="173" spans="1:27" x14ac:dyDescent="0.25">
      <c r="A173" s="1" t="s">
        <v>542</v>
      </c>
      <c r="B173" s="1" t="s">
        <v>543</v>
      </c>
      <c r="C173" s="1" t="s">
        <v>250</v>
      </c>
      <c r="D173" s="1" t="s">
        <v>509</v>
      </c>
      <c r="E173" s="1" t="s">
        <v>46</v>
      </c>
      <c r="F173" s="1" t="s">
        <v>152</v>
      </c>
      <c r="G173" s="1" t="s">
        <v>20</v>
      </c>
      <c r="H173" s="1">
        <v>33</v>
      </c>
      <c r="I173" s="2">
        <v>42325</v>
      </c>
      <c r="J173" s="1">
        <v>91632</v>
      </c>
      <c r="K173" s="1">
        <v>0</v>
      </c>
      <c r="L173">
        <v>0</v>
      </c>
      <c r="M173">
        <v>91632</v>
      </c>
      <c r="N173" s="1" t="s">
        <v>21</v>
      </c>
      <c r="O173" s="1" t="s">
        <v>22</v>
      </c>
      <c r="P173" s="2"/>
      <c r="Q173" t="s">
        <v>1987</v>
      </c>
      <c r="R173" t="s">
        <v>2007</v>
      </c>
      <c r="S173">
        <v>2015</v>
      </c>
      <c r="T173" t="s">
        <v>2048</v>
      </c>
      <c r="U173" t="s">
        <v>2038</v>
      </c>
      <c r="V173">
        <v>11</v>
      </c>
      <c r="W173" t="s">
        <v>2039</v>
      </c>
      <c r="X173" t="s">
        <v>1897</v>
      </c>
      <c r="Y173" t="s">
        <v>2076</v>
      </c>
      <c r="AA173" t="s">
        <v>1897</v>
      </c>
    </row>
    <row r="174" spans="1:27" x14ac:dyDescent="0.25">
      <c r="A174" s="1" t="s">
        <v>317</v>
      </c>
      <c r="B174" s="1" t="s">
        <v>318</v>
      </c>
      <c r="C174" s="1" t="s">
        <v>296</v>
      </c>
      <c r="D174" s="1" t="s">
        <v>278</v>
      </c>
      <c r="E174" s="1" t="s">
        <v>26</v>
      </c>
      <c r="F174" s="1" t="s">
        <v>19</v>
      </c>
      <c r="G174" s="1" t="s">
        <v>20</v>
      </c>
      <c r="H174" s="1">
        <v>48</v>
      </c>
      <c r="I174" s="2">
        <v>41907</v>
      </c>
      <c r="J174" s="1">
        <v>96693</v>
      </c>
      <c r="K174" s="1">
        <v>0</v>
      </c>
      <c r="L174">
        <v>0</v>
      </c>
      <c r="M174">
        <v>96693</v>
      </c>
      <c r="N174" s="1" t="s">
        <v>21</v>
      </c>
      <c r="O174" s="1" t="s">
        <v>27</v>
      </c>
      <c r="P174" s="2"/>
      <c r="Q174" t="s">
        <v>1987</v>
      </c>
      <c r="R174" t="s">
        <v>2007</v>
      </c>
      <c r="S174">
        <v>2014</v>
      </c>
      <c r="T174" t="s">
        <v>2032</v>
      </c>
      <c r="U174" t="s">
        <v>2030</v>
      </c>
      <c r="V174">
        <v>9</v>
      </c>
      <c r="W174" t="s">
        <v>2031</v>
      </c>
      <c r="X174" t="s">
        <v>1897</v>
      </c>
      <c r="Y174" t="s">
        <v>2076</v>
      </c>
      <c r="AA174" t="s">
        <v>1897</v>
      </c>
    </row>
    <row r="175" spans="1:27" x14ac:dyDescent="0.25">
      <c r="A175" s="1" t="s">
        <v>313</v>
      </c>
      <c r="B175" s="1" t="s">
        <v>314</v>
      </c>
      <c r="C175" s="1" t="s">
        <v>277</v>
      </c>
      <c r="D175" s="1" t="s">
        <v>278</v>
      </c>
      <c r="E175" s="1" t="s">
        <v>26</v>
      </c>
      <c r="F175" s="1" t="s">
        <v>19</v>
      </c>
      <c r="G175" s="1" t="s">
        <v>40</v>
      </c>
      <c r="H175" s="1">
        <v>48</v>
      </c>
      <c r="I175" s="2">
        <v>39991</v>
      </c>
      <c r="J175" s="1">
        <v>82907</v>
      </c>
      <c r="K175" s="1">
        <v>0</v>
      </c>
      <c r="L175">
        <v>0</v>
      </c>
      <c r="M175">
        <v>82907</v>
      </c>
      <c r="N175" s="1" t="s">
        <v>21</v>
      </c>
      <c r="O175" s="1" t="s">
        <v>53</v>
      </c>
      <c r="P175" s="2"/>
      <c r="Q175" t="s">
        <v>1987</v>
      </c>
      <c r="R175" t="s">
        <v>2007</v>
      </c>
      <c r="S175">
        <v>2009</v>
      </c>
      <c r="T175" t="s">
        <v>2059</v>
      </c>
      <c r="U175" t="s">
        <v>2027</v>
      </c>
      <c r="V175">
        <v>6</v>
      </c>
      <c r="W175" t="s">
        <v>2028</v>
      </c>
      <c r="X175" t="s">
        <v>1897</v>
      </c>
      <c r="Y175" t="s">
        <v>2076</v>
      </c>
      <c r="AA175" t="s">
        <v>1897</v>
      </c>
    </row>
    <row r="176" spans="1:27" x14ac:dyDescent="0.25">
      <c r="A176" s="1" t="s">
        <v>374</v>
      </c>
      <c r="B176" s="1" t="s">
        <v>375</v>
      </c>
      <c r="C176" s="1" t="s">
        <v>281</v>
      </c>
      <c r="D176" s="1" t="s">
        <v>278</v>
      </c>
      <c r="E176" s="1" t="s">
        <v>31</v>
      </c>
      <c r="F176" s="1" t="s">
        <v>152</v>
      </c>
      <c r="G176" s="1" t="s">
        <v>40</v>
      </c>
      <c r="H176" s="1">
        <v>41</v>
      </c>
      <c r="I176" s="2">
        <v>40929</v>
      </c>
      <c r="J176" s="1">
        <v>94658</v>
      </c>
      <c r="K176" s="1">
        <v>0</v>
      </c>
      <c r="L176">
        <v>0</v>
      </c>
      <c r="M176">
        <v>94658</v>
      </c>
      <c r="N176" s="1" t="s">
        <v>21</v>
      </c>
      <c r="O176" s="1" t="s">
        <v>36</v>
      </c>
      <c r="P176" s="2"/>
      <c r="Q176" t="s">
        <v>1987</v>
      </c>
      <c r="R176" t="s">
        <v>2007</v>
      </c>
      <c r="S176">
        <v>2012</v>
      </c>
      <c r="T176" t="s">
        <v>2065</v>
      </c>
      <c r="U176" t="s">
        <v>2033</v>
      </c>
      <c r="V176">
        <v>1</v>
      </c>
      <c r="W176" t="s">
        <v>2046</v>
      </c>
      <c r="X176" t="s">
        <v>1897</v>
      </c>
      <c r="Y176" t="s">
        <v>2076</v>
      </c>
      <c r="AA176" t="s">
        <v>1897</v>
      </c>
    </row>
    <row r="177" spans="1:27" x14ac:dyDescent="0.25">
      <c r="A177" s="1" t="s">
        <v>489</v>
      </c>
      <c r="B177" s="1" t="s">
        <v>490</v>
      </c>
      <c r="C177" s="1" t="s">
        <v>464</v>
      </c>
      <c r="D177" s="1" t="s">
        <v>456</v>
      </c>
      <c r="E177" s="1" t="s">
        <v>18</v>
      </c>
      <c r="F177" s="1" t="s">
        <v>152</v>
      </c>
      <c r="G177" s="1" t="s">
        <v>64</v>
      </c>
      <c r="H177" s="1">
        <v>45</v>
      </c>
      <c r="I177" s="2">
        <v>42357</v>
      </c>
      <c r="J177" s="1">
        <v>51983</v>
      </c>
      <c r="K177" s="1">
        <v>0</v>
      </c>
      <c r="L177">
        <v>0</v>
      </c>
      <c r="M177">
        <v>51983</v>
      </c>
      <c r="N177" s="1" t="s">
        <v>21</v>
      </c>
      <c r="O177" s="1" t="s">
        <v>69</v>
      </c>
      <c r="P177" s="2"/>
      <c r="Q177" t="s">
        <v>1987</v>
      </c>
      <c r="R177" t="s">
        <v>2007</v>
      </c>
      <c r="S177">
        <v>2015</v>
      </c>
      <c r="T177" t="s">
        <v>2048</v>
      </c>
      <c r="U177" t="s">
        <v>2038</v>
      </c>
      <c r="V177">
        <v>12</v>
      </c>
      <c r="W177" t="s">
        <v>2041</v>
      </c>
      <c r="X177" t="s">
        <v>1897</v>
      </c>
      <c r="Y177" t="s">
        <v>2076</v>
      </c>
      <c r="AA177" t="s">
        <v>1897</v>
      </c>
    </row>
    <row r="178" spans="1:27" x14ac:dyDescent="0.25">
      <c r="A178" s="1" t="s">
        <v>558</v>
      </c>
      <c r="B178" s="1" t="s">
        <v>559</v>
      </c>
      <c r="C178" s="1" t="s">
        <v>554</v>
      </c>
      <c r="D178" s="1" t="s">
        <v>555</v>
      </c>
      <c r="E178" s="1" t="s">
        <v>26</v>
      </c>
      <c r="F178" s="1" t="s">
        <v>19</v>
      </c>
      <c r="G178" s="1" t="s">
        <v>35</v>
      </c>
      <c r="H178" s="1">
        <v>45</v>
      </c>
      <c r="I178" s="2">
        <v>36754</v>
      </c>
      <c r="J178" s="1">
        <v>60113</v>
      </c>
      <c r="K178" s="1">
        <v>0</v>
      </c>
      <c r="L178">
        <v>0</v>
      </c>
      <c r="M178">
        <v>60113</v>
      </c>
      <c r="N178" s="1" t="s">
        <v>21</v>
      </c>
      <c r="O178" s="1" t="s">
        <v>27</v>
      </c>
      <c r="P178" s="2"/>
      <c r="Q178" t="s">
        <v>1987</v>
      </c>
      <c r="R178" t="s">
        <v>2007</v>
      </c>
      <c r="S178">
        <v>2000</v>
      </c>
      <c r="T178" t="s">
        <v>2066</v>
      </c>
      <c r="U178" t="s">
        <v>2030</v>
      </c>
      <c r="V178">
        <v>8</v>
      </c>
      <c r="W178" t="s">
        <v>2044</v>
      </c>
      <c r="X178" t="s">
        <v>1897</v>
      </c>
      <c r="Y178" t="s">
        <v>2076</v>
      </c>
      <c r="AA178" t="s">
        <v>1897</v>
      </c>
    </row>
    <row r="179" spans="1:27" x14ac:dyDescent="0.25">
      <c r="A179" s="1" t="s">
        <v>522</v>
      </c>
      <c r="B179" s="1" t="s">
        <v>523</v>
      </c>
      <c r="C179" s="1" t="s">
        <v>259</v>
      </c>
      <c r="D179" s="1" t="s">
        <v>509</v>
      </c>
      <c r="E179" s="1" t="s">
        <v>18</v>
      </c>
      <c r="F179" s="1" t="s">
        <v>19</v>
      </c>
      <c r="G179" s="1" t="s">
        <v>20</v>
      </c>
      <c r="H179" s="1">
        <v>33</v>
      </c>
      <c r="I179" s="2">
        <v>43904</v>
      </c>
      <c r="J179" s="1">
        <v>68846</v>
      </c>
      <c r="K179" s="1">
        <v>0</v>
      </c>
      <c r="L179">
        <v>0</v>
      </c>
      <c r="M179">
        <v>68846</v>
      </c>
      <c r="N179" s="1" t="s">
        <v>21</v>
      </c>
      <c r="O179" s="1" t="s">
        <v>27</v>
      </c>
      <c r="P179" s="2"/>
      <c r="Q179" t="s">
        <v>1987</v>
      </c>
      <c r="R179" t="s">
        <v>2007</v>
      </c>
      <c r="S179">
        <v>2020</v>
      </c>
      <c r="T179" t="s">
        <v>2047</v>
      </c>
      <c r="U179" t="s">
        <v>2033</v>
      </c>
      <c r="V179">
        <v>3</v>
      </c>
      <c r="W179" t="s">
        <v>2060</v>
      </c>
      <c r="X179" t="s">
        <v>1897</v>
      </c>
      <c r="Y179" t="s">
        <v>2076</v>
      </c>
      <c r="AA179" t="s">
        <v>1897</v>
      </c>
    </row>
    <row r="180" spans="1:27" x14ac:dyDescent="0.25">
      <c r="A180" s="1" t="s">
        <v>1851</v>
      </c>
      <c r="B180" s="1" t="s">
        <v>1924</v>
      </c>
      <c r="C180" s="1" t="s">
        <v>242</v>
      </c>
      <c r="D180" s="1" t="s">
        <v>555</v>
      </c>
      <c r="E180" s="1" t="s">
        <v>46</v>
      </c>
      <c r="F180" s="1" t="s">
        <v>152</v>
      </c>
      <c r="G180" s="1" t="s">
        <v>35</v>
      </c>
      <c r="H180" s="1">
        <v>40</v>
      </c>
      <c r="I180" s="2">
        <v>42721</v>
      </c>
      <c r="J180" s="1">
        <v>50733</v>
      </c>
      <c r="K180" s="1">
        <v>0</v>
      </c>
      <c r="L180">
        <v>0</v>
      </c>
      <c r="M180">
        <v>50733</v>
      </c>
      <c r="N180" s="1" t="s">
        <v>21</v>
      </c>
      <c r="O180" s="1" t="s">
        <v>36</v>
      </c>
      <c r="P180" s="2"/>
      <c r="Q180" t="s">
        <v>1987</v>
      </c>
      <c r="R180" t="s">
        <v>2007</v>
      </c>
      <c r="S180">
        <v>2016</v>
      </c>
      <c r="T180" t="s">
        <v>2049</v>
      </c>
      <c r="U180" t="s">
        <v>2038</v>
      </c>
      <c r="V180">
        <v>12</v>
      </c>
      <c r="W180" t="s">
        <v>2041</v>
      </c>
      <c r="X180" t="s">
        <v>1897</v>
      </c>
      <c r="Y180" t="s">
        <v>2076</v>
      </c>
      <c r="AA180" t="s">
        <v>1897</v>
      </c>
    </row>
    <row r="181" spans="1:27" x14ac:dyDescent="0.25">
      <c r="A181" s="1" t="s">
        <v>453</v>
      </c>
      <c r="B181" s="1" t="s">
        <v>454</v>
      </c>
      <c r="C181" s="1" t="s">
        <v>455</v>
      </c>
      <c r="D181" s="1" t="s">
        <v>456</v>
      </c>
      <c r="E181" s="1" t="s">
        <v>46</v>
      </c>
      <c r="F181" s="1" t="s">
        <v>19</v>
      </c>
      <c r="G181" s="1" t="s">
        <v>20</v>
      </c>
      <c r="H181" s="1">
        <v>30</v>
      </c>
      <c r="I181" s="2">
        <v>42761</v>
      </c>
      <c r="J181" s="1">
        <v>88663</v>
      </c>
      <c r="K181" s="1">
        <v>0</v>
      </c>
      <c r="L181">
        <v>0</v>
      </c>
      <c r="M181">
        <v>88663</v>
      </c>
      <c r="N181" s="1" t="s">
        <v>21</v>
      </c>
      <c r="O181" s="1" t="s">
        <v>22</v>
      </c>
      <c r="P181" s="2"/>
      <c r="Q181" t="s">
        <v>1987</v>
      </c>
      <c r="R181" t="s">
        <v>2007</v>
      </c>
      <c r="S181">
        <v>2017</v>
      </c>
      <c r="T181" t="s">
        <v>2051</v>
      </c>
      <c r="U181" t="s">
        <v>2033</v>
      </c>
      <c r="V181">
        <v>1</v>
      </c>
      <c r="W181" t="s">
        <v>2046</v>
      </c>
      <c r="X181" t="s">
        <v>1897</v>
      </c>
      <c r="Y181" t="s">
        <v>2076</v>
      </c>
      <c r="AA181" t="s">
        <v>1897</v>
      </c>
    </row>
    <row r="182" spans="1:27" x14ac:dyDescent="0.25">
      <c r="A182" s="1" t="s">
        <v>826</v>
      </c>
      <c r="B182" s="1" t="s">
        <v>1925</v>
      </c>
      <c r="C182" s="1" t="s">
        <v>250</v>
      </c>
      <c r="D182" s="1" t="s">
        <v>402</v>
      </c>
      <c r="E182" s="1" t="s">
        <v>26</v>
      </c>
      <c r="F182" s="1" t="s">
        <v>19</v>
      </c>
      <c r="G182" s="1" t="s">
        <v>35</v>
      </c>
      <c r="H182" s="1">
        <v>33</v>
      </c>
      <c r="I182" s="2">
        <v>42285</v>
      </c>
      <c r="J182" s="1">
        <v>94876</v>
      </c>
      <c r="K182" s="1">
        <v>0</v>
      </c>
      <c r="L182">
        <v>0</v>
      </c>
      <c r="M182">
        <v>94876</v>
      </c>
      <c r="N182" s="1" t="s">
        <v>21</v>
      </c>
      <c r="O182" s="1" t="s">
        <v>36</v>
      </c>
      <c r="P182" s="2"/>
      <c r="Q182" t="s">
        <v>1987</v>
      </c>
      <c r="R182" t="s">
        <v>2007</v>
      </c>
      <c r="S182">
        <v>2015</v>
      </c>
      <c r="T182" t="s">
        <v>2048</v>
      </c>
      <c r="U182" t="s">
        <v>2038</v>
      </c>
      <c r="V182">
        <v>10</v>
      </c>
      <c r="W182" t="s">
        <v>2055</v>
      </c>
      <c r="X182" t="s">
        <v>1897</v>
      </c>
      <c r="Y182" t="s">
        <v>2076</v>
      </c>
      <c r="AA182" t="s">
        <v>1897</v>
      </c>
    </row>
    <row r="183" spans="1:27" x14ac:dyDescent="0.25">
      <c r="A183" s="1" t="s">
        <v>275</v>
      </c>
      <c r="B183" s="1" t="s">
        <v>276</v>
      </c>
      <c r="C183" s="1" t="s">
        <v>277</v>
      </c>
      <c r="D183" s="1" t="s">
        <v>278</v>
      </c>
      <c r="E183" s="1" t="s">
        <v>31</v>
      </c>
      <c r="F183" s="1" t="s">
        <v>19</v>
      </c>
      <c r="G183" s="1" t="s">
        <v>35</v>
      </c>
      <c r="H183" s="1">
        <v>36</v>
      </c>
      <c r="I183" s="2">
        <v>43448</v>
      </c>
      <c r="J183" s="1">
        <v>96757</v>
      </c>
      <c r="K183" s="1">
        <v>0</v>
      </c>
      <c r="L183">
        <v>0</v>
      </c>
      <c r="M183">
        <v>96757</v>
      </c>
      <c r="N183" s="1" t="s">
        <v>21</v>
      </c>
      <c r="O183" s="1" t="s">
        <v>69</v>
      </c>
      <c r="P183" s="2"/>
      <c r="Q183" t="s">
        <v>1987</v>
      </c>
      <c r="R183" t="s">
        <v>2007</v>
      </c>
      <c r="S183">
        <v>2018</v>
      </c>
      <c r="T183" t="s">
        <v>2026</v>
      </c>
      <c r="U183" t="s">
        <v>2038</v>
      </c>
      <c r="V183">
        <v>12</v>
      </c>
      <c r="W183" t="s">
        <v>2041</v>
      </c>
      <c r="X183" t="s">
        <v>1897</v>
      </c>
      <c r="Y183" t="s">
        <v>2076</v>
      </c>
      <c r="AA183" t="s">
        <v>1897</v>
      </c>
    </row>
    <row r="184" spans="1:27" x14ac:dyDescent="0.25">
      <c r="A184" s="1" t="s">
        <v>532</v>
      </c>
      <c r="B184" s="1" t="s">
        <v>533</v>
      </c>
      <c r="C184" s="1" t="s">
        <v>259</v>
      </c>
      <c r="D184" s="1" t="s">
        <v>509</v>
      </c>
      <c r="E184" s="1" t="s">
        <v>18</v>
      </c>
      <c r="F184" s="1" t="s">
        <v>152</v>
      </c>
      <c r="G184" s="1" t="s">
        <v>64</v>
      </c>
      <c r="H184" s="1">
        <v>35</v>
      </c>
      <c r="I184" s="2">
        <v>44015</v>
      </c>
      <c r="J184" s="1">
        <v>51513</v>
      </c>
      <c r="K184" s="1">
        <v>0</v>
      </c>
      <c r="L184">
        <v>0</v>
      </c>
      <c r="M184">
        <v>51513</v>
      </c>
      <c r="N184" s="1" t="s">
        <v>21</v>
      </c>
      <c r="O184" s="1" t="s">
        <v>69</v>
      </c>
      <c r="P184" s="2"/>
      <c r="Q184" t="s">
        <v>1987</v>
      </c>
      <c r="R184" t="s">
        <v>2007</v>
      </c>
      <c r="S184">
        <v>2020</v>
      </c>
      <c r="T184" t="s">
        <v>2047</v>
      </c>
      <c r="U184" t="s">
        <v>2030</v>
      </c>
      <c r="V184">
        <v>7</v>
      </c>
      <c r="W184" t="s">
        <v>2052</v>
      </c>
      <c r="X184" t="s">
        <v>1897</v>
      </c>
      <c r="Y184" t="s">
        <v>2076</v>
      </c>
      <c r="AA184" t="s">
        <v>1897</v>
      </c>
    </row>
    <row r="185" spans="1:27" x14ac:dyDescent="0.25">
      <c r="A185" s="1" t="s">
        <v>323</v>
      </c>
      <c r="B185" s="1" t="s">
        <v>324</v>
      </c>
      <c r="C185" s="1" t="s">
        <v>325</v>
      </c>
      <c r="D185" s="1" t="s">
        <v>278</v>
      </c>
      <c r="E185" s="1" t="s">
        <v>31</v>
      </c>
      <c r="F185" s="1" t="s">
        <v>19</v>
      </c>
      <c r="G185" s="1" t="s">
        <v>35</v>
      </c>
      <c r="H185" s="1">
        <v>30</v>
      </c>
      <c r="I185" s="2">
        <v>42322</v>
      </c>
      <c r="J185" s="1">
        <v>77442</v>
      </c>
      <c r="K185" s="1">
        <v>0</v>
      </c>
      <c r="L185">
        <v>0</v>
      </c>
      <c r="M185">
        <v>77442</v>
      </c>
      <c r="N185" s="1" t="s">
        <v>21</v>
      </c>
      <c r="O185" s="1" t="s">
        <v>69</v>
      </c>
      <c r="P185" s="2"/>
      <c r="Q185" t="s">
        <v>1987</v>
      </c>
      <c r="R185" t="s">
        <v>2007</v>
      </c>
      <c r="S185">
        <v>2015</v>
      </c>
      <c r="T185" t="s">
        <v>2048</v>
      </c>
      <c r="U185" t="s">
        <v>2038</v>
      </c>
      <c r="V185">
        <v>11</v>
      </c>
      <c r="W185" t="s">
        <v>2039</v>
      </c>
      <c r="X185" t="s">
        <v>1897</v>
      </c>
      <c r="Y185" t="s">
        <v>2076</v>
      </c>
      <c r="AA185" t="s">
        <v>1897</v>
      </c>
    </row>
    <row r="186" spans="1:27" x14ac:dyDescent="0.25">
      <c r="A186" s="1" t="s">
        <v>467</v>
      </c>
      <c r="B186" s="1" t="s">
        <v>468</v>
      </c>
      <c r="C186" s="1" t="s">
        <v>464</v>
      </c>
      <c r="D186" s="1" t="s">
        <v>456</v>
      </c>
      <c r="E186" s="1" t="s">
        <v>18</v>
      </c>
      <c r="F186" s="1" t="s">
        <v>19</v>
      </c>
      <c r="G186" s="1" t="s">
        <v>35</v>
      </c>
      <c r="H186" s="1">
        <v>44</v>
      </c>
      <c r="I186" s="2">
        <v>39841</v>
      </c>
      <c r="J186" s="1">
        <v>53301</v>
      </c>
      <c r="K186" s="1">
        <v>0</v>
      </c>
      <c r="L186">
        <v>0</v>
      </c>
      <c r="M186">
        <v>53301</v>
      </c>
      <c r="N186" s="1" t="s">
        <v>21</v>
      </c>
      <c r="O186" s="1" t="s">
        <v>53</v>
      </c>
      <c r="P186" s="2"/>
      <c r="Q186" t="s">
        <v>1987</v>
      </c>
      <c r="R186" t="s">
        <v>2007</v>
      </c>
      <c r="S186">
        <v>2009</v>
      </c>
      <c r="T186" t="s">
        <v>2059</v>
      </c>
      <c r="U186" t="s">
        <v>2033</v>
      </c>
      <c r="V186">
        <v>1</v>
      </c>
      <c r="W186" t="s">
        <v>2046</v>
      </c>
      <c r="X186" t="s">
        <v>1897</v>
      </c>
      <c r="Y186" t="s">
        <v>2076</v>
      </c>
      <c r="AA186" t="s">
        <v>1897</v>
      </c>
    </row>
    <row r="187" spans="1:27" x14ac:dyDescent="0.25">
      <c r="A187" s="1" t="s">
        <v>193</v>
      </c>
      <c r="B187" s="1" t="s">
        <v>194</v>
      </c>
      <c r="C187" s="1" t="s">
        <v>63</v>
      </c>
      <c r="D187" s="1" t="s">
        <v>17</v>
      </c>
      <c r="E187" s="1" t="s">
        <v>46</v>
      </c>
      <c r="F187" s="1" t="s">
        <v>152</v>
      </c>
      <c r="G187" s="1" t="s">
        <v>35</v>
      </c>
      <c r="H187" s="1">
        <v>45</v>
      </c>
      <c r="I187" s="2">
        <v>36587</v>
      </c>
      <c r="J187" s="1">
        <v>91276</v>
      </c>
      <c r="K187" s="1">
        <v>0</v>
      </c>
      <c r="L187">
        <v>0</v>
      </c>
      <c r="M187">
        <v>91276</v>
      </c>
      <c r="N187" s="1" t="s">
        <v>21</v>
      </c>
      <c r="O187" s="1" t="s">
        <v>53</v>
      </c>
      <c r="P187" s="2"/>
      <c r="Q187" t="s">
        <v>1987</v>
      </c>
      <c r="R187" t="s">
        <v>2007</v>
      </c>
      <c r="S187">
        <v>2000</v>
      </c>
      <c r="T187" t="s">
        <v>2066</v>
      </c>
      <c r="U187" t="s">
        <v>2033</v>
      </c>
      <c r="V187">
        <v>3</v>
      </c>
      <c r="W187" t="s">
        <v>2060</v>
      </c>
      <c r="X187" t="s">
        <v>1897</v>
      </c>
      <c r="Y187" t="s">
        <v>2076</v>
      </c>
      <c r="AA187" t="s">
        <v>1897</v>
      </c>
    </row>
    <row r="188" spans="1:27" x14ac:dyDescent="0.25">
      <c r="A188" s="1" t="s">
        <v>507</v>
      </c>
      <c r="B188" s="1" t="s">
        <v>1927</v>
      </c>
      <c r="C188" s="1" t="s">
        <v>242</v>
      </c>
      <c r="D188" s="1" t="s">
        <v>243</v>
      </c>
      <c r="E188" s="1" t="s">
        <v>18</v>
      </c>
      <c r="F188" s="1" t="s">
        <v>19</v>
      </c>
      <c r="G188" s="1" t="s">
        <v>35</v>
      </c>
      <c r="H188" s="1">
        <v>40</v>
      </c>
      <c r="I188" s="2">
        <v>43440</v>
      </c>
      <c r="J188" s="1">
        <v>57225</v>
      </c>
      <c r="K188" s="1">
        <v>0</v>
      </c>
      <c r="L188">
        <v>0</v>
      </c>
      <c r="M188">
        <v>57225</v>
      </c>
      <c r="N188" s="1" t="s">
        <v>21</v>
      </c>
      <c r="O188" s="1" t="s">
        <v>69</v>
      </c>
      <c r="P188" s="2"/>
      <c r="Q188" t="s">
        <v>1987</v>
      </c>
      <c r="R188" t="s">
        <v>2007</v>
      </c>
      <c r="S188">
        <v>2018</v>
      </c>
      <c r="T188" t="s">
        <v>2026</v>
      </c>
      <c r="U188" t="s">
        <v>2038</v>
      </c>
      <c r="V188">
        <v>12</v>
      </c>
      <c r="W188" t="s">
        <v>2041</v>
      </c>
      <c r="X188" t="s">
        <v>1897</v>
      </c>
      <c r="Y188" t="s">
        <v>2076</v>
      </c>
      <c r="AA188" t="s">
        <v>1897</v>
      </c>
    </row>
    <row r="189" spans="1:27" x14ac:dyDescent="0.25">
      <c r="A189" s="1" t="s">
        <v>41</v>
      </c>
      <c r="B189" s="1" t="s">
        <v>42</v>
      </c>
      <c r="C189" s="1" t="s">
        <v>34</v>
      </c>
      <c r="D189" s="1" t="s">
        <v>17</v>
      </c>
      <c r="E189" s="1" t="s">
        <v>26</v>
      </c>
      <c r="F189" s="1" t="s">
        <v>19</v>
      </c>
      <c r="G189" s="1" t="s">
        <v>40</v>
      </c>
      <c r="H189" s="1">
        <v>45</v>
      </c>
      <c r="I189" s="2">
        <v>43937</v>
      </c>
      <c r="J189" s="1">
        <v>66958</v>
      </c>
      <c r="K189" s="1">
        <v>0</v>
      </c>
      <c r="L189">
        <v>0</v>
      </c>
      <c r="M189">
        <v>66958</v>
      </c>
      <c r="N189" s="1" t="s">
        <v>21</v>
      </c>
      <c r="O189" s="1" t="s">
        <v>36</v>
      </c>
      <c r="P189" s="2"/>
      <c r="Q189" t="s">
        <v>1987</v>
      </c>
      <c r="R189" t="s">
        <v>2007</v>
      </c>
      <c r="S189">
        <v>2020</v>
      </c>
      <c r="T189" t="s">
        <v>2047</v>
      </c>
      <c r="U189" t="s">
        <v>2027</v>
      </c>
      <c r="V189">
        <v>4</v>
      </c>
      <c r="W189" t="s">
        <v>2053</v>
      </c>
      <c r="X189" t="s">
        <v>1897</v>
      </c>
      <c r="Y189" t="s">
        <v>2076</v>
      </c>
      <c r="AA189" t="s">
        <v>1897</v>
      </c>
    </row>
    <row r="190" spans="1:27" x14ac:dyDescent="0.25">
      <c r="A190" s="1" t="s">
        <v>427</v>
      </c>
      <c r="B190" s="1" t="s">
        <v>1930</v>
      </c>
      <c r="C190" s="1" t="s">
        <v>45</v>
      </c>
      <c r="D190" s="1" t="s">
        <v>17</v>
      </c>
      <c r="E190" s="1" t="s">
        <v>46</v>
      </c>
      <c r="F190" s="1" t="s">
        <v>152</v>
      </c>
      <c r="G190" s="1" t="s">
        <v>20</v>
      </c>
      <c r="H190" s="1">
        <v>37</v>
      </c>
      <c r="I190" s="2">
        <v>39493</v>
      </c>
      <c r="J190" s="1">
        <v>71695</v>
      </c>
      <c r="K190" s="1">
        <v>0</v>
      </c>
      <c r="L190">
        <v>0</v>
      </c>
      <c r="M190">
        <v>71695</v>
      </c>
      <c r="N190" s="1" t="s">
        <v>21</v>
      </c>
      <c r="O190" s="1" t="s">
        <v>22</v>
      </c>
      <c r="P190" s="2"/>
      <c r="Q190" t="s">
        <v>1987</v>
      </c>
      <c r="R190" t="s">
        <v>2007</v>
      </c>
      <c r="S190">
        <v>2008</v>
      </c>
      <c r="T190" t="s">
        <v>2043</v>
      </c>
      <c r="U190" t="s">
        <v>2033</v>
      </c>
      <c r="V190">
        <v>2</v>
      </c>
      <c r="W190" t="s">
        <v>2034</v>
      </c>
      <c r="X190" t="s">
        <v>1897</v>
      </c>
      <c r="Y190" t="s">
        <v>2076</v>
      </c>
      <c r="AA190" t="s">
        <v>1897</v>
      </c>
    </row>
    <row r="191" spans="1:27" x14ac:dyDescent="0.25">
      <c r="A191" s="1" t="s">
        <v>1798</v>
      </c>
      <c r="B191" s="1" t="s">
        <v>1931</v>
      </c>
      <c r="C191" s="1" t="s">
        <v>242</v>
      </c>
      <c r="D191" s="1" t="s">
        <v>555</v>
      </c>
      <c r="E191" s="1" t="s">
        <v>26</v>
      </c>
      <c r="F191" s="1" t="s">
        <v>19</v>
      </c>
      <c r="G191" s="1" t="s">
        <v>20</v>
      </c>
      <c r="H191" s="1">
        <v>33</v>
      </c>
      <c r="I191" s="2">
        <v>41742</v>
      </c>
      <c r="J191" s="1">
        <v>46878</v>
      </c>
      <c r="K191" s="1">
        <v>0</v>
      </c>
      <c r="L191">
        <v>0</v>
      </c>
      <c r="M191">
        <v>46878</v>
      </c>
      <c r="N191" s="1" t="s">
        <v>21</v>
      </c>
      <c r="O191" s="1" t="s">
        <v>36</v>
      </c>
      <c r="P191" s="2"/>
      <c r="Q191" t="s">
        <v>1987</v>
      </c>
      <c r="R191" t="s">
        <v>2007</v>
      </c>
      <c r="S191">
        <v>2014</v>
      </c>
      <c r="T191" t="s">
        <v>2032</v>
      </c>
      <c r="U191" t="s">
        <v>2027</v>
      </c>
      <c r="V191">
        <v>4</v>
      </c>
      <c r="W191" t="s">
        <v>2053</v>
      </c>
      <c r="X191" t="s">
        <v>1897</v>
      </c>
      <c r="Y191" t="s">
        <v>2076</v>
      </c>
      <c r="AA191" t="s">
        <v>1897</v>
      </c>
    </row>
    <row r="192" spans="1:27" x14ac:dyDescent="0.25">
      <c r="A192" s="1" t="s">
        <v>423</v>
      </c>
      <c r="B192" s="1" t="s">
        <v>424</v>
      </c>
      <c r="C192" s="1" t="s">
        <v>259</v>
      </c>
      <c r="D192" s="1" t="s">
        <v>402</v>
      </c>
      <c r="E192" s="1" t="s">
        <v>18</v>
      </c>
      <c r="F192" s="1" t="s">
        <v>19</v>
      </c>
      <c r="G192" s="1" t="s">
        <v>20</v>
      </c>
      <c r="H192" s="1">
        <v>41</v>
      </c>
      <c r="I192" s="2">
        <v>39091</v>
      </c>
      <c r="J192" s="1">
        <v>50685</v>
      </c>
      <c r="K192" s="1">
        <v>0</v>
      </c>
      <c r="L192">
        <v>0</v>
      </c>
      <c r="M192">
        <v>50685</v>
      </c>
      <c r="N192" s="1" t="s">
        <v>21</v>
      </c>
      <c r="O192" s="1" t="s">
        <v>69</v>
      </c>
      <c r="P192" s="2"/>
      <c r="Q192" t="s">
        <v>1987</v>
      </c>
      <c r="R192" t="s">
        <v>2007</v>
      </c>
      <c r="S192">
        <v>2007</v>
      </c>
      <c r="T192" t="s">
        <v>2063</v>
      </c>
      <c r="U192" t="s">
        <v>2033</v>
      </c>
      <c r="V192">
        <v>1</v>
      </c>
      <c r="W192" t="s">
        <v>2046</v>
      </c>
      <c r="X192" t="s">
        <v>1897</v>
      </c>
      <c r="Y192" t="s">
        <v>2076</v>
      </c>
      <c r="AA192" t="s">
        <v>1897</v>
      </c>
    </row>
    <row r="193" spans="1:27" x14ac:dyDescent="0.25">
      <c r="A193" s="1" t="s">
        <v>629</v>
      </c>
      <c r="B193" s="1" t="s">
        <v>630</v>
      </c>
      <c r="C193" s="1" t="s">
        <v>259</v>
      </c>
      <c r="D193" s="1" t="s">
        <v>555</v>
      </c>
      <c r="E193" s="1" t="s">
        <v>31</v>
      </c>
      <c r="F193" s="1" t="s">
        <v>152</v>
      </c>
      <c r="G193" s="1" t="s">
        <v>35</v>
      </c>
      <c r="H193" s="1">
        <v>34</v>
      </c>
      <c r="I193" s="2">
        <v>43169</v>
      </c>
      <c r="J193" s="1">
        <v>58993</v>
      </c>
      <c r="K193" s="1">
        <v>0</v>
      </c>
      <c r="L193">
        <v>0</v>
      </c>
      <c r="M193">
        <v>58993</v>
      </c>
      <c r="N193" s="1" t="s">
        <v>21</v>
      </c>
      <c r="O193" s="1" t="s">
        <v>50</v>
      </c>
      <c r="P193" s="2"/>
      <c r="Q193" t="s">
        <v>1987</v>
      </c>
      <c r="R193" t="s">
        <v>2007</v>
      </c>
      <c r="S193">
        <v>2018</v>
      </c>
      <c r="T193" t="s">
        <v>2026</v>
      </c>
      <c r="U193" t="s">
        <v>2033</v>
      </c>
      <c r="V193">
        <v>3</v>
      </c>
      <c r="W193" t="s">
        <v>2060</v>
      </c>
      <c r="X193" t="s">
        <v>1897</v>
      </c>
      <c r="Y193" t="s">
        <v>2076</v>
      </c>
      <c r="AA193" t="s">
        <v>1897</v>
      </c>
    </row>
    <row r="194" spans="1:27" x14ac:dyDescent="0.25">
      <c r="A194" s="1" t="s">
        <v>1180</v>
      </c>
      <c r="B194" s="1" t="s">
        <v>1934</v>
      </c>
      <c r="C194" s="1" t="s">
        <v>34</v>
      </c>
      <c r="D194" s="1" t="s">
        <v>17</v>
      </c>
      <c r="E194" s="1" t="s">
        <v>18</v>
      </c>
      <c r="F194" s="1" t="s">
        <v>152</v>
      </c>
      <c r="G194" s="1" t="s">
        <v>35</v>
      </c>
      <c r="H194" s="1">
        <v>43</v>
      </c>
      <c r="I194" s="2">
        <v>42753</v>
      </c>
      <c r="J194" s="1">
        <v>86417</v>
      </c>
      <c r="K194" s="1">
        <v>0</v>
      </c>
      <c r="L194">
        <v>0</v>
      </c>
      <c r="M194">
        <v>86417</v>
      </c>
      <c r="N194" s="1" t="s">
        <v>21</v>
      </c>
      <c r="O194" s="1" t="s">
        <v>27</v>
      </c>
      <c r="P194" s="2"/>
      <c r="Q194" t="s">
        <v>1987</v>
      </c>
      <c r="R194" t="s">
        <v>2007</v>
      </c>
      <c r="S194">
        <v>2017</v>
      </c>
      <c r="T194" t="s">
        <v>2051</v>
      </c>
      <c r="U194" t="s">
        <v>2033</v>
      </c>
      <c r="V194">
        <v>1</v>
      </c>
      <c r="W194" t="s">
        <v>2046</v>
      </c>
      <c r="X194" t="s">
        <v>1897</v>
      </c>
      <c r="Y194" t="s">
        <v>2076</v>
      </c>
      <c r="AA194" t="s">
        <v>1897</v>
      </c>
    </row>
    <row r="195" spans="1:27" x14ac:dyDescent="0.25">
      <c r="A195" s="1" t="s">
        <v>603</v>
      </c>
      <c r="B195" s="1" t="s">
        <v>604</v>
      </c>
      <c r="C195" s="1" t="s">
        <v>250</v>
      </c>
      <c r="D195" s="1" t="s">
        <v>555</v>
      </c>
      <c r="E195" s="1" t="s">
        <v>46</v>
      </c>
      <c r="F195" s="1" t="s">
        <v>152</v>
      </c>
      <c r="G195" s="1" t="s">
        <v>20</v>
      </c>
      <c r="H195" s="1">
        <v>45</v>
      </c>
      <c r="I195" s="2">
        <v>40618</v>
      </c>
      <c r="J195" s="1">
        <v>81687</v>
      </c>
      <c r="K195" s="1">
        <v>0</v>
      </c>
      <c r="L195">
        <v>0</v>
      </c>
      <c r="M195">
        <v>81687</v>
      </c>
      <c r="N195" s="1" t="s">
        <v>21</v>
      </c>
      <c r="O195" s="1" t="s">
        <v>22</v>
      </c>
      <c r="P195" s="2"/>
      <c r="Q195" t="s">
        <v>1987</v>
      </c>
      <c r="R195" t="s">
        <v>2007</v>
      </c>
      <c r="S195">
        <v>2011</v>
      </c>
      <c r="T195" t="s">
        <v>2040</v>
      </c>
      <c r="U195" t="s">
        <v>2033</v>
      </c>
      <c r="V195">
        <v>3</v>
      </c>
      <c r="W195" t="s">
        <v>2060</v>
      </c>
      <c r="X195" t="s">
        <v>1897</v>
      </c>
      <c r="Y195" t="s">
        <v>2076</v>
      </c>
      <c r="AA195" t="s">
        <v>1897</v>
      </c>
    </row>
    <row r="196" spans="1:27" x14ac:dyDescent="0.25">
      <c r="A196" s="1" t="s">
        <v>447</v>
      </c>
      <c r="B196" s="1" t="s">
        <v>448</v>
      </c>
      <c r="C196" s="1" t="s">
        <v>250</v>
      </c>
      <c r="D196" s="1" t="s">
        <v>402</v>
      </c>
      <c r="E196" s="1" t="s">
        <v>46</v>
      </c>
      <c r="F196" s="1" t="s">
        <v>152</v>
      </c>
      <c r="G196" s="1" t="s">
        <v>35</v>
      </c>
      <c r="H196" s="1">
        <v>49</v>
      </c>
      <c r="I196" s="2">
        <v>43623</v>
      </c>
      <c r="J196" s="1">
        <v>80700</v>
      </c>
      <c r="K196" s="1">
        <v>0</v>
      </c>
      <c r="L196">
        <v>0</v>
      </c>
      <c r="M196">
        <v>80700</v>
      </c>
      <c r="N196" s="1" t="s">
        <v>21</v>
      </c>
      <c r="O196" s="1" t="s">
        <v>69</v>
      </c>
      <c r="P196" s="2"/>
      <c r="Q196" t="s">
        <v>1987</v>
      </c>
      <c r="R196" t="s">
        <v>2007</v>
      </c>
      <c r="S196">
        <v>2019</v>
      </c>
      <c r="T196" t="s">
        <v>2029</v>
      </c>
      <c r="U196" t="s">
        <v>2027</v>
      </c>
      <c r="V196">
        <v>6</v>
      </c>
      <c r="W196" t="s">
        <v>2028</v>
      </c>
      <c r="X196" t="s">
        <v>1897</v>
      </c>
      <c r="Y196" t="s">
        <v>2076</v>
      </c>
      <c r="AA196" t="s">
        <v>1897</v>
      </c>
    </row>
    <row r="197" spans="1:27" x14ac:dyDescent="0.25">
      <c r="A197" s="1" t="s">
        <v>516</v>
      </c>
      <c r="B197" s="1" t="s">
        <v>517</v>
      </c>
      <c r="C197" s="1" t="s">
        <v>259</v>
      </c>
      <c r="D197" s="1" t="s">
        <v>509</v>
      </c>
      <c r="E197" s="1" t="s">
        <v>46</v>
      </c>
      <c r="F197" s="1" t="s">
        <v>19</v>
      </c>
      <c r="G197" s="1" t="s">
        <v>20</v>
      </c>
      <c r="H197" s="1">
        <v>39</v>
      </c>
      <c r="I197" s="2">
        <v>42843</v>
      </c>
      <c r="J197" s="1">
        <v>58745</v>
      </c>
      <c r="K197" s="1">
        <v>0</v>
      </c>
      <c r="L197">
        <v>0</v>
      </c>
      <c r="M197">
        <v>58745</v>
      </c>
      <c r="N197" s="1" t="s">
        <v>21</v>
      </c>
      <c r="O197" s="1" t="s">
        <v>50</v>
      </c>
      <c r="P197" s="2"/>
      <c r="Q197" t="s">
        <v>1987</v>
      </c>
      <c r="R197" t="s">
        <v>2007</v>
      </c>
      <c r="S197">
        <v>2017</v>
      </c>
      <c r="T197" t="s">
        <v>2051</v>
      </c>
      <c r="U197" t="s">
        <v>2027</v>
      </c>
      <c r="V197">
        <v>4</v>
      </c>
      <c r="W197" t="s">
        <v>2053</v>
      </c>
      <c r="X197" t="s">
        <v>1897</v>
      </c>
      <c r="Y197" t="s">
        <v>2076</v>
      </c>
      <c r="AA197" t="s">
        <v>1897</v>
      </c>
    </row>
    <row r="198" spans="1:27" x14ac:dyDescent="0.25">
      <c r="A198" s="1" t="s">
        <v>65</v>
      </c>
      <c r="B198" s="1" t="s">
        <v>66</v>
      </c>
      <c r="C198" s="1" t="s">
        <v>63</v>
      </c>
      <c r="D198" s="1" t="s">
        <v>17</v>
      </c>
      <c r="E198" s="1" t="s">
        <v>18</v>
      </c>
      <c r="F198" s="1" t="s">
        <v>19</v>
      </c>
      <c r="G198" s="1" t="s">
        <v>20</v>
      </c>
      <c r="H198" s="1">
        <v>30</v>
      </c>
      <c r="I198" s="2">
        <v>43864</v>
      </c>
      <c r="J198" s="1">
        <v>94652</v>
      </c>
      <c r="K198" s="1">
        <v>0</v>
      </c>
      <c r="L198">
        <v>0</v>
      </c>
      <c r="M198">
        <v>94652</v>
      </c>
      <c r="N198" s="1" t="s">
        <v>21</v>
      </c>
      <c r="O198" s="1" t="s">
        <v>53</v>
      </c>
      <c r="P198" s="2"/>
      <c r="Q198" t="s">
        <v>1987</v>
      </c>
      <c r="R198" t="s">
        <v>2007</v>
      </c>
      <c r="S198">
        <v>2020</v>
      </c>
      <c r="T198" t="s">
        <v>2047</v>
      </c>
      <c r="U198" t="s">
        <v>2033</v>
      </c>
      <c r="V198">
        <v>2</v>
      </c>
      <c r="W198" t="s">
        <v>2034</v>
      </c>
      <c r="X198" t="s">
        <v>1897</v>
      </c>
      <c r="Y198" t="s">
        <v>2076</v>
      </c>
      <c r="AA198" t="s">
        <v>1897</v>
      </c>
    </row>
    <row r="199" spans="1:27" x14ac:dyDescent="0.25">
      <c r="A199" s="1" t="s">
        <v>201</v>
      </c>
      <c r="B199" s="1" t="s">
        <v>202</v>
      </c>
      <c r="C199" s="1" t="s">
        <v>45</v>
      </c>
      <c r="D199" s="1" t="s">
        <v>17</v>
      </c>
      <c r="E199" s="1" t="s">
        <v>18</v>
      </c>
      <c r="F199" s="1" t="s">
        <v>152</v>
      </c>
      <c r="G199" s="1" t="s">
        <v>64</v>
      </c>
      <c r="H199" s="1">
        <v>34</v>
      </c>
      <c r="I199" s="2">
        <v>42416</v>
      </c>
      <c r="J199" s="1">
        <v>63411</v>
      </c>
      <c r="K199" s="1">
        <v>0</v>
      </c>
      <c r="L199">
        <v>0</v>
      </c>
      <c r="M199">
        <v>63411</v>
      </c>
      <c r="N199" s="1" t="s">
        <v>21</v>
      </c>
      <c r="O199" s="1" t="s">
        <v>36</v>
      </c>
      <c r="P199" s="2"/>
      <c r="Q199" t="s">
        <v>1987</v>
      </c>
      <c r="R199" t="s">
        <v>2007</v>
      </c>
      <c r="S199">
        <v>2016</v>
      </c>
      <c r="T199" t="s">
        <v>2049</v>
      </c>
      <c r="U199" t="s">
        <v>2033</v>
      </c>
      <c r="V199">
        <v>2</v>
      </c>
      <c r="W199" t="s">
        <v>2034</v>
      </c>
      <c r="X199" t="s">
        <v>1897</v>
      </c>
      <c r="Y199" t="s">
        <v>2076</v>
      </c>
      <c r="AA199" t="s">
        <v>1897</v>
      </c>
    </row>
    <row r="200" spans="1:27" x14ac:dyDescent="0.25">
      <c r="A200" s="1" t="s">
        <v>607</v>
      </c>
      <c r="B200" s="1" t="s">
        <v>608</v>
      </c>
      <c r="C200" s="1" t="s">
        <v>250</v>
      </c>
      <c r="D200" s="1" t="s">
        <v>555</v>
      </c>
      <c r="E200" s="1" t="s">
        <v>31</v>
      </c>
      <c r="F200" s="1" t="s">
        <v>152</v>
      </c>
      <c r="G200" s="1" t="s">
        <v>20</v>
      </c>
      <c r="H200" s="1">
        <v>30</v>
      </c>
      <c r="I200" s="2">
        <v>43773</v>
      </c>
      <c r="J200" s="1">
        <v>96092</v>
      </c>
      <c r="K200" s="1">
        <v>0</v>
      </c>
      <c r="L200">
        <v>0</v>
      </c>
      <c r="M200">
        <v>96092</v>
      </c>
      <c r="N200" s="1" t="s">
        <v>21</v>
      </c>
      <c r="O200" s="1" t="s">
        <v>50</v>
      </c>
      <c r="P200" s="2"/>
      <c r="Q200" t="s">
        <v>1987</v>
      </c>
      <c r="R200" t="s">
        <v>2007</v>
      </c>
      <c r="S200">
        <v>2019</v>
      </c>
      <c r="T200" t="s">
        <v>2029</v>
      </c>
      <c r="U200" t="s">
        <v>2038</v>
      </c>
      <c r="V200">
        <v>11</v>
      </c>
      <c r="W200" t="s">
        <v>2039</v>
      </c>
      <c r="X200" t="s">
        <v>1897</v>
      </c>
      <c r="Y200" t="s">
        <v>2076</v>
      </c>
      <c r="AA200" t="s">
        <v>1897</v>
      </c>
    </row>
    <row r="201" spans="1:27" x14ac:dyDescent="0.25">
      <c r="A201" s="1" t="s">
        <v>236</v>
      </c>
      <c r="B201" s="1" t="s">
        <v>237</v>
      </c>
      <c r="C201" s="1" t="s">
        <v>49</v>
      </c>
      <c r="D201" s="1" t="s">
        <v>17</v>
      </c>
      <c r="E201" s="1" t="s">
        <v>46</v>
      </c>
      <c r="F201" s="1" t="s">
        <v>152</v>
      </c>
      <c r="G201" s="1" t="s">
        <v>40</v>
      </c>
      <c r="H201" s="1">
        <v>40</v>
      </c>
      <c r="I201" s="2">
        <v>44465</v>
      </c>
      <c r="J201" s="1">
        <v>87770</v>
      </c>
      <c r="K201" s="1">
        <v>0</v>
      </c>
      <c r="L201">
        <v>0</v>
      </c>
      <c r="M201">
        <v>87770</v>
      </c>
      <c r="N201" s="1" t="s">
        <v>21</v>
      </c>
      <c r="O201" s="1" t="s">
        <v>50</v>
      </c>
      <c r="P201" s="2"/>
      <c r="Q201" t="s">
        <v>1987</v>
      </c>
      <c r="R201" t="s">
        <v>2007</v>
      </c>
      <c r="S201">
        <v>2021</v>
      </c>
      <c r="T201" t="s">
        <v>2045</v>
      </c>
      <c r="U201" t="s">
        <v>2030</v>
      </c>
      <c r="V201">
        <v>9</v>
      </c>
      <c r="W201" t="s">
        <v>2031</v>
      </c>
      <c r="X201" t="s">
        <v>1897</v>
      </c>
      <c r="Y201" t="s">
        <v>2076</v>
      </c>
      <c r="AA201" t="s">
        <v>1897</v>
      </c>
    </row>
    <row r="202" spans="1:27" x14ac:dyDescent="0.25">
      <c r="A202" s="1" t="s">
        <v>400</v>
      </c>
      <c r="B202" s="1" t="s">
        <v>401</v>
      </c>
      <c r="C202" s="1" t="s">
        <v>259</v>
      </c>
      <c r="D202" s="1" t="s">
        <v>402</v>
      </c>
      <c r="E202" s="1" t="s">
        <v>18</v>
      </c>
      <c r="F202" s="1" t="s">
        <v>19</v>
      </c>
      <c r="G202" s="1" t="s">
        <v>35</v>
      </c>
      <c r="H202" s="1">
        <v>48</v>
      </c>
      <c r="I202" s="2">
        <v>37796</v>
      </c>
      <c r="J202" s="1">
        <v>55760</v>
      </c>
      <c r="K202" s="1">
        <v>0</v>
      </c>
      <c r="L202">
        <v>0</v>
      </c>
      <c r="M202">
        <v>55760</v>
      </c>
      <c r="N202" s="1" t="s">
        <v>21</v>
      </c>
      <c r="O202" s="1" t="s">
        <v>50</v>
      </c>
      <c r="P202" s="2"/>
      <c r="Q202" t="s">
        <v>1987</v>
      </c>
      <c r="R202" t="s">
        <v>2007</v>
      </c>
      <c r="S202">
        <v>2003</v>
      </c>
      <c r="T202" t="s">
        <v>2064</v>
      </c>
      <c r="U202" t="s">
        <v>2027</v>
      </c>
      <c r="V202">
        <v>6</v>
      </c>
      <c r="W202" t="s">
        <v>2028</v>
      </c>
      <c r="X202" t="s">
        <v>1897</v>
      </c>
      <c r="Y202" t="s">
        <v>2076</v>
      </c>
      <c r="AA202" t="s">
        <v>1897</v>
      </c>
    </row>
    <row r="203" spans="1:27" x14ac:dyDescent="0.25">
      <c r="A203" s="1" t="s">
        <v>579</v>
      </c>
      <c r="B203" s="1" t="s">
        <v>580</v>
      </c>
      <c r="C203" s="1" t="s">
        <v>554</v>
      </c>
      <c r="D203" s="1" t="s">
        <v>555</v>
      </c>
      <c r="E203" s="1" t="s">
        <v>31</v>
      </c>
      <c r="F203" s="1" t="s">
        <v>19</v>
      </c>
      <c r="G203" s="1" t="s">
        <v>35</v>
      </c>
      <c r="H203" s="1">
        <v>40</v>
      </c>
      <c r="I203" s="2">
        <v>43175</v>
      </c>
      <c r="J203" s="1">
        <v>55457</v>
      </c>
      <c r="K203" s="1">
        <v>0</v>
      </c>
      <c r="L203">
        <v>0</v>
      </c>
      <c r="M203">
        <v>55457</v>
      </c>
      <c r="N203" s="1" t="s">
        <v>21</v>
      </c>
      <c r="O203" s="1" t="s">
        <v>69</v>
      </c>
      <c r="P203" s="2"/>
      <c r="Q203" t="s">
        <v>1987</v>
      </c>
      <c r="R203" t="s">
        <v>2007</v>
      </c>
      <c r="S203">
        <v>2018</v>
      </c>
      <c r="T203" t="s">
        <v>2026</v>
      </c>
      <c r="U203" t="s">
        <v>2033</v>
      </c>
      <c r="V203">
        <v>3</v>
      </c>
      <c r="W203" t="s">
        <v>2060</v>
      </c>
      <c r="X203" t="s">
        <v>1897</v>
      </c>
      <c r="Y203" t="s">
        <v>2076</v>
      </c>
      <c r="AA203" t="s">
        <v>1897</v>
      </c>
    </row>
    <row r="204" spans="1:27" x14ac:dyDescent="0.25">
      <c r="A204" s="1" t="s">
        <v>240</v>
      </c>
      <c r="B204" s="1" t="s">
        <v>241</v>
      </c>
      <c r="C204" s="1" t="s">
        <v>242</v>
      </c>
      <c r="D204" s="1" t="s">
        <v>243</v>
      </c>
      <c r="E204" s="1" t="s">
        <v>18</v>
      </c>
      <c r="F204" s="1" t="s">
        <v>19</v>
      </c>
      <c r="G204" s="1" t="s">
        <v>40</v>
      </c>
      <c r="H204" s="1">
        <v>33</v>
      </c>
      <c r="I204" s="2">
        <v>43247</v>
      </c>
      <c r="J204" s="1">
        <v>45049</v>
      </c>
      <c r="K204" s="1">
        <v>0</v>
      </c>
      <c r="L204">
        <v>0</v>
      </c>
      <c r="M204">
        <v>45049</v>
      </c>
      <c r="N204" s="1" t="s">
        <v>21</v>
      </c>
      <c r="O204" s="1" t="s">
        <v>53</v>
      </c>
      <c r="P204" s="2"/>
      <c r="Q204" t="s">
        <v>1987</v>
      </c>
      <c r="R204" t="s">
        <v>2007</v>
      </c>
      <c r="S204">
        <v>2018</v>
      </c>
      <c r="T204" t="s">
        <v>2026</v>
      </c>
      <c r="U204" t="s">
        <v>2027</v>
      </c>
      <c r="V204">
        <v>5</v>
      </c>
      <c r="W204" t="s">
        <v>2036</v>
      </c>
      <c r="X204" t="s">
        <v>1897</v>
      </c>
      <c r="Y204" t="s">
        <v>2076</v>
      </c>
      <c r="AA204" t="s">
        <v>1897</v>
      </c>
    </row>
    <row r="205" spans="1:27" x14ac:dyDescent="0.25">
      <c r="A205" s="1" t="s">
        <v>346</v>
      </c>
      <c r="B205" s="1" t="s">
        <v>347</v>
      </c>
      <c r="C205" s="1" t="s">
        <v>291</v>
      </c>
      <c r="D205" s="1" t="s">
        <v>278</v>
      </c>
      <c r="E205" s="1" t="s">
        <v>26</v>
      </c>
      <c r="F205" s="1" t="s">
        <v>152</v>
      </c>
      <c r="G205" s="1" t="s">
        <v>20</v>
      </c>
      <c r="H205" s="1">
        <v>45</v>
      </c>
      <c r="I205" s="2">
        <v>42329</v>
      </c>
      <c r="J205" s="1">
        <v>87292</v>
      </c>
      <c r="K205" s="1">
        <v>0</v>
      </c>
      <c r="L205">
        <v>0</v>
      </c>
      <c r="M205">
        <v>87292</v>
      </c>
      <c r="N205" s="1" t="s">
        <v>21</v>
      </c>
      <c r="O205" s="1" t="s">
        <v>69</v>
      </c>
      <c r="P205" s="2"/>
      <c r="Q205" t="s">
        <v>1987</v>
      </c>
      <c r="R205" t="s">
        <v>2007</v>
      </c>
      <c r="S205">
        <v>2015</v>
      </c>
      <c r="T205" t="s">
        <v>2048</v>
      </c>
      <c r="U205" t="s">
        <v>2038</v>
      </c>
      <c r="V205">
        <v>11</v>
      </c>
      <c r="W205" t="s">
        <v>2039</v>
      </c>
      <c r="X205" t="s">
        <v>1897</v>
      </c>
      <c r="Y205" t="s">
        <v>2076</v>
      </c>
      <c r="AA205" t="s">
        <v>1897</v>
      </c>
    </row>
    <row r="206" spans="1:27" x14ac:dyDescent="0.25">
      <c r="A206" s="1" t="s">
        <v>189</v>
      </c>
      <c r="B206" s="1" t="s">
        <v>190</v>
      </c>
      <c r="C206" s="1" t="s">
        <v>39</v>
      </c>
      <c r="D206" s="1" t="s">
        <v>17</v>
      </c>
      <c r="E206" s="1" t="s">
        <v>26</v>
      </c>
      <c r="F206" s="1" t="s">
        <v>152</v>
      </c>
      <c r="G206" s="1" t="s">
        <v>20</v>
      </c>
      <c r="H206" s="1">
        <v>38</v>
      </c>
      <c r="I206" s="2">
        <v>42113</v>
      </c>
      <c r="J206" s="1">
        <v>48762</v>
      </c>
      <c r="K206" s="1">
        <v>0</v>
      </c>
      <c r="L206">
        <v>0</v>
      </c>
      <c r="M206">
        <v>48762</v>
      </c>
      <c r="N206" s="1" t="s">
        <v>21</v>
      </c>
      <c r="O206" s="1" t="s">
        <v>53</v>
      </c>
      <c r="P206" s="2"/>
      <c r="Q206" t="s">
        <v>1987</v>
      </c>
      <c r="R206" t="s">
        <v>2007</v>
      </c>
      <c r="S206">
        <v>2015</v>
      </c>
      <c r="T206" t="s">
        <v>2048</v>
      </c>
      <c r="U206" t="s">
        <v>2027</v>
      </c>
      <c r="V206">
        <v>4</v>
      </c>
      <c r="W206" t="s">
        <v>2053</v>
      </c>
      <c r="X206" t="s">
        <v>1897</v>
      </c>
      <c r="Y206" t="s">
        <v>2076</v>
      </c>
      <c r="AA206" t="s">
        <v>1897</v>
      </c>
    </row>
    <row r="207" spans="1:27" x14ac:dyDescent="0.25">
      <c r="A207" s="1" t="s">
        <v>76</v>
      </c>
      <c r="B207" s="1" t="s">
        <v>77</v>
      </c>
      <c r="C207" s="1" t="s">
        <v>25</v>
      </c>
      <c r="D207" s="1" t="s">
        <v>17</v>
      </c>
      <c r="E207" s="1" t="s">
        <v>31</v>
      </c>
      <c r="F207" s="1" t="s">
        <v>19</v>
      </c>
      <c r="G207" s="1" t="s">
        <v>35</v>
      </c>
      <c r="H207" s="1">
        <v>36</v>
      </c>
      <c r="I207" s="2">
        <v>42489</v>
      </c>
      <c r="J207" s="1">
        <v>75862</v>
      </c>
      <c r="K207" s="1">
        <v>0</v>
      </c>
      <c r="L207">
        <v>0</v>
      </c>
      <c r="M207">
        <v>75862</v>
      </c>
      <c r="N207" s="1" t="s">
        <v>21</v>
      </c>
      <c r="O207" s="1" t="s">
        <v>50</v>
      </c>
      <c r="P207" s="2"/>
      <c r="Q207" t="s">
        <v>1987</v>
      </c>
      <c r="R207" t="s">
        <v>2007</v>
      </c>
      <c r="S207">
        <v>2016</v>
      </c>
      <c r="T207" t="s">
        <v>2049</v>
      </c>
      <c r="U207" t="s">
        <v>2027</v>
      </c>
      <c r="V207">
        <v>4</v>
      </c>
      <c r="W207" t="s">
        <v>2053</v>
      </c>
      <c r="X207" t="s">
        <v>1897</v>
      </c>
      <c r="Y207" t="s">
        <v>2076</v>
      </c>
      <c r="AA207" t="s">
        <v>1897</v>
      </c>
    </row>
    <row r="208" spans="1:27" x14ac:dyDescent="0.25">
      <c r="A208" s="1" t="s">
        <v>471</v>
      </c>
      <c r="B208" s="1" t="s">
        <v>472</v>
      </c>
      <c r="C208" s="1" t="s">
        <v>455</v>
      </c>
      <c r="D208" s="1" t="s">
        <v>456</v>
      </c>
      <c r="E208" s="1" t="s">
        <v>31</v>
      </c>
      <c r="F208" s="1" t="s">
        <v>19</v>
      </c>
      <c r="G208" s="1" t="s">
        <v>35</v>
      </c>
      <c r="H208" s="1">
        <v>45</v>
      </c>
      <c r="I208" s="2">
        <v>43581</v>
      </c>
      <c r="J208" s="1">
        <v>90870</v>
      </c>
      <c r="K208" s="1">
        <v>0</v>
      </c>
      <c r="L208">
        <v>0</v>
      </c>
      <c r="M208">
        <v>90870</v>
      </c>
      <c r="N208" s="1" t="s">
        <v>21</v>
      </c>
      <c r="O208" s="1" t="s">
        <v>27</v>
      </c>
      <c r="P208" s="2"/>
      <c r="Q208" t="s">
        <v>1987</v>
      </c>
      <c r="R208" t="s">
        <v>2007</v>
      </c>
      <c r="S208">
        <v>2019</v>
      </c>
      <c r="T208" t="s">
        <v>2029</v>
      </c>
      <c r="U208" t="s">
        <v>2027</v>
      </c>
      <c r="V208">
        <v>4</v>
      </c>
      <c r="W208" t="s">
        <v>2053</v>
      </c>
      <c r="X208" t="s">
        <v>1897</v>
      </c>
      <c r="Y208" t="s">
        <v>2076</v>
      </c>
      <c r="AA208" t="s">
        <v>1897</v>
      </c>
    </row>
    <row r="209" spans="1:27" x14ac:dyDescent="0.25">
      <c r="A209" s="1" t="s">
        <v>150</v>
      </c>
      <c r="B209" s="1" t="s">
        <v>151</v>
      </c>
      <c r="C209" s="1" t="s">
        <v>30</v>
      </c>
      <c r="D209" s="1" t="s">
        <v>17</v>
      </c>
      <c r="E209" s="1" t="s">
        <v>26</v>
      </c>
      <c r="F209" s="1" t="s">
        <v>152</v>
      </c>
      <c r="G209" s="1" t="s">
        <v>20</v>
      </c>
      <c r="H209" s="1">
        <v>48</v>
      </c>
      <c r="I209" s="2">
        <v>37298</v>
      </c>
      <c r="J209" s="1">
        <v>43080</v>
      </c>
      <c r="K209" s="1">
        <v>0</v>
      </c>
      <c r="L209">
        <v>0</v>
      </c>
      <c r="M209">
        <v>43080</v>
      </c>
      <c r="N209" s="1" t="s">
        <v>21</v>
      </c>
      <c r="O209" s="1" t="s">
        <v>50</v>
      </c>
      <c r="P209" s="2"/>
      <c r="Q209" t="s">
        <v>1987</v>
      </c>
      <c r="R209" t="s">
        <v>2007</v>
      </c>
      <c r="S209">
        <v>2002</v>
      </c>
      <c r="T209" t="s">
        <v>2062</v>
      </c>
      <c r="U209" t="s">
        <v>2033</v>
      </c>
      <c r="V209">
        <v>2</v>
      </c>
      <c r="W209" t="s">
        <v>2034</v>
      </c>
      <c r="X209" t="s">
        <v>1897</v>
      </c>
      <c r="Y209" t="s">
        <v>2076</v>
      </c>
      <c r="AA209" t="s">
        <v>1897</v>
      </c>
    </row>
    <row r="210" spans="1:27" x14ac:dyDescent="0.25">
      <c r="A210" s="1" t="s">
        <v>74</v>
      </c>
      <c r="B210" s="1" t="s">
        <v>75</v>
      </c>
      <c r="C210" s="1" t="s">
        <v>25</v>
      </c>
      <c r="D210" s="1" t="s">
        <v>17</v>
      </c>
      <c r="E210" s="1" t="s">
        <v>31</v>
      </c>
      <c r="F210" s="1" t="s">
        <v>19</v>
      </c>
      <c r="G210" s="1" t="s">
        <v>20</v>
      </c>
      <c r="H210" s="1">
        <v>49</v>
      </c>
      <c r="I210" s="2">
        <v>41703</v>
      </c>
      <c r="J210" s="1">
        <v>88777</v>
      </c>
      <c r="K210" s="1">
        <v>0</v>
      </c>
      <c r="L210">
        <v>0</v>
      </c>
      <c r="M210">
        <v>88777</v>
      </c>
      <c r="N210" s="1" t="s">
        <v>21</v>
      </c>
      <c r="O210" s="1" t="s">
        <v>27</v>
      </c>
      <c r="P210" s="2"/>
      <c r="Q210" t="s">
        <v>1987</v>
      </c>
      <c r="R210" t="s">
        <v>2007</v>
      </c>
      <c r="S210">
        <v>2014</v>
      </c>
      <c r="T210" t="s">
        <v>2032</v>
      </c>
      <c r="U210" t="s">
        <v>2033</v>
      </c>
      <c r="V210">
        <v>3</v>
      </c>
      <c r="W210" t="s">
        <v>2060</v>
      </c>
      <c r="X210" t="s">
        <v>1897</v>
      </c>
      <c r="Y210" t="s">
        <v>2076</v>
      </c>
      <c r="AA210" t="s">
        <v>1897</v>
      </c>
    </row>
    <row r="211" spans="1:27" x14ac:dyDescent="0.25">
      <c r="A211" s="1" t="s">
        <v>307</v>
      </c>
      <c r="B211" s="1" t="s">
        <v>308</v>
      </c>
      <c r="C211" s="1" t="s">
        <v>281</v>
      </c>
      <c r="D211" s="1" t="s">
        <v>278</v>
      </c>
      <c r="E211" s="1" t="s">
        <v>31</v>
      </c>
      <c r="F211" s="1" t="s">
        <v>19</v>
      </c>
      <c r="G211" s="1" t="s">
        <v>35</v>
      </c>
      <c r="H211" s="1">
        <v>45</v>
      </c>
      <c r="I211" s="2">
        <v>42117</v>
      </c>
      <c r="J211" s="1">
        <v>60017</v>
      </c>
      <c r="K211" s="1">
        <v>0</v>
      </c>
      <c r="L211">
        <v>0</v>
      </c>
      <c r="M211">
        <v>60017</v>
      </c>
      <c r="N211" s="1" t="s">
        <v>21</v>
      </c>
      <c r="O211" s="1" t="s">
        <v>27</v>
      </c>
      <c r="P211" s="2"/>
      <c r="Q211" t="s">
        <v>1987</v>
      </c>
      <c r="R211" t="s">
        <v>2007</v>
      </c>
      <c r="S211">
        <v>2015</v>
      </c>
      <c r="T211" t="s">
        <v>2048</v>
      </c>
      <c r="U211" t="s">
        <v>2027</v>
      </c>
      <c r="V211">
        <v>4</v>
      </c>
      <c r="W211" t="s">
        <v>2053</v>
      </c>
      <c r="X211" t="s">
        <v>1897</v>
      </c>
      <c r="Y211" t="s">
        <v>2076</v>
      </c>
      <c r="AA211" t="s">
        <v>1897</v>
      </c>
    </row>
    <row r="212" spans="1:27" x14ac:dyDescent="0.25">
      <c r="A212" s="1" t="s">
        <v>303</v>
      </c>
      <c r="B212" s="1" t="s">
        <v>304</v>
      </c>
      <c r="C212" s="1" t="s">
        <v>291</v>
      </c>
      <c r="D212" s="1" t="s">
        <v>278</v>
      </c>
      <c r="E212" s="1" t="s">
        <v>46</v>
      </c>
      <c r="F212" s="1" t="s">
        <v>19</v>
      </c>
      <c r="G212" s="1" t="s">
        <v>20</v>
      </c>
      <c r="H212" s="1">
        <v>32</v>
      </c>
      <c r="I212" s="2">
        <v>42317</v>
      </c>
      <c r="J212" s="1">
        <v>65247</v>
      </c>
      <c r="K212" s="1">
        <v>0</v>
      </c>
      <c r="L212">
        <v>0</v>
      </c>
      <c r="M212">
        <v>65247</v>
      </c>
      <c r="N212" s="1" t="s">
        <v>21</v>
      </c>
      <c r="O212" s="1" t="s">
        <v>22</v>
      </c>
      <c r="P212" s="2"/>
      <c r="Q212" t="s">
        <v>1987</v>
      </c>
      <c r="R212" t="s">
        <v>2007</v>
      </c>
      <c r="S212">
        <v>2015</v>
      </c>
      <c r="T212" t="s">
        <v>2048</v>
      </c>
      <c r="U212" t="s">
        <v>2038</v>
      </c>
      <c r="V212">
        <v>11</v>
      </c>
      <c r="W212" t="s">
        <v>2039</v>
      </c>
      <c r="X212" t="s">
        <v>1897</v>
      </c>
      <c r="Y212" t="s">
        <v>2076</v>
      </c>
      <c r="AA212" t="s">
        <v>1897</v>
      </c>
    </row>
    <row r="213" spans="1:27" x14ac:dyDescent="0.25">
      <c r="A213" s="1" t="s">
        <v>70</v>
      </c>
      <c r="B213" s="1" t="s">
        <v>71</v>
      </c>
      <c r="C213" s="1" t="s">
        <v>25</v>
      </c>
      <c r="D213" s="1" t="s">
        <v>17</v>
      </c>
      <c r="E213" s="1" t="s">
        <v>18</v>
      </c>
      <c r="F213" s="1" t="s">
        <v>19</v>
      </c>
      <c r="G213" s="1" t="s">
        <v>35</v>
      </c>
      <c r="H213" s="1">
        <v>36</v>
      </c>
      <c r="I213" s="2">
        <v>41964</v>
      </c>
      <c r="J213" s="1">
        <v>97500</v>
      </c>
      <c r="K213" s="1">
        <v>0</v>
      </c>
      <c r="L213">
        <v>0</v>
      </c>
      <c r="M213">
        <v>97500</v>
      </c>
      <c r="N213" s="1" t="s">
        <v>21</v>
      </c>
      <c r="O213" s="1" t="s">
        <v>36</v>
      </c>
      <c r="P213" s="2"/>
      <c r="Q213" t="s">
        <v>1987</v>
      </c>
      <c r="R213" t="s">
        <v>2007</v>
      </c>
      <c r="S213">
        <v>2014</v>
      </c>
      <c r="T213" t="s">
        <v>2032</v>
      </c>
      <c r="U213" t="s">
        <v>2038</v>
      </c>
      <c r="V213">
        <v>11</v>
      </c>
      <c r="W213" t="s">
        <v>2039</v>
      </c>
      <c r="X213" t="s">
        <v>1897</v>
      </c>
      <c r="Y213" t="s">
        <v>2076</v>
      </c>
      <c r="AA213" t="s">
        <v>1897</v>
      </c>
    </row>
    <row r="214" spans="1:27" x14ac:dyDescent="0.25">
      <c r="A214" s="1" t="s">
        <v>520</v>
      </c>
      <c r="B214" s="1" t="s">
        <v>521</v>
      </c>
      <c r="C214" s="1" t="s">
        <v>242</v>
      </c>
      <c r="D214" s="1" t="s">
        <v>509</v>
      </c>
      <c r="E214" s="1" t="s">
        <v>46</v>
      </c>
      <c r="F214" s="1" t="s">
        <v>19</v>
      </c>
      <c r="G214" s="1" t="s">
        <v>35</v>
      </c>
      <c r="H214" s="1">
        <v>39</v>
      </c>
      <c r="I214" s="2">
        <v>41849</v>
      </c>
      <c r="J214" s="1">
        <v>40897</v>
      </c>
      <c r="K214" s="1">
        <v>0</v>
      </c>
      <c r="L214">
        <v>0</v>
      </c>
      <c r="M214">
        <v>40897</v>
      </c>
      <c r="N214" s="1" t="s">
        <v>21</v>
      </c>
      <c r="O214" s="1" t="s">
        <v>53</v>
      </c>
      <c r="P214" s="2"/>
      <c r="Q214" t="s">
        <v>1987</v>
      </c>
      <c r="R214" t="s">
        <v>2007</v>
      </c>
      <c r="S214">
        <v>2014</v>
      </c>
      <c r="T214" t="s">
        <v>2032</v>
      </c>
      <c r="U214" t="s">
        <v>2030</v>
      </c>
      <c r="V214">
        <v>7</v>
      </c>
      <c r="W214" t="s">
        <v>2052</v>
      </c>
      <c r="X214" t="s">
        <v>1897</v>
      </c>
      <c r="Y214" t="s">
        <v>2076</v>
      </c>
      <c r="AA214" t="s">
        <v>1897</v>
      </c>
    </row>
    <row r="215" spans="1:27" x14ac:dyDescent="0.25">
      <c r="A215" s="1" t="s">
        <v>350</v>
      </c>
      <c r="B215" s="1" t="s">
        <v>1949</v>
      </c>
      <c r="C215" s="1" t="s">
        <v>455</v>
      </c>
      <c r="D215" s="1" t="s">
        <v>456</v>
      </c>
      <c r="E215" s="1" t="s">
        <v>46</v>
      </c>
      <c r="F215" s="1" t="s">
        <v>152</v>
      </c>
      <c r="G215" s="1" t="s">
        <v>20</v>
      </c>
      <c r="H215" s="1">
        <v>46</v>
      </c>
      <c r="I215" s="2">
        <v>39133</v>
      </c>
      <c r="J215" s="1">
        <v>75579</v>
      </c>
      <c r="K215" s="1">
        <v>0</v>
      </c>
      <c r="L215">
        <v>0</v>
      </c>
      <c r="M215">
        <v>75579</v>
      </c>
      <c r="N215" s="1" t="s">
        <v>21</v>
      </c>
      <c r="O215" s="1" t="s">
        <v>53</v>
      </c>
      <c r="P215" s="2"/>
      <c r="Q215" t="s">
        <v>1987</v>
      </c>
      <c r="R215" t="s">
        <v>2007</v>
      </c>
      <c r="S215">
        <v>2007</v>
      </c>
      <c r="T215" t="s">
        <v>2063</v>
      </c>
      <c r="U215" t="s">
        <v>2033</v>
      </c>
      <c r="V215">
        <v>2</v>
      </c>
      <c r="W215" t="s">
        <v>2034</v>
      </c>
      <c r="X215" t="s">
        <v>1897</v>
      </c>
      <c r="Y215" t="s">
        <v>2076</v>
      </c>
      <c r="AA215" t="s">
        <v>1897</v>
      </c>
    </row>
    <row r="216" spans="1:27" x14ac:dyDescent="0.25">
      <c r="A216" s="1" t="s">
        <v>611</v>
      </c>
      <c r="B216" s="1" t="s">
        <v>612</v>
      </c>
      <c r="C216" s="1" t="s">
        <v>259</v>
      </c>
      <c r="D216" s="1" t="s">
        <v>555</v>
      </c>
      <c r="E216" s="1" t="s">
        <v>31</v>
      </c>
      <c r="F216" s="1" t="s">
        <v>152</v>
      </c>
      <c r="G216" s="1" t="s">
        <v>20</v>
      </c>
      <c r="H216" s="1">
        <v>37</v>
      </c>
      <c r="I216" s="2">
        <v>40291</v>
      </c>
      <c r="J216" s="1">
        <v>57531</v>
      </c>
      <c r="K216" s="1">
        <v>0</v>
      </c>
      <c r="L216">
        <v>0</v>
      </c>
      <c r="M216">
        <v>57531</v>
      </c>
      <c r="N216" s="1" t="s">
        <v>21</v>
      </c>
      <c r="O216" s="1" t="s">
        <v>27</v>
      </c>
      <c r="P216" s="2"/>
      <c r="Q216" t="s">
        <v>1987</v>
      </c>
      <c r="R216" t="s">
        <v>2007</v>
      </c>
      <c r="S216">
        <v>2010</v>
      </c>
      <c r="T216" t="s">
        <v>2037</v>
      </c>
      <c r="U216" t="s">
        <v>2027</v>
      </c>
      <c r="V216">
        <v>4</v>
      </c>
      <c r="W216" t="s">
        <v>2053</v>
      </c>
      <c r="X216" t="s">
        <v>1897</v>
      </c>
      <c r="Y216" t="s">
        <v>2076</v>
      </c>
      <c r="AA216" t="s">
        <v>1897</v>
      </c>
    </row>
    <row r="217" spans="1:27" x14ac:dyDescent="0.25">
      <c r="A217" s="1" t="s">
        <v>449</v>
      </c>
      <c r="B217" s="1" t="s">
        <v>450</v>
      </c>
      <c r="C217" s="1" t="s">
        <v>242</v>
      </c>
      <c r="D217" s="1" t="s">
        <v>402</v>
      </c>
      <c r="E217" s="1" t="s">
        <v>31</v>
      </c>
      <c r="F217" s="1" t="s">
        <v>152</v>
      </c>
      <c r="G217" s="1" t="s">
        <v>35</v>
      </c>
      <c r="H217" s="1">
        <v>46</v>
      </c>
      <c r="I217" s="2">
        <v>40657</v>
      </c>
      <c r="J217" s="1">
        <v>55894</v>
      </c>
      <c r="K217" s="1">
        <v>0</v>
      </c>
      <c r="L217">
        <v>0</v>
      </c>
      <c r="M217">
        <v>55894</v>
      </c>
      <c r="N217" s="1" t="s">
        <v>21</v>
      </c>
      <c r="O217" s="1" t="s">
        <v>53</v>
      </c>
      <c r="P217" s="2"/>
      <c r="Q217" t="s">
        <v>1987</v>
      </c>
      <c r="R217" t="s">
        <v>2007</v>
      </c>
      <c r="S217">
        <v>2011</v>
      </c>
      <c r="T217" t="s">
        <v>2040</v>
      </c>
      <c r="U217" t="s">
        <v>2027</v>
      </c>
      <c r="V217">
        <v>4</v>
      </c>
      <c r="W217" t="s">
        <v>2053</v>
      </c>
      <c r="X217" t="s">
        <v>1897</v>
      </c>
      <c r="Y217" t="s">
        <v>2076</v>
      </c>
      <c r="AA217" t="s">
        <v>1897</v>
      </c>
    </row>
    <row r="218" spans="1:27" x14ac:dyDescent="0.25">
      <c r="A218" s="1" t="s">
        <v>315</v>
      </c>
      <c r="B218" s="1" t="s">
        <v>316</v>
      </c>
      <c r="C218" s="1" t="s">
        <v>291</v>
      </c>
      <c r="D218" s="1" t="s">
        <v>278</v>
      </c>
      <c r="E218" s="1" t="s">
        <v>18</v>
      </c>
      <c r="F218" s="1" t="s">
        <v>19</v>
      </c>
      <c r="G218" s="1" t="s">
        <v>35</v>
      </c>
      <c r="H218" s="1">
        <v>42</v>
      </c>
      <c r="I218" s="2">
        <v>41026</v>
      </c>
      <c r="J218" s="1">
        <v>72903</v>
      </c>
      <c r="K218" s="1">
        <v>0</v>
      </c>
      <c r="L218">
        <v>0</v>
      </c>
      <c r="M218">
        <v>72903</v>
      </c>
      <c r="N218" s="1" t="s">
        <v>21</v>
      </c>
      <c r="O218" s="1" t="s">
        <v>22</v>
      </c>
      <c r="P218" s="2"/>
      <c r="Q218" t="s">
        <v>1987</v>
      </c>
      <c r="R218" t="s">
        <v>2007</v>
      </c>
      <c r="S218">
        <v>2012</v>
      </c>
      <c r="T218" t="s">
        <v>2065</v>
      </c>
      <c r="U218" t="s">
        <v>2027</v>
      </c>
      <c r="V218">
        <v>4</v>
      </c>
      <c r="W218" t="s">
        <v>2053</v>
      </c>
      <c r="X218" t="s">
        <v>1897</v>
      </c>
      <c r="Y218" t="s">
        <v>2076</v>
      </c>
      <c r="AA218" t="s">
        <v>1897</v>
      </c>
    </row>
    <row r="219" spans="1:27" x14ac:dyDescent="0.25">
      <c r="A219" s="1" t="s">
        <v>1194</v>
      </c>
      <c r="B219" s="1" t="s">
        <v>1951</v>
      </c>
      <c r="C219" s="1" t="s">
        <v>63</v>
      </c>
      <c r="D219" s="1" t="s">
        <v>17</v>
      </c>
      <c r="E219" s="1" t="s">
        <v>31</v>
      </c>
      <c r="F219" s="1" t="s">
        <v>152</v>
      </c>
      <c r="G219" s="1" t="s">
        <v>20</v>
      </c>
      <c r="H219" s="1">
        <v>48</v>
      </c>
      <c r="I219" s="2">
        <v>40435</v>
      </c>
      <c r="J219" s="1">
        <v>99335</v>
      </c>
      <c r="K219" s="1">
        <v>0</v>
      </c>
      <c r="L219">
        <v>0</v>
      </c>
      <c r="M219">
        <v>99335</v>
      </c>
      <c r="N219" s="1" t="s">
        <v>21</v>
      </c>
      <c r="O219" s="1" t="s">
        <v>22</v>
      </c>
      <c r="P219" s="2"/>
      <c r="Q219" t="s">
        <v>1987</v>
      </c>
      <c r="R219" t="s">
        <v>2007</v>
      </c>
      <c r="S219">
        <v>2010</v>
      </c>
      <c r="T219" t="s">
        <v>2037</v>
      </c>
      <c r="U219" t="s">
        <v>2030</v>
      </c>
      <c r="V219">
        <v>9</v>
      </c>
      <c r="W219" t="s">
        <v>2031</v>
      </c>
      <c r="X219" t="s">
        <v>1897</v>
      </c>
      <c r="Y219" t="s">
        <v>2076</v>
      </c>
      <c r="AA219" t="s">
        <v>1897</v>
      </c>
    </row>
    <row r="220" spans="1:27" x14ac:dyDescent="0.25">
      <c r="A220" s="1" t="s">
        <v>431</v>
      </c>
      <c r="B220" s="1" t="s">
        <v>432</v>
      </c>
      <c r="C220" s="1" t="s">
        <v>259</v>
      </c>
      <c r="D220" s="1" t="s">
        <v>402</v>
      </c>
      <c r="E220" s="1" t="s">
        <v>31</v>
      </c>
      <c r="F220" s="1" t="s">
        <v>19</v>
      </c>
      <c r="G220" s="1" t="s">
        <v>20</v>
      </c>
      <c r="H220" s="1">
        <v>30</v>
      </c>
      <c r="I220" s="2">
        <v>42068</v>
      </c>
      <c r="J220" s="1">
        <v>52697</v>
      </c>
      <c r="K220" s="1">
        <v>0</v>
      </c>
      <c r="L220">
        <v>0</v>
      </c>
      <c r="M220">
        <v>52697</v>
      </c>
      <c r="N220" s="1" t="s">
        <v>21</v>
      </c>
      <c r="O220" s="1" t="s">
        <v>53</v>
      </c>
      <c r="P220" s="2"/>
      <c r="Q220" t="s">
        <v>1987</v>
      </c>
      <c r="R220" t="s">
        <v>2007</v>
      </c>
      <c r="S220">
        <v>2015</v>
      </c>
      <c r="T220" t="s">
        <v>2048</v>
      </c>
      <c r="U220" t="s">
        <v>2033</v>
      </c>
      <c r="V220">
        <v>3</v>
      </c>
      <c r="W220" t="s">
        <v>2060</v>
      </c>
      <c r="X220" t="s">
        <v>1897</v>
      </c>
      <c r="Y220" t="s">
        <v>2076</v>
      </c>
      <c r="AA220" t="s">
        <v>1897</v>
      </c>
    </row>
    <row r="221" spans="1:27" x14ac:dyDescent="0.25">
      <c r="A221" s="1" t="s">
        <v>251</v>
      </c>
      <c r="B221" s="1" t="s">
        <v>252</v>
      </c>
      <c r="C221" s="1" t="s">
        <v>250</v>
      </c>
      <c r="D221" s="1" t="s">
        <v>243</v>
      </c>
      <c r="E221" s="1" t="s">
        <v>26</v>
      </c>
      <c r="F221" s="1" t="s">
        <v>19</v>
      </c>
      <c r="G221" s="1" t="s">
        <v>20</v>
      </c>
      <c r="H221" s="1">
        <v>38</v>
      </c>
      <c r="I221" s="2">
        <v>44036</v>
      </c>
      <c r="J221" s="1">
        <v>89390</v>
      </c>
      <c r="K221" s="1">
        <v>0</v>
      </c>
      <c r="L221">
        <v>0</v>
      </c>
      <c r="M221">
        <v>89390</v>
      </c>
      <c r="N221" s="1" t="s">
        <v>21</v>
      </c>
      <c r="O221" s="1" t="s">
        <v>53</v>
      </c>
      <c r="P221" s="2"/>
      <c r="Q221" t="s">
        <v>1987</v>
      </c>
      <c r="R221" t="s">
        <v>2007</v>
      </c>
      <c r="S221">
        <v>2020</v>
      </c>
      <c r="T221" t="s">
        <v>2047</v>
      </c>
      <c r="U221" t="s">
        <v>2030</v>
      </c>
      <c r="V221">
        <v>7</v>
      </c>
      <c r="W221" t="s">
        <v>2052</v>
      </c>
      <c r="X221" t="s">
        <v>1897</v>
      </c>
      <c r="Y221" t="s">
        <v>2076</v>
      </c>
      <c r="AA221" t="s">
        <v>1897</v>
      </c>
    </row>
    <row r="222" spans="1:27" x14ac:dyDescent="0.25">
      <c r="A222" s="1" t="s">
        <v>167</v>
      </c>
      <c r="B222" s="1" t="s">
        <v>168</v>
      </c>
      <c r="C222" s="1" t="s">
        <v>86</v>
      </c>
      <c r="D222" s="1" t="s">
        <v>17</v>
      </c>
      <c r="E222" s="1" t="s">
        <v>18</v>
      </c>
      <c r="F222" s="1" t="s">
        <v>152</v>
      </c>
      <c r="G222" s="1" t="s">
        <v>20</v>
      </c>
      <c r="H222" s="1">
        <v>41</v>
      </c>
      <c r="I222" s="2">
        <v>43013</v>
      </c>
      <c r="J222" s="1">
        <v>67468</v>
      </c>
      <c r="K222" s="1">
        <v>0</v>
      </c>
      <c r="L222">
        <v>0</v>
      </c>
      <c r="M222">
        <v>67468</v>
      </c>
      <c r="N222" s="1" t="s">
        <v>21</v>
      </c>
      <c r="O222" s="1" t="s">
        <v>36</v>
      </c>
      <c r="P222" s="2"/>
      <c r="Q222" t="s">
        <v>1987</v>
      </c>
      <c r="R222" t="s">
        <v>2007</v>
      </c>
      <c r="S222">
        <v>2017</v>
      </c>
      <c r="T222" t="s">
        <v>2051</v>
      </c>
      <c r="U222" t="s">
        <v>2038</v>
      </c>
      <c r="V222">
        <v>10</v>
      </c>
      <c r="W222" t="s">
        <v>2055</v>
      </c>
      <c r="X222" t="s">
        <v>1897</v>
      </c>
      <c r="Y222" t="s">
        <v>2076</v>
      </c>
      <c r="AA222" t="s">
        <v>1897</v>
      </c>
    </row>
    <row r="223" spans="1:27" x14ac:dyDescent="0.25">
      <c r="A223" s="1" t="s">
        <v>411</v>
      </c>
      <c r="B223" s="1" t="s">
        <v>412</v>
      </c>
      <c r="C223" s="1" t="s">
        <v>250</v>
      </c>
      <c r="D223" s="1" t="s">
        <v>402</v>
      </c>
      <c r="E223" s="1" t="s">
        <v>18</v>
      </c>
      <c r="F223" s="1" t="s">
        <v>19</v>
      </c>
      <c r="G223" s="1" t="s">
        <v>35</v>
      </c>
      <c r="H223" s="1">
        <v>35</v>
      </c>
      <c r="I223" s="2">
        <v>43542</v>
      </c>
      <c r="J223" s="1">
        <v>74779</v>
      </c>
      <c r="K223" s="1">
        <v>0</v>
      </c>
      <c r="L223">
        <v>0</v>
      </c>
      <c r="M223">
        <v>74779</v>
      </c>
      <c r="N223" s="1" t="s">
        <v>21</v>
      </c>
      <c r="O223" s="1" t="s">
        <v>22</v>
      </c>
      <c r="P223" s="2"/>
      <c r="Q223" t="s">
        <v>1987</v>
      </c>
      <c r="R223" t="s">
        <v>2007</v>
      </c>
      <c r="S223">
        <v>2019</v>
      </c>
      <c r="T223" t="s">
        <v>2029</v>
      </c>
      <c r="U223" t="s">
        <v>2033</v>
      </c>
      <c r="V223">
        <v>3</v>
      </c>
      <c r="W223" t="s">
        <v>2060</v>
      </c>
      <c r="X223" t="s">
        <v>1897</v>
      </c>
      <c r="Y223" t="s">
        <v>2076</v>
      </c>
      <c r="AA223" t="s">
        <v>1897</v>
      </c>
    </row>
    <row r="224" spans="1:27" x14ac:dyDescent="0.25">
      <c r="A224" s="1" t="s">
        <v>279</v>
      </c>
      <c r="B224" s="1" t="s">
        <v>280</v>
      </c>
      <c r="C224" s="1" t="s">
        <v>281</v>
      </c>
      <c r="D224" s="1" t="s">
        <v>278</v>
      </c>
      <c r="E224" s="1" t="s">
        <v>46</v>
      </c>
      <c r="F224" s="1" t="s">
        <v>19</v>
      </c>
      <c r="G224" s="1" t="s">
        <v>20</v>
      </c>
      <c r="H224" s="1">
        <v>41</v>
      </c>
      <c r="I224" s="2">
        <v>38632</v>
      </c>
      <c r="J224" s="1">
        <v>79352</v>
      </c>
      <c r="K224" s="1">
        <v>0</v>
      </c>
      <c r="L224">
        <v>0</v>
      </c>
      <c r="M224">
        <v>79352</v>
      </c>
      <c r="N224" s="1" t="s">
        <v>21</v>
      </c>
      <c r="O224" s="1" t="s">
        <v>53</v>
      </c>
      <c r="P224" s="2"/>
      <c r="Q224" t="s">
        <v>1987</v>
      </c>
      <c r="R224" t="s">
        <v>2007</v>
      </c>
      <c r="S224">
        <v>2005</v>
      </c>
      <c r="T224" t="s">
        <v>2050</v>
      </c>
      <c r="U224" t="s">
        <v>2038</v>
      </c>
      <c r="V224">
        <v>10</v>
      </c>
      <c r="W224" t="s">
        <v>2055</v>
      </c>
      <c r="X224" t="s">
        <v>1897</v>
      </c>
      <c r="Y224" t="s">
        <v>2076</v>
      </c>
      <c r="AA224" t="s">
        <v>1897</v>
      </c>
    </row>
    <row r="225" spans="1:27" x14ac:dyDescent="0.25">
      <c r="A225" s="1" t="s">
        <v>59</v>
      </c>
      <c r="B225" s="1" t="s">
        <v>60</v>
      </c>
      <c r="C225" s="1" t="s">
        <v>34</v>
      </c>
      <c r="D225" s="1" t="s">
        <v>17</v>
      </c>
      <c r="E225" s="1" t="s">
        <v>26</v>
      </c>
      <c r="F225" s="1" t="s">
        <v>19</v>
      </c>
      <c r="G225" s="1" t="s">
        <v>20</v>
      </c>
      <c r="H225" s="1">
        <v>45</v>
      </c>
      <c r="I225" s="2">
        <v>43042</v>
      </c>
      <c r="J225" s="1">
        <v>66660</v>
      </c>
      <c r="K225" s="1">
        <v>0</v>
      </c>
      <c r="L225">
        <v>0</v>
      </c>
      <c r="M225">
        <v>66660</v>
      </c>
      <c r="N225" s="1" t="s">
        <v>21</v>
      </c>
      <c r="O225" s="1" t="s">
        <v>50</v>
      </c>
      <c r="P225" s="2"/>
      <c r="Q225" t="s">
        <v>1987</v>
      </c>
      <c r="R225" t="s">
        <v>2007</v>
      </c>
      <c r="S225">
        <v>2017</v>
      </c>
      <c r="T225" t="s">
        <v>2051</v>
      </c>
      <c r="U225" t="s">
        <v>2038</v>
      </c>
      <c r="V225">
        <v>11</v>
      </c>
      <c r="W225" t="s">
        <v>2039</v>
      </c>
      <c r="X225" t="s">
        <v>1897</v>
      </c>
      <c r="Y225" t="s">
        <v>2076</v>
      </c>
      <c r="AA225" t="s">
        <v>1897</v>
      </c>
    </row>
    <row r="226" spans="1:27" x14ac:dyDescent="0.25">
      <c r="A226" s="1" t="s">
        <v>238</v>
      </c>
      <c r="B226" s="1" t="s">
        <v>239</v>
      </c>
      <c r="C226" s="1" t="s">
        <v>63</v>
      </c>
      <c r="D226" s="1" t="s">
        <v>17</v>
      </c>
      <c r="E226" s="1" t="s">
        <v>46</v>
      </c>
      <c r="F226" s="1" t="s">
        <v>152</v>
      </c>
      <c r="G226" s="1" t="s">
        <v>40</v>
      </c>
      <c r="H226" s="1">
        <v>30</v>
      </c>
      <c r="I226" s="2">
        <v>42777</v>
      </c>
      <c r="J226" s="1">
        <v>92058</v>
      </c>
      <c r="K226" s="1">
        <v>0</v>
      </c>
      <c r="L226">
        <v>0</v>
      </c>
      <c r="M226">
        <v>92058</v>
      </c>
      <c r="N226" s="1" t="s">
        <v>21</v>
      </c>
      <c r="O226" s="1" t="s">
        <v>50</v>
      </c>
      <c r="P226" s="2"/>
      <c r="Q226" t="s">
        <v>1987</v>
      </c>
      <c r="R226" t="s">
        <v>2007</v>
      </c>
      <c r="S226">
        <v>2017</v>
      </c>
      <c r="T226" t="s">
        <v>2051</v>
      </c>
      <c r="U226" t="s">
        <v>2033</v>
      </c>
      <c r="V226">
        <v>2</v>
      </c>
      <c r="W226" t="s">
        <v>2034</v>
      </c>
      <c r="X226" t="s">
        <v>1897</v>
      </c>
      <c r="Y226" t="s">
        <v>2076</v>
      </c>
      <c r="AA226" t="s">
        <v>1897</v>
      </c>
    </row>
    <row r="227" spans="1:27" x14ac:dyDescent="0.25">
      <c r="A227" s="1" t="s">
        <v>14</v>
      </c>
      <c r="B227" s="1" t="s">
        <v>15</v>
      </c>
      <c r="C227" s="1" t="s">
        <v>16</v>
      </c>
      <c r="D227" s="1" t="s">
        <v>17</v>
      </c>
      <c r="E227" s="1" t="s">
        <v>18</v>
      </c>
      <c r="F227" s="1" t="s">
        <v>19</v>
      </c>
      <c r="G227" s="1" t="s">
        <v>20</v>
      </c>
      <c r="H227" s="1">
        <v>36</v>
      </c>
      <c r="I227" s="2">
        <v>40413</v>
      </c>
      <c r="J227" s="1">
        <v>61310</v>
      </c>
      <c r="K227" s="1">
        <v>0</v>
      </c>
      <c r="L227">
        <v>0</v>
      </c>
      <c r="M227">
        <v>61310</v>
      </c>
      <c r="N227" s="1" t="s">
        <v>21</v>
      </c>
      <c r="O227" s="1" t="s">
        <v>22</v>
      </c>
      <c r="P227" s="2"/>
      <c r="Q227" t="s">
        <v>1987</v>
      </c>
      <c r="R227" t="s">
        <v>2007</v>
      </c>
      <c r="S227">
        <v>2010</v>
      </c>
      <c r="T227" t="s">
        <v>2037</v>
      </c>
      <c r="U227" t="s">
        <v>2030</v>
      </c>
      <c r="V227">
        <v>8</v>
      </c>
      <c r="W227" t="s">
        <v>2044</v>
      </c>
      <c r="X227" t="s">
        <v>1897</v>
      </c>
      <c r="Y227" t="s">
        <v>2076</v>
      </c>
      <c r="AA227" t="s">
        <v>1897</v>
      </c>
    </row>
    <row r="228" spans="1:27" x14ac:dyDescent="0.25">
      <c r="A228" s="1" t="s">
        <v>465</v>
      </c>
      <c r="B228" s="1" t="s">
        <v>466</v>
      </c>
      <c r="C228" s="1" t="s">
        <v>461</v>
      </c>
      <c r="D228" s="1" t="s">
        <v>456</v>
      </c>
      <c r="E228" s="1" t="s">
        <v>26</v>
      </c>
      <c r="F228" s="1" t="s">
        <v>19</v>
      </c>
      <c r="G228" s="1" t="s">
        <v>35</v>
      </c>
      <c r="H228" s="1">
        <v>31</v>
      </c>
      <c r="I228" s="2">
        <v>43171</v>
      </c>
      <c r="J228" s="1">
        <v>47913</v>
      </c>
      <c r="K228" s="1">
        <v>0</v>
      </c>
      <c r="L228">
        <v>0</v>
      </c>
      <c r="M228">
        <v>47913</v>
      </c>
      <c r="N228" s="1" t="s">
        <v>21</v>
      </c>
      <c r="O228" s="1" t="s">
        <v>53</v>
      </c>
      <c r="P228" s="2"/>
      <c r="Q228" t="s">
        <v>1987</v>
      </c>
      <c r="R228" t="s">
        <v>2007</v>
      </c>
      <c r="S228">
        <v>2018</v>
      </c>
      <c r="T228" t="s">
        <v>2026</v>
      </c>
      <c r="U228" t="s">
        <v>2033</v>
      </c>
      <c r="V228">
        <v>3</v>
      </c>
      <c r="W228" t="s">
        <v>2060</v>
      </c>
      <c r="X228" t="s">
        <v>1897</v>
      </c>
      <c r="Y228" t="s">
        <v>2076</v>
      </c>
      <c r="AA228" t="s">
        <v>1897</v>
      </c>
    </row>
    <row r="229" spans="1:27" x14ac:dyDescent="0.25">
      <c r="A229" s="1" t="s">
        <v>32</v>
      </c>
      <c r="B229" s="1" t="s">
        <v>33</v>
      </c>
      <c r="C229" s="1" t="s">
        <v>34</v>
      </c>
      <c r="D229" s="1" t="s">
        <v>17</v>
      </c>
      <c r="E229" s="1" t="s">
        <v>26</v>
      </c>
      <c r="F229" s="1" t="s">
        <v>19</v>
      </c>
      <c r="G229" s="1" t="s">
        <v>35</v>
      </c>
      <c r="H229" s="1">
        <v>39</v>
      </c>
      <c r="I229" s="2">
        <v>43943</v>
      </c>
      <c r="J229" s="1">
        <v>90535</v>
      </c>
      <c r="K229" s="1">
        <v>0</v>
      </c>
      <c r="L229">
        <v>0</v>
      </c>
      <c r="M229">
        <v>90535</v>
      </c>
      <c r="N229" s="1" t="s">
        <v>21</v>
      </c>
      <c r="O229" s="1" t="s">
        <v>36</v>
      </c>
      <c r="P229" s="2"/>
      <c r="Q229" t="s">
        <v>1987</v>
      </c>
      <c r="R229" t="s">
        <v>2007</v>
      </c>
      <c r="S229">
        <v>2020</v>
      </c>
      <c r="T229" t="s">
        <v>2047</v>
      </c>
      <c r="U229" t="s">
        <v>2027</v>
      </c>
      <c r="V229">
        <v>4</v>
      </c>
      <c r="W229" t="s">
        <v>2053</v>
      </c>
      <c r="X229" t="s">
        <v>1897</v>
      </c>
      <c r="Y229" t="s">
        <v>2076</v>
      </c>
      <c r="AA229" t="s">
        <v>1897</v>
      </c>
    </row>
    <row r="230" spans="1:27" x14ac:dyDescent="0.25">
      <c r="A230" s="1" t="s">
        <v>1622</v>
      </c>
      <c r="B230" s="1" t="s">
        <v>1967</v>
      </c>
      <c r="C230" s="1" t="s">
        <v>464</v>
      </c>
      <c r="D230" s="1" t="s">
        <v>456</v>
      </c>
      <c r="E230" s="1" t="s">
        <v>46</v>
      </c>
      <c r="F230" s="1" t="s">
        <v>19</v>
      </c>
      <c r="G230" s="1" t="s">
        <v>35</v>
      </c>
      <c r="H230" s="1">
        <v>44</v>
      </c>
      <c r="I230" s="2">
        <v>38771</v>
      </c>
      <c r="J230" s="1">
        <v>63705</v>
      </c>
      <c r="K230" s="1">
        <v>0</v>
      </c>
      <c r="L230">
        <v>0</v>
      </c>
      <c r="M230">
        <v>63705</v>
      </c>
      <c r="N230" s="1" t="s">
        <v>21</v>
      </c>
      <c r="O230" s="1" t="s">
        <v>36</v>
      </c>
      <c r="P230" s="2"/>
      <c r="Q230" t="s">
        <v>1987</v>
      </c>
      <c r="R230" t="s">
        <v>2007</v>
      </c>
      <c r="S230">
        <v>2006</v>
      </c>
      <c r="T230" t="s">
        <v>2056</v>
      </c>
      <c r="U230" t="s">
        <v>2033</v>
      </c>
      <c r="V230">
        <v>2</v>
      </c>
      <c r="W230" t="s">
        <v>2034</v>
      </c>
      <c r="X230" t="s">
        <v>1897</v>
      </c>
      <c r="Y230" t="s">
        <v>2076</v>
      </c>
      <c r="AA230" t="s">
        <v>1897</v>
      </c>
    </row>
    <row r="231" spans="1:27" x14ac:dyDescent="0.25">
      <c r="A231" s="1" t="s">
        <v>501</v>
      </c>
      <c r="B231" s="1" t="s">
        <v>502</v>
      </c>
      <c r="C231" s="1" t="s">
        <v>461</v>
      </c>
      <c r="D231" s="1" t="s">
        <v>456</v>
      </c>
      <c r="E231" s="1" t="s">
        <v>31</v>
      </c>
      <c r="F231" s="1" t="s">
        <v>152</v>
      </c>
      <c r="G231" s="1" t="s">
        <v>64</v>
      </c>
      <c r="H231" s="1">
        <v>48</v>
      </c>
      <c r="I231" s="2">
        <v>44095</v>
      </c>
      <c r="J231" s="1">
        <v>54654</v>
      </c>
      <c r="K231" s="1">
        <v>0</v>
      </c>
      <c r="L231">
        <v>0</v>
      </c>
      <c r="M231">
        <v>54654</v>
      </c>
      <c r="N231" s="1" t="s">
        <v>21</v>
      </c>
      <c r="O231" s="1" t="s">
        <v>22</v>
      </c>
      <c r="P231" s="2"/>
      <c r="Q231" t="s">
        <v>1987</v>
      </c>
      <c r="R231" t="s">
        <v>2007</v>
      </c>
      <c r="S231">
        <v>2020</v>
      </c>
      <c r="T231" t="s">
        <v>2047</v>
      </c>
      <c r="U231" t="s">
        <v>2030</v>
      </c>
      <c r="V231">
        <v>9</v>
      </c>
      <c r="W231" t="s">
        <v>2031</v>
      </c>
      <c r="X231" t="s">
        <v>1897</v>
      </c>
      <c r="Y231" t="s">
        <v>2076</v>
      </c>
      <c r="AA231" t="s">
        <v>1897</v>
      </c>
    </row>
    <row r="232" spans="1:27" x14ac:dyDescent="0.25">
      <c r="A232" s="1" t="s">
        <v>868</v>
      </c>
      <c r="B232" s="1" t="s">
        <v>1969</v>
      </c>
      <c r="C232" s="1" t="s">
        <v>242</v>
      </c>
      <c r="D232" s="1" t="s">
        <v>509</v>
      </c>
      <c r="E232" s="1" t="s">
        <v>31</v>
      </c>
      <c r="F232" s="1" t="s">
        <v>19</v>
      </c>
      <c r="G232" s="1" t="s">
        <v>20</v>
      </c>
      <c r="H232" s="1">
        <v>43</v>
      </c>
      <c r="I232" s="2">
        <v>43659</v>
      </c>
      <c r="J232" s="1">
        <v>41545</v>
      </c>
      <c r="K232" s="1">
        <v>0</v>
      </c>
      <c r="L232">
        <v>0</v>
      </c>
      <c r="M232">
        <v>41545</v>
      </c>
      <c r="N232" s="1" t="s">
        <v>21</v>
      </c>
      <c r="O232" s="1" t="s">
        <v>36</v>
      </c>
      <c r="P232" s="2"/>
      <c r="Q232" t="s">
        <v>1987</v>
      </c>
      <c r="R232" t="s">
        <v>2007</v>
      </c>
      <c r="S232">
        <v>2019</v>
      </c>
      <c r="T232" t="s">
        <v>2029</v>
      </c>
      <c r="U232" t="s">
        <v>2030</v>
      </c>
      <c r="V232">
        <v>7</v>
      </c>
      <c r="W232" t="s">
        <v>2052</v>
      </c>
      <c r="X232" t="s">
        <v>1897</v>
      </c>
      <c r="Y232" t="s">
        <v>2076</v>
      </c>
      <c r="AA232" t="s">
        <v>1897</v>
      </c>
    </row>
    <row r="233" spans="1:27" x14ac:dyDescent="0.25">
      <c r="A233" s="1" t="s">
        <v>67</v>
      </c>
      <c r="B233" s="1" t="s">
        <v>68</v>
      </c>
      <c r="C233" s="1" t="s">
        <v>63</v>
      </c>
      <c r="D233" s="1" t="s">
        <v>17</v>
      </c>
      <c r="E233" s="1" t="s">
        <v>18</v>
      </c>
      <c r="F233" s="1" t="s">
        <v>19</v>
      </c>
      <c r="G233" s="1" t="s">
        <v>35</v>
      </c>
      <c r="H233" s="1">
        <v>33</v>
      </c>
      <c r="I233" s="2">
        <v>43029</v>
      </c>
      <c r="J233" s="1">
        <v>69332</v>
      </c>
      <c r="K233" s="1">
        <v>0</v>
      </c>
      <c r="L233">
        <v>0</v>
      </c>
      <c r="M233">
        <v>69332</v>
      </c>
      <c r="N233" s="1" t="s">
        <v>21</v>
      </c>
      <c r="O233" s="1" t="s">
        <v>69</v>
      </c>
      <c r="P233" s="2"/>
      <c r="Q233" t="s">
        <v>1987</v>
      </c>
      <c r="R233" t="s">
        <v>2007</v>
      </c>
      <c r="S233">
        <v>2017</v>
      </c>
      <c r="T233" t="s">
        <v>2051</v>
      </c>
      <c r="U233" t="s">
        <v>2038</v>
      </c>
      <c r="V233">
        <v>10</v>
      </c>
      <c r="W233" t="s">
        <v>2055</v>
      </c>
      <c r="X233" t="s">
        <v>1897</v>
      </c>
      <c r="Y233" t="s">
        <v>2076</v>
      </c>
      <c r="AA233" t="s">
        <v>1897</v>
      </c>
    </row>
    <row r="234" spans="1:27" x14ac:dyDescent="0.25">
      <c r="A234" s="1" t="s">
        <v>623</v>
      </c>
      <c r="B234" s="1" t="s">
        <v>624</v>
      </c>
      <c r="C234" s="1" t="s">
        <v>566</v>
      </c>
      <c r="D234" s="1" t="s">
        <v>555</v>
      </c>
      <c r="E234" s="1" t="s">
        <v>46</v>
      </c>
      <c r="F234" s="1" t="s">
        <v>152</v>
      </c>
      <c r="G234" s="1" t="s">
        <v>35</v>
      </c>
      <c r="H234" s="1">
        <v>38</v>
      </c>
      <c r="I234" s="2">
        <v>40875</v>
      </c>
      <c r="J234" s="1">
        <v>74010</v>
      </c>
      <c r="K234" s="1">
        <v>0</v>
      </c>
      <c r="L234">
        <v>0</v>
      </c>
      <c r="M234">
        <v>74010</v>
      </c>
      <c r="N234" s="1" t="s">
        <v>21</v>
      </c>
      <c r="O234" s="1" t="s">
        <v>27</v>
      </c>
      <c r="P234" s="2"/>
      <c r="Q234" t="s">
        <v>1987</v>
      </c>
      <c r="R234" t="s">
        <v>2007</v>
      </c>
      <c r="S234">
        <v>2011</v>
      </c>
      <c r="T234" t="s">
        <v>2040</v>
      </c>
      <c r="U234" t="s">
        <v>2038</v>
      </c>
      <c r="V234">
        <v>11</v>
      </c>
      <c r="W234" t="s">
        <v>2039</v>
      </c>
      <c r="X234" t="s">
        <v>1897</v>
      </c>
      <c r="Y234" t="s">
        <v>2076</v>
      </c>
      <c r="AA234" t="s">
        <v>1897</v>
      </c>
    </row>
    <row r="235" spans="1:27" x14ac:dyDescent="0.25">
      <c r="A235" s="1" t="s">
        <v>621</v>
      </c>
      <c r="B235" s="1" t="s">
        <v>622</v>
      </c>
      <c r="C235" s="1" t="s">
        <v>566</v>
      </c>
      <c r="D235" s="1" t="s">
        <v>555</v>
      </c>
      <c r="E235" s="1" t="s">
        <v>26</v>
      </c>
      <c r="F235" s="1" t="s">
        <v>152</v>
      </c>
      <c r="G235" s="1" t="s">
        <v>20</v>
      </c>
      <c r="H235" s="1">
        <v>32</v>
      </c>
      <c r="I235" s="2">
        <v>43864</v>
      </c>
      <c r="J235" s="1">
        <v>96598</v>
      </c>
      <c r="K235" s="1">
        <v>0</v>
      </c>
      <c r="L235">
        <v>0</v>
      </c>
      <c r="M235">
        <v>96598</v>
      </c>
      <c r="N235" s="1" t="s">
        <v>21</v>
      </c>
      <c r="O235" s="1" t="s">
        <v>22</v>
      </c>
      <c r="P235" s="2"/>
      <c r="Q235" t="s">
        <v>1987</v>
      </c>
      <c r="R235" t="s">
        <v>2007</v>
      </c>
      <c r="S235">
        <v>2020</v>
      </c>
      <c r="T235" t="s">
        <v>2047</v>
      </c>
      <c r="U235" t="s">
        <v>2033</v>
      </c>
      <c r="V235">
        <v>2</v>
      </c>
      <c r="W235" t="s">
        <v>2034</v>
      </c>
      <c r="X235" t="s">
        <v>1897</v>
      </c>
      <c r="Y235" t="s">
        <v>2076</v>
      </c>
      <c r="AA235" t="s">
        <v>1897</v>
      </c>
    </row>
    <row r="236" spans="1:27" x14ac:dyDescent="0.25">
      <c r="A236" s="1" t="s">
        <v>78</v>
      </c>
      <c r="B236" s="1" t="s">
        <v>79</v>
      </c>
      <c r="C236" s="1" t="s">
        <v>25</v>
      </c>
      <c r="D236" s="1" t="s">
        <v>17</v>
      </c>
      <c r="E236" s="1" t="s">
        <v>31</v>
      </c>
      <c r="F236" s="1" t="s">
        <v>19</v>
      </c>
      <c r="G236" s="1" t="s">
        <v>20</v>
      </c>
      <c r="H236" s="1">
        <v>45</v>
      </c>
      <c r="I236" s="2">
        <v>39908</v>
      </c>
      <c r="J236" s="1">
        <v>64505</v>
      </c>
      <c r="K236" s="1">
        <v>0</v>
      </c>
      <c r="L236">
        <v>0</v>
      </c>
      <c r="M236">
        <v>64505</v>
      </c>
      <c r="N236" s="1" t="s">
        <v>21</v>
      </c>
      <c r="O236" s="1" t="s">
        <v>36</v>
      </c>
      <c r="P236" s="2"/>
      <c r="Q236" t="s">
        <v>1987</v>
      </c>
      <c r="R236" t="s">
        <v>2007</v>
      </c>
      <c r="S236">
        <v>2009</v>
      </c>
      <c r="T236" t="s">
        <v>2059</v>
      </c>
      <c r="U236" t="s">
        <v>2027</v>
      </c>
      <c r="V236">
        <v>4</v>
      </c>
      <c r="W236" t="s">
        <v>2053</v>
      </c>
      <c r="X236" t="s">
        <v>1897</v>
      </c>
      <c r="Y236" t="s">
        <v>2076</v>
      </c>
      <c r="AA236" t="s">
        <v>1897</v>
      </c>
    </row>
    <row r="237" spans="1:27" x14ac:dyDescent="0.25">
      <c r="A237" s="1" t="s">
        <v>625</v>
      </c>
      <c r="B237" s="1" t="s">
        <v>626</v>
      </c>
      <c r="C237" s="1" t="s">
        <v>250</v>
      </c>
      <c r="D237" s="1" t="s">
        <v>555</v>
      </c>
      <c r="E237" s="1" t="s">
        <v>26</v>
      </c>
      <c r="F237" s="1" t="s">
        <v>152</v>
      </c>
      <c r="G237" s="1" t="s">
        <v>20</v>
      </c>
      <c r="H237" s="1">
        <v>31</v>
      </c>
      <c r="I237" s="2">
        <v>43325</v>
      </c>
      <c r="J237" s="1">
        <v>81828</v>
      </c>
      <c r="K237" s="1">
        <v>0</v>
      </c>
      <c r="L237">
        <v>0</v>
      </c>
      <c r="M237">
        <v>81828</v>
      </c>
      <c r="N237" s="1" t="s">
        <v>21</v>
      </c>
      <c r="O237" s="1" t="s">
        <v>36</v>
      </c>
      <c r="P237" s="2"/>
      <c r="Q237" t="s">
        <v>1987</v>
      </c>
      <c r="R237" t="s">
        <v>2007</v>
      </c>
      <c r="S237">
        <v>2018</v>
      </c>
      <c r="T237" t="s">
        <v>2026</v>
      </c>
      <c r="U237" t="s">
        <v>2030</v>
      </c>
      <c r="V237">
        <v>8</v>
      </c>
      <c r="W237" t="s">
        <v>2044</v>
      </c>
      <c r="X237" t="s">
        <v>1897</v>
      </c>
      <c r="Y237" t="s">
        <v>2076</v>
      </c>
      <c r="AA237" t="s">
        <v>1897</v>
      </c>
    </row>
    <row r="238" spans="1:27" x14ac:dyDescent="0.25">
      <c r="A238" s="1" t="s">
        <v>61</v>
      </c>
      <c r="B238" s="1" t="s">
        <v>62</v>
      </c>
      <c r="C238" s="1" t="s">
        <v>63</v>
      </c>
      <c r="D238" s="1" t="s">
        <v>17</v>
      </c>
      <c r="E238" s="1" t="s">
        <v>18</v>
      </c>
      <c r="F238" s="1" t="s">
        <v>19</v>
      </c>
      <c r="G238" s="1" t="s">
        <v>64</v>
      </c>
      <c r="H238" s="1">
        <v>37</v>
      </c>
      <c r="I238" s="2">
        <v>42487</v>
      </c>
      <c r="J238" s="1">
        <v>91400</v>
      </c>
      <c r="K238" s="1">
        <v>0</v>
      </c>
      <c r="L238">
        <v>0</v>
      </c>
      <c r="M238">
        <v>91400</v>
      </c>
      <c r="N238" s="1" t="s">
        <v>21</v>
      </c>
      <c r="O238" s="1" t="s">
        <v>27</v>
      </c>
      <c r="P238" s="2"/>
      <c r="Q238" t="s">
        <v>1987</v>
      </c>
      <c r="R238" t="s">
        <v>2007</v>
      </c>
      <c r="S238">
        <v>2016</v>
      </c>
      <c r="T238" t="s">
        <v>2049</v>
      </c>
      <c r="U238" t="s">
        <v>2027</v>
      </c>
      <c r="V238">
        <v>4</v>
      </c>
      <c r="W238" t="s">
        <v>2053</v>
      </c>
      <c r="X238" t="s">
        <v>1897</v>
      </c>
      <c r="Y238" t="s">
        <v>2076</v>
      </c>
      <c r="AA238" t="s">
        <v>1897</v>
      </c>
    </row>
    <row r="239" spans="1:27" x14ac:dyDescent="0.25">
      <c r="A239" s="1" t="s">
        <v>274</v>
      </c>
      <c r="B239" s="1" t="s">
        <v>202</v>
      </c>
      <c r="C239" s="1" t="s">
        <v>242</v>
      </c>
      <c r="D239" s="1" t="s">
        <v>243</v>
      </c>
      <c r="E239" s="1" t="s">
        <v>26</v>
      </c>
      <c r="F239" s="1" t="s">
        <v>152</v>
      </c>
      <c r="G239" s="1" t="s">
        <v>20</v>
      </c>
      <c r="H239" s="1">
        <v>49</v>
      </c>
      <c r="I239" s="2">
        <v>40894</v>
      </c>
      <c r="J239" s="1">
        <v>56878</v>
      </c>
      <c r="K239" s="1">
        <v>0</v>
      </c>
      <c r="L239">
        <v>0</v>
      </c>
      <c r="M239">
        <v>56878</v>
      </c>
      <c r="N239" s="1" t="s">
        <v>21</v>
      </c>
      <c r="O239" s="1" t="s">
        <v>53</v>
      </c>
      <c r="P239" s="2"/>
      <c r="Q239" t="s">
        <v>1987</v>
      </c>
      <c r="R239" t="s">
        <v>2007</v>
      </c>
      <c r="S239">
        <v>2011</v>
      </c>
      <c r="T239" t="s">
        <v>2040</v>
      </c>
      <c r="U239" t="s">
        <v>2038</v>
      </c>
      <c r="V239">
        <v>12</v>
      </c>
      <c r="W239" t="s">
        <v>2041</v>
      </c>
      <c r="X239" t="s">
        <v>1897</v>
      </c>
      <c r="Y239" t="s">
        <v>2076</v>
      </c>
      <c r="AA239" t="s">
        <v>1897</v>
      </c>
    </row>
    <row r="240" spans="1:27" x14ac:dyDescent="0.25">
      <c r="A240" s="1" t="s">
        <v>615</v>
      </c>
      <c r="B240" s="1" t="s">
        <v>616</v>
      </c>
      <c r="C240" s="1" t="s">
        <v>259</v>
      </c>
      <c r="D240" s="1" t="s">
        <v>555</v>
      </c>
      <c r="E240" s="1" t="s">
        <v>18</v>
      </c>
      <c r="F240" s="1" t="s">
        <v>152</v>
      </c>
      <c r="G240" s="1" t="s">
        <v>40</v>
      </c>
      <c r="H240" s="1">
        <v>39</v>
      </c>
      <c r="I240" s="2">
        <v>39229</v>
      </c>
      <c r="J240" s="1">
        <v>51234</v>
      </c>
      <c r="K240" s="1">
        <v>0</v>
      </c>
      <c r="L240">
        <v>0</v>
      </c>
      <c r="M240">
        <v>51234</v>
      </c>
      <c r="N240" s="1" t="s">
        <v>21</v>
      </c>
      <c r="O240" s="1" t="s">
        <v>53</v>
      </c>
      <c r="P240" s="2"/>
      <c r="Q240" t="s">
        <v>1987</v>
      </c>
      <c r="R240" t="s">
        <v>2007</v>
      </c>
      <c r="S240">
        <v>2007</v>
      </c>
      <c r="T240" t="s">
        <v>2063</v>
      </c>
      <c r="U240" t="s">
        <v>2027</v>
      </c>
      <c r="V240">
        <v>5</v>
      </c>
      <c r="W240" t="s">
        <v>2036</v>
      </c>
      <c r="X240" t="s">
        <v>1897</v>
      </c>
      <c r="Y240" t="s">
        <v>2076</v>
      </c>
      <c r="AA240" t="s">
        <v>1897</v>
      </c>
    </row>
    <row r="241" spans="1:27" x14ac:dyDescent="0.25">
      <c r="A241" s="1" t="s">
        <v>556</v>
      </c>
      <c r="B241" s="1" t="s">
        <v>557</v>
      </c>
      <c r="C241" s="1" t="s">
        <v>554</v>
      </c>
      <c r="D241" s="1" t="s">
        <v>555</v>
      </c>
      <c r="E241" s="1" t="s">
        <v>31</v>
      </c>
      <c r="F241" s="1" t="s">
        <v>19</v>
      </c>
      <c r="G241" s="1" t="s">
        <v>35</v>
      </c>
      <c r="H241" s="1">
        <v>33</v>
      </c>
      <c r="I241" s="2">
        <v>44218</v>
      </c>
      <c r="J241" s="1">
        <v>56405</v>
      </c>
      <c r="K241" s="1">
        <v>0</v>
      </c>
      <c r="L241">
        <v>0</v>
      </c>
      <c r="M241">
        <v>56405</v>
      </c>
      <c r="N241" s="1" t="s">
        <v>21</v>
      </c>
      <c r="O241" s="1" t="s">
        <v>27</v>
      </c>
      <c r="P241" s="2"/>
      <c r="Q241" t="s">
        <v>1987</v>
      </c>
      <c r="R241" t="s">
        <v>2007</v>
      </c>
      <c r="S241">
        <v>2021</v>
      </c>
      <c r="T241" t="s">
        <v>2045</v>
      </c>
      <c r="U241" t="s">
        <v>2033</v>
      </c>
      <c r="V241">
        <v>1</v>
      </c>
      <c r="W241" t="s">
        <v>2046</v>
      </c>
      <c r="X241" t="s">
        <v>1897</v>
      </c>
      <c r="Y241" t="s">
        <v>2076</v>
      </c>
      <c r="AA241" t="s">
        <v>1897</v>
      </c>
    </row>
    <row r="242" spans="1:27" x14ac:dyDescent="0.25">
      <c r="A242" s="1" t="s">
        <v>439</v>
      </c>
      <c r="B242" s="1" t="s">
        <v>440</v>
      </c>
      <c r="C242" s="1" t="s">
        <v>259</v>
      </c>
      <c r="D242" s="1" t="s">
        <v>402</v>
      </c>
      <c r="E242" s="1" t="s">
        <v>18</v>
      </c>
      <c r="F242" s="1" t="s">
        <v>152</v>
      </c>
      <c r="G242" s="1" t="s">
        <v>40</v>
      </c>
      <c r="H242" s="1">
        <v>39</v>
      </c>
      <c r="I242" s="2">
        <v>39708</v>
      </c>
      <c r="J242" s="1">
        <v>62861</v>
      </c>
      <c r="K242" s="1">
        <v>0</v>
      </c>
      <c r="L242">
        <v>0</v>
      </c>
      <c r="M242">
        <v>62861</v>
      </c>
      <c r="N242" s="1" t="s">
        <v>21</v>
      </c>
      <c r="O242" s="1" t="s">
        <v>53</v>
      </c>
      <c r="P242" s="2"/>
      <c r="Q242" t="s">
        <v>1987</v>
      </c>
      <c r="R242" t="s">
        <v>2007</v>
      </c>
      <c r="S242">
        <v>2008</v>
      </c>
      <c r="T242" t="s">
        <v>2043</v>
      </c>
      <c r="U242" t="s">
        <v>2030</v>
      </c>
      <c r="V242">
        <v>9</v>
      </c>
      <c r="W242" t="s">
        <v>2031</v>
      </c>
      <c r="X242" t="s">
        <v>1897</v>
      </c>
      <c r="Y242" t="s">
        <v>2076</v>
      </c>
      <c r="AA242" t="s">
        <v>1897</v>
      </c>
    </row>
    <row r="243" spans="1:27" x14ac:dyDescent="0.25">
      <c r="A243" s="1" t="s">
        <v>1382</v>
      </c>
      <c r="B243" s="1" t="s">
        <v>1975</v>
      </c>
      <c r="C243" s="1" t="s">
        <v>250</v>
      </c>
      <c r="D243" s="1" t="s">
        <v>243</v>
      </c>
      <c r="E243" s="1" t="s">
        <v>18</v>
      </c>
      <c r="F243" s="1" t="s">
        <v>19</v>
      </c>
      <c r="G243" s="1" t="s">
        <v>35</v>
      </c>
      <c r="H243" s="1">
        <v>44</v>
      </c>
      <c r="I243" s="2">
        <v>44314</v>
      </c>
      <c r="J243" s="1">
        <v>98520</v>
      </c>
      <c r="K243" s="1">
        <v>0</v>
      </c>
      <c r="L243">
        <v>0</v>
      </c>
      <c r="M243">
        <v>98520</v>
      </c>
      <c r="N243" s="1" t="s">
        <v>21</v>
      </c>
      <c r="O243" s="1" t="s">
        <v>36</v>
      </c>
      <c r="P243" s="2"/>
      <c r="Q243" t="s">
        <v>1987</v>
      </c>
      <c r="R243" t="s">
        <v>2007</v>
      </c>
      <c r="S243">
        <v>2021</v>
      </c>
      <c r="T243" t="s">
        <v>2045</v>
      </c>
      <c r="U243" t="s">
        <v>2027</v>
      </c>
      <c r="V243">
        <v>4</v>
      </c>
      <c r="W243" t="s">
        <v>2053</v>
      </c>
      <c r="X243" t="s">
        <v>1897</v>
      </c>
      <c r="Y243" t="s">
        <v>2076</v>
      </c>
      <c r="AA243" t="s">
        <v>1897</v>
      </c>
    </row>
    <row r="244" spans="1:27" x14ac:dyDescent="0.25">
      <c r="A244" s="1" t="s">
        <v>84</v>
      </c>
      <c r="B244" s="1" t="s">
        <v>85</v>
      </c>
      <c r="C244" s="1" t="s">
        <v>86</v>
      </c>
      <c r="D244" s="1" t="s">
        <v>17</v>
      </c>
      <c r="E244" s="1" t="s">
        <v>26</v>
      </c>
      <c r="F244" s="1" t="s">
        <v>19</v>
      </c>
      <c r="G244" s="1" t="s">
        <v>40</v>
      </c>
      <c r="H244" s="1">
        <v>36</v>
      </c>
      <c r="I244" s="2">
        <v>42677</v>
      </c>
      <c r="J244" s="1">
        <v>94618</v>
      </c>
      <c r="K244" s="1">
        <v>0</v>
      </c>
      <c r="L244">
        <v>0</v>
      </c>
      <c r="M244">
        <v>94618</v>
      </c>
      <c r="N244" s="1" t="s">
        <v>21</v>
      </c>
      <c r="O244" s="1" t="s">
        <v>69</v>
      </c>
      <c r="P244" s="2"/>
      <c r="Q244" t="s">
        <v>1987</v>
      </c>
      <c r="R244" t="s">
        <v>2007</v>
      </c>
      <c r="S244">
        <v>2016</v>
      </c>
      <c r="T244" t="s">
        <v>2049</v>
      </c>
      <c r="U244" t="s">
        <v>2038</v>
      </c>
      <c r="V244">
        <v>11</v>
      </c>
      <c r="W244" t="s">
        <v>2039</v>
      </c>
      <c r="X244" t="s">
        <v>1897</v>
      </c>
      <c r="Y244" t="s">
        <v>2076</v>
      </c>
      <c r="AA244" t="s">
        <v>1897</v>
      </c>
    </row>
    <row r="245" spans="1:27" x14ac:dyDescent="0.25">
      <c r="A245" s="1" t="s">
        <v>328</v>
      </c>
      <c r="B245" s="1" t="s">
        <v>329</v>
      </c>
      <c r="C245" s="1" t="s">
        <v>286</v>
      </c>
      <c r="D245" s="1" t="s">
        <v>278</v>
      </c>
      <c r="E245" s="1" t="s">
        <v>31</v>
      </c>
      <c r="F245" s="1" t="s">
        <v>19</v>
      </c>
      <c r="G245" s="1" t="s">
        <v>35</v>
      </c>
      <c r="H245" s="1">
        <v>37</v>
      </c>
      <c r="I245" s="2">
        <v>43898</v>
      </c>
      <c r="J245" s="1">
        <v>80659</v>
      </c>
      <c r="K245" s="1">
        <v>0</v>
      </c>
      <c r="L245">
        <v>0</v>
      </c>
      <c r="M245">
        <v>80659</v>
      </c>
      <c r="N245" s="1" t="s">
        <v>21</v>
      </c>
      <c r="O245" s="1" t="s">
        <v>22</v>
      </c>
      <c r="P245" s="2"/>
      <c r="Q245" t="s">
        <v>1987</v>
      </c>
      <c r="R245" t="s">
        <v>2007</v>
      </c>
      <c r="S245">
        <v>2020</v>
      </c>
      <c r="T245" t="s">
        <v>2047</v>
      </c>
      <c r="U245" t="s">
        <v>2033</v>
      </c>
      <c r="V245">
        <v>3</v>
      </c>
      <c r="W245" t="s">
        <v>2060</v>
      </c>
      <c r="X245" t="s">
        <v>1897</v>
      </c>
      <c r="Y245" t="s">
        <v>2076</v>
      </c>
      <c r="AA245" t="s">
        <v>1897</v>
      </c>
    </row>
    <row r="246" spans="1:27" x14ac:dyDescent="0.25">
      <c r="A246" s="1" t="s">
        <v>191</v>
      </c>
      <c r="B246" s="1" t="s">
        <v>192</v>
      </c>
      <c r="C246" s="1" t="s">
        <v>30</v>
      </c>
      <c r="D246" s="1" t="s">
        <v>17</v>
      </c>
      <c r="E246" s="1" t="s">
        <v>31</v>
      </c>
      <c r="F246" s="1" t="s">
        <v>152</v>
      </c>
      <c r="G246" s="1" t="s">
        <v>40</v>
      </c>
      <c r="H246" s="1">
        <v>45</v>
      </c>
      <c r="I246" s="2">
        <v>37126</v>
      </c>
      <c r="J246" s="1">
        <v>54994</v>
      </c>
      <c r="K246" s="1">
        <v>0</v>
      </c>
      <c r="L246">
        <v>0</v>
      </c>
      <c r="M246">
        <v>54994</v>
      </c>
      <c r="N246" s="1" t="s">
        <v>21</v>
      </c>
      <c r="O246" s="1" t="s">
        <v>69</v>
      </c>
      <c r="P246" s="2"/>
      <c r="Q246" t="s">
        <v>1987</v>
      </c>
      <c r="R246" t="s">
        <v>2007</v>
      </c>
      <c r="S246">
        <v>2001</v>
      </c>
      <c r="T246" t="s">
        <v>2042</v>
      </c>
      <c r="U246" t="s">
        <v>2030</v>
      </c>
      <c r="V246">
        <v>8</v>
      </c>
      <c r="W246" t="s">
        <v>2044</v>
      </c>
      <c r="X246" t="s">
        <v>1897</v>
      </c>
      <c r="Y246" t="s">
        <v>2076</v>
      </c>
      <c r="AA246" t="s">
        <v>1897</v>
      </c>
    </row>
    <row r="247" spans="1:27" x14ac:dyDescent="0.25">
      <c r="A247" s="1" t="s">
        <v>80</v>
      </c>
      <c r="B247" s="1" t="s">
        <v>81</v>
      </c>
      <c r="C247" s="1" t="s">
        <v>16</v>
      </c>
      <c r="D247" s="1" t="s">
        <v>17</v>
      </c>
      <c r="E247" s="1" t="s">
        <v>46</v>
      </c>
      <c r="F247" s="1" t="s">
        <v>19</v>
      </c>
      <c r="G247" s="1" t="s">
        <v>20</v>
      </c>
      <c r="H247" s="1">
        <v>40</v>
      </c>
      <c r="I247" s="2">
        <v>40944</v>
      </c>
      <c r="J247" s="1">
        <v>61523</v>
      </c>
      <c r="K247" s="1">
        <v>0</v>
      </c>
      <c r="L247">
        <v>0</v>
      </c>
      <c r="M247">
        <v>61523</v>
      </c>
      <c r="N247" s="1" t="s">
        <v>21</v>
      </c>
      <c r="O247" s="1" t="s">
        <v>69</v>
      </c>
      <c r="P247" s="2"/>
      <c r="Q247" t="s">
        <v>1987</v>
      </c>
      <c r="R247" t="s">
        <v>2007</v>
      </c>
      <c r="S247">
        <v>2012</v>
      </c>
      <c r="T247" t="s">
        <v>2065</v>
      </c>
      <c r="U247" t="s">
        <v>2033</v>
      </c>
      <c r="V247">
        <v>2</v>
      </c>
      <c r="W247" t="s">
        <v>2034</v>
      </c>
      <c r="X247" t="s">
        <v>1897</v>
      </c>
      <c r="Y247" t="s">
        <v>2076</v>
      </c>
      <c r="AA247" t="s">
        <v>1897</v>
      </c>
    </row>
    <row r="248" spans="1:27" x14ac:dyDescent="0.25">
      <c r="A248" s="1" t="s">
        <v>1582</v>
      </c>
      <c r="B248" s="1" t="s">
        <v>1980</v>
      </c>
      <c r="C248" s="1" t="s">
        <v>56</v>
      </c>
      <c r="D248" s="1" t="s">
        <v>17</v>
      </c>
      <c r="E248" s="1" t="s">
        <v>46</v>
      </c>
      <c r="F248" s="1" t="s">
        <v>152</v>
      </c>
      <c r="G248" s="1" t="s">
        <v>40</v>
      </c>
      <c r="H248" s="1">
        <v>48</v>
      </c>
      <c r="I248" s="2">
        <v>39635</v>
      </c>
      <c r="J248" s="1">
        <v>94815</v>
      </c>
      <c r="K248" s="1">
        <v>0</v>
      </c>
      <c r="L248">
        <v>0</v>
      </c>
      <c r="M248">
        <v>94815</v>
      </c>
      <c r="N248" s="1" t="s">
        <v>21</v>
      </c>
      <c r="O248" s="1" t="s">
        <v>27</v>
      </c>
      <c r="P248" s="2"/>
      <c r="Q248" t="s">
        <v>1987</v>
      </c>
      <c r="R248" t="s">
        <v>2007</v>
      </c>
      <c r="S248">
        <v>2008</v>
      </c>
      <c r="T248" t="s">
        <v>2043</v>
      </c>
      <c r="U248" t="s">
        <v>2030</v>
      </c>
      <c r="V248">
        <v>7</v>
      </c>
      <c r="W248" t="s">
        <v>2052</v>
      </c>
      <c r="X248" t="s">
        <v>1897</v>
      </c>
      <c r="Y248" t="s">
        <v>2076</v>
      </c>
      <c r="AA248" t="s">
        <v>1897</v>
      </c>
    </row>
    <row r="249" spans="1:27" x14ac:dyDescent="0.25">
      <c r="A249" s="1" t="s">
        <v>526</v>
      </c>
      <c r="B249" s="1" t="s">
        <v>527</v>
      </c>
      <c r="C249" s="1" t="s">
        <v>250</v>
      </c>
      <c r="D249" s="1" t="s">
        <v>509</v>
      </c>
      <c r="E249" s="1" t="s">
        <v>26</v>
      </c>
      <c r="F249" s="1" t="s">
        <v>19</v>
      </c>
      <c r="G249" s="1" t="s">
        <v>40</v>
      </c>
      <c r="H249" s="1">
        <v>35</v>
      </c>
      <c r="I249" s="2">
        <v>42745</v>
      </c>
      <c r="J249" s="1">
        <v>80622</v>
      </c>
      <c r="K249" s="1">
        <v>0</v>
      </c>
      <c r="L249">
        <v>0</v>
      </c>
      <c r="M249">
        <v>80622</v>
      </c>
      <c r="N249" s="1" t="s">
        <v>21</v>
      </c>
      <c r="O249" s="1" t="s">
        <v>50</v>
      </c>
      <c r="P249" s="2"/>
      <c r="Q249" t="s">
        <v>1987</v>
      </c>
      <c r="R249" t="s">
        <v>2007</v>
      </c>
      <c r="S249">
        <v>2017</v>
      </c>
      <c r="T249" t="s">
        <v>2051</v>
      </c>
      <c r="U249" t="s">
        <v>2033</v>
      </c>
      <c r="V249">
        <v>1</v>
      </c>
      <c r="W249" t="s">
        <v>2046</v>
      </c>
      <c r="X249" t="s">
        <v>1897</v>
      </c>
      <c r="Y249" t="s">
        <v>2076</v>
      </c>
      <c r="AA249" t="s">
        <v>1897</v>
      </c>
    </row>
    <row r="250" spans="1:27" x14ac:dyDescent="0.25">
      <c r="A250" s="1" t="s">
        <v>1114</v>
      </c>
      <c r="B250" s="1" t="s">
        <v>1983</v>
      </c>
      <c r="C250" s="1" t="s">
        <v>45</v>
      </c>
      <c r="D250" s="1" t="s">
        <v>17</v>
      </c>
      <c r="E250" s="1" t="s">
        <v>18</v>
      </c>
      <c r="F250" s="1" t="s">
        <v>152</v>
      </c>
      <c r="G250" s="1" t="s">
        <v>20</v>
      </c>
      <c r="H250" s="1">
        <v>30</v>
      </c>
      <c r="I250" s="2">
        <v>42169</v>
      </c>
      <c r="J250" s="1">
        <v>67489</v>
      </c>
      <c r="K250" s="1">
        <v>0</v>
      </c>
      <c r="L250">
        <v>0</v>
      </c>
      <c r="M250">
        <v>67489</v>
      </c>
      <c r="N250" s="1" t="s">
        <v>21</v>
      </c>
      <c r="O250" s="1" t="s">
        <v>27</v>
      </c>
      <c r="P250" s="2"/>
      <c r="Q250" t="s">
        <v>1987</v>
      </c>
      <c r="R250" t="s">
        <v>2007</v>
      </c>
      <c r="S250">
        <v>2015</v>
      </c>
      <c r="T250" t="s">
        <v>2048</v>
      </c>
      <c r="U250" t="s">
        <v>2027</v>
      </c>
      <c r="V250">
        <v>6</v>
      </c>
      <c r="W250" t="s">
        <v>2028</v>
      </c>
      <c r="X250" t="s">
        <v>1897</v>
      </c>
      <c r="Y250" t="s">
        <v>2076</v>
      </c>
      <c r="AA250" t="s">
        <v>1897</v>
      </c>
    </row>
    <row r="251" spans="1:27" x14ac:dyDescent="0.25">
      <c r="A251" s="1" t="s">
        <v>546</v>
      </c>
      <c r="B251" s="1" t="s">
        <v>547</v>
      </c>
      <c r="C251" s="1" t="s">
        <v>250</v>
      </c>
      <c r="D251" s="1" t="s">
        <v>509</v>
      </c>
      <c r="E251" s="1" t="s">
        <v>26</v>
      </c>
      <c r="F251" s="1" t="s">
        <v>152</v>
      </c>
      <c r="G251" s="1" t="s">
        <v>20</v>
      </c>
      <c r="H251" s="1">
        <v>33</v>
      </c>
      <c r="I251" s="2">
        <v>42631</v>
      </c>
      <c r="J251" s="1">
        <v>98427</v>
      </c>
      <c r="K251" s="1">
        <v>0</v>
      </c>
      <c r="L251">
        <v>0</v>
      </c>
      <c r="M251">
        <v>98427</v>
      </c>
      <c r="N251" s="1" t="s">
        <v>21</v>
      </c>
      <c r="O251" s="1" t="s">
        <v>69</v>
      </c>
      <c r="P251" s="2"/>
      <c r="Q251" t="s">
        <v>1987</v>
      </c>
      <c r="R251" t="s">
        <v>2007</v>
      </c>
      <c r="S251">
        <v>2016</v>
      </c>
      <c r="T251" t="s">
        <v>2049</v>
      </c>
      <c r="U251" t="s">
        <v>2030</v>
      </c>
      <c r="V251">
        <v>9</v>
      </c>
      <c r="W251" t="s">
        <v>2031</v>
      </c>
      <c r="X251" t="s">
        <v>1897</v>
      </c>
      <c r="Y251" t="s">
        <v>2076</v>
      </c>
      <c r="AA251" t="s">
        <v>1897</v>
      </c>
    </row>
    <row r="252" spans="1:27" x14ac:dyDescent="0.25">
      <c r="A252" s="1" t="s">
        <v>435</v>
      </c>
      <c r="B252" s="1" t="s">
        <v>436</v>
      </c>
      <c r="C252" s="1" t="s">
        <v>250</v>
      </c>
      <c r="D252" s="1" t="s">
        <v>402</v>
      </c>
      <c r="E252" s="1" t="s">
        <v>18</v>
      </c>
      <c r="F252" s="1" t="s">
        <v>152</v>
      </c>
      <c r="G252" s="1" t="s">
        <v>35</v>
      </c>
      <c r="H252" s="1">
        <v>55</v>
      </c>
      <c r="I252" s="2">
        <v>35023</v>
      </c>
      <c r="J252" s="1">
        <v>95409</v>
      </c>
      <c r="K252" s="1">
        <v>0</v>
      </c>
      <c r="L252">
        <v>0</v>
      </c>
      <c r="M252">
        <v>95409</v>
      </c>
      <c r="N252" s="1" t="s">
        <v>21</v>
      </c>
      <c r="O252" s="1" t="s">
        <v>22</v>
      </c>
      <c r="P252" s="2"/>
      <c r="Q252" t="s">
        <v>1988</v>
      </c>
      <c r="R252" t="s">
        <v>2007</v>
      </c>
      <c r="S252">
        <v>1995</v>
      </c>
      <c r="T252" t="s">
        <v>2067</v>
      </c>
      <c r="U252" t="s">
        <v>2038</v>
      </c>
      <c r="V252">
        <v>11</v>
      </c>
      <c r="W252" t="s">
        <v>2039</v>
      </c>
      <c r="X252" t="s">
        <v>1897</v>
      </c>
      <c r="Y252" t="s">
        <v>2076</v>
      </c>
      <c r="AA252" t="s">
        <v>1897</v>
      </c>
    </row>
    <row r="253" spans="1:27" x14ac:dyDescent="0.25">
      <c r="A253" s="1" t="s">
        <v>595</v>
      </c>
      <c r="B253" s="1" t="s">
        <v>596</v>
      </c>
      <c r="C253" s="1" t="s">
        <v>259</v>
      </c>
      <c r="D253" s="1" t="s">
        <v>555</v>
      </c>
      <c r="E253" s="1" t="s">
        <v>31</v>
      </c>
      <c r="F253" s="1" t="s">
        <v>152</v>
      </c>
      <c r="G253" s="1" t="s">
        <v>20</v>
      </c>
      <c r="H253" s="1">
        <v>61</v>
      </c>
      <c r="I253" s="2">
        <v>39640</v>
      </c>
      <c r="J253" s="1">
        <v>66521</v>
      </c>
      <c r="K253" s="1">
        <v>0</v>
      </c>
      <c r="L253">
        <v>0</v>
      </c>
      <c r="M253">
        <v>66521</v>
      </c>
      <c r="N253" s="1" t="s">
        <v>21</v>
      </c>
      <c r="O253" s="1" t="s">
        <v>53</v>
      </c>
      <c r="P253" s="2"/>
      <c r="Q253" t="s">
        <v>1988</v>
      </c>
      <c r="R253" t="s">
        <v>2007</v>
      </c>
      <c r="S253">
        <v>2008</v>
      </c>
      <c r="T253" t="s">
        <v>2043</v>
      </c>
      <c r="U253" t="s">
        <v>2030</v>
      </c>
      <c r="V253">
        <v>7</v>
      </c>
      <c r="W253" t="s">
        <v>2052</v>
      </c>
      <c r="X253" t="s">
        <v>1897</v>
      </c>
      <c r="Y253" t="s">
        <v>2076</v>
      </c>
      <c r="AA253" t="s">
        <v>1897</v>
      </c>
    </row>
    <row r="254" spans="1:27" x14ac:dyDescent="0.25">
      <c r="A254" s="1" t="s">
        <v>356</v>
      </c>
      <c r="B254" s="1" t="s">
        <v>357</v>
      </c>
      <c r="C254" s="1" t="s">
        <v>281</v>
      </c>
      <c r="D254" s="1" t="s">
        <v>278</v>
      </c>
      <c r="E254" s="1" t="s">
        <v>31</v>
      </c>
      <c r="F254" s="1" t="s">
        <v>152</v>
      </c>
      <c r="G254" s="1" t="s">
        <v>20</v>
      </c>
      <c r="H254" s="1">
        <v>52</v>
      </c>
      <c r="I254" s="2">
        <v>41199</v>
      </c>
      <c r="J254" s="1">
        <v>71476</v>
      </c>
      <c r="K254" s="1">
        <v>0</v>
      </c>
      <c r="L254">
        <v>0</v>
      </c>
      <c r="M254">
        <v>71476</v>
      </c>
      <c r="N254" s="1" t="s">
        <v>21</v>
      </c>
      <c r="O254" s="1" t="s">
        <v>22</v>
      </c>
      <c r="P254" s="2"/>
      <c r="Q254" t="s">
        <v>1988</v>
      </c>
      <c r="R254" t="s">
        <v>2007</v>
      </c>
      <c r="S254">
        <v>2012</v>
      </c>
      <c r="T254" t="s">
        <v>2065</v>
      </c>
      <c r="U254" t="s">
        <v>2038</v>
      </c>
      <c r="V254">
        <v>10</v>
      </c>
      <c r="W254" t="s">
        <v>2055</v>
      </c>
      <c r="X254" t="s">
        <v>1897</v>
      </c>
      <c r="Y254" t="s">
        <v>2076</v>
      </c>
      <c r="AA254" t="s">
        <v>1897</v>
      </c>
    </row>
    <row r="255" spans="1:27" x14ac:dyDescent="0.25">
      <c r="A255" s="1" t="s">
        <v>462</v>
      </c>
      <c r="B255" s="1" t="s">
        <v>463</v>
      </c>
      <c r="C255" s="1" t="s">
        <v>464</v>
      </c>
      <c r="D255" s="1" t="s">
        <v>456</v>
      </c>
      <c r="E255" s="1" t="s">
        <v>31</v>
      </c>
      <c r="F255" s="1" t="s">
        <v>19</v>
      </c>
      <c r="G255" s="1" t="s">
        <v>20</v>
      </c>
      <c r="H255" s="1">
        <v>64</v>
      </c>
      <c r="I255" s="2">
        <v>37184</v>
      </c>
      <c r="J255" s="1">
        <v>64057</v>
      </c>
      <c r="K255" s="1">
        <v>0</v>
      </c>
      <c r="L255">
        <v>0</v>
      </c>
      <c r="M255">
        <v>64057</v>
      </c>
      <c r="N255" s="1" t="s">
        <v>21</v>
      </c>
      <c r="O255" s="1" t="s">
        <v>22</v>
      </c>
      <c r="P255" s="2"/>
      <c r="Q255" t="s">
        <v>1988</v>
      </c>
      <c r="R255" t="s">
        <v>2007</v>
      </c>
      <c r="S255">
        <v>2001</v>
      </c>
      <c r="T255" t="s">
        <v>2042</v>
      </c>
      <c r="U255" t="s">
        <v>2038</v>
      </c>
      <c r="V255">
        <v>10</v>
      </c>
      <c r="W255" t="s">
        <v>2055</v>
      </c>
      <c r="X255" t="s">
        <v>1897</v>
      </c>
      <c r="Y255" t="s">
        <v>2076</v>
      </c>
      <c r="AA255" t="s">
        <v>1897</v>
      </c>
    </row>
    <row r="256" spans="1:27" x14ac:dyDescent="0.25">
      <c r="A256" s="1" t="s">
        <v>336</v>
      </c>
      <c r="B256" s="1" t="s">
        <v>337</v>
      </c>
      <c r="C256" s="1" t="s">
        <v>299</v>
      </c>
      <c r="D256" s="1" t="s">
        <v>278</v>
      </c>
      <c r="E256" s="1" t="s">
        <v>46</v>
      </c>
      <c r="F256" s="1" t="s">
        <v>19</v>
      </c>
      <c r="G256" s="1" t="s">
        <v>20</v>
      </c>
      <c r="H256" s="1">
        <v>52</v>
      </c>
      <c r="I256" s="2">
        <v>38696</v>
      </c>
      <c r="J256" s="1">
        <v>102043</v>
      </c>
      <c r="K256" s="1">
        <v>0</v>
      </c>
      <c r="L256">
        <v>0</v>
      </c>
      <c r="M256">
        <v>102043</v>
      </c>
      <c r="N256" s="1" t="s">
        <v>21</v>
      </c>
      <c r="O256" s="1" t="s">
        <v>27</v>
      </c>
      <c r="P256" s="2"/>
      <c r="Q256" t="s">
        <v>1988</v>
      </c>
      <c r="R256" t="s">
        <v>2007</v>
      </c>
      <c r="S256">
        <v>2005</v>
      </c>
      <c r="T256" t="s">
        <v>2050</v>
      </c>
      <c r="U256" t="s">
        <v>2038</v>
      </c>
      <c r="V256">
        <v>12</v>
      </c>
      <c r="W256" t="s">
        <v>2041</v>
      </c>
      <c r="X256" t="s">
        <v>1897</v>
      </c>
      <c r="Y256" t="s">
        <v>2076</v>
      </c>
      <c r="AA256" t="s">
        <v>1897</v>
      </c>
    </row>
    <row r="257" spans="1:27" x14ac:dyDescent="0.25">
      <c r="A257" s="1" t="s">
        <v>352</v>
      </c>
      <c r="B257" s="1" t="s">
        <v>353</v>
      </c>
      <c r="C257" s="1" t="s">
        <v>296</v>
      </c>
      <c r="D257" s="1" t="s">
        <v>278</v>
      </c>
      <c r="E257" s="1" t="s">
        <v>46</v>
      </c>
      <c r="F257" s="1" t="s">
        <v>152</v>
      </c>
      <c r="G257" s="1" t="s">
        <v>35</v>
      </c>
      <c r="H257" s="1">
        <v>55</v>
      </c>
      <c r="I257" s="2">
        <v>36041</v>
      </c>
      <c r="J257" s="1">
        <v>86299</v>
      </c>
      <c r="K257" s="1">
        <v>0</v>
      </c>
      <c r="L257">
        <v>0</v>
      </c>
      <c r="M257">
        <v>86299</v>
      </c>
      <c r="N257" s="1" t="s">
        <v>21</v>
      </c>
      <c r="O257" s="1" t="s">
        <v>53</v>
      </c>
      <c r="P257" s="2"/>
      <c r="Q257" t="s">
        <v>1988</v>
      </c>
      <c r="R257" t="s">
        <v>2007</v>
      </c>
      <c r="S257">
        <v>1998</v>
      </c>
      <c r="T257" t="s">
        <v>2058</v>
      </c>
      <c r="U257" t="s">
        <v>2030</v>
      </c>
      <c r="V257">
        <v>9</v>
      </c>
      <c r="W257" t="s">
        <v>2031</v>
      </c>
      <c r="X257" t="s">
        <v>1897</v>
      </c>
      <c r="Y257" t="s">
        <v>2076</v>
      </c>
      <c r="AA257" t="s">
        <v>1897</v>
      </c>
    </row>
    <row r="258" spans="1:27" x14ac:dyDescent="0.25">
      <c r="A258" s="1" t="s">
        <v>491</v>
      </c>
      <c r="B258" s="1" t="s">
        <v>492</v>
      </c>
      <c r="C258" s="1" t="s">
        <v>455</v>
      </c>
      <c r="D258" s="1" t="s">
        <v>456</v>
      </c>
      <c r="E258" s="1" t="s">
        <v>31</v>
      </c>
      <c r="F258" s="1" t="s">
        <v>152</v>
      </c>
      <c r="G258" s="1" t="s">
        <v>35</v>
      </c>
      <c r="H258" s="1">
        <v>53</v>
      </c>
      <c r="I258" s="2">
        <v>37576</v>
      </c>
      <c r="J258" s="1">
        <v>95998</v>
      </c>
      <c r="K258" s="1">
        <v>0</v>
      </c>
      <c r="L258">
        <v>0</v>
      </c>
      <c r="M258">
        <v>95998</v>
      </c>
      <c r="N258" s="1" t="s">
        <v>21</v>
      </c>
      <c r="O258" s="1" t="s">
        <v>53</v>
      </c>
      <c r="P258" s="2"/>
      <c r="Q258" t="s">
        <v>1988</v>
      </c>
      <c r="R258" t="s">
        <v>2007</v>
      </c>
      <c r="S258">
        <v>2002</v>
      </c>
      <c r="T258" t="s">
        <v>2062</v>
      </c>
      <c r="U258" t="s">
        <v>2038</v>
      </c>
      <c r="V258">
        <v>11</v>
      </c>
      <c r="W258" t="s">
        <v>2039</v>
      </c>
      <c r="X258" t="s">
        <v>1897</v>
      </c>
      <c r="Y258" t="s">
        <v>2076</v>
      </c>
      <c r="AA258" t="s">
        <v>1897</v>
      </c>
    </row>
    <row r="259" spans="1:27" x14ac:dyDescent="0.25">
      <c r="A259" s="1" t="s">
        <v>380</v>
      </c>
      <c r="B259" s="1" t="s">
        <v>381</v>
      </c>
      <c r="C259" s="1" t="s">
        <v>286</v>
      </c>
      <c r="D259" s="1" t="s">
        <v>278</v>
      </c>
      <c r="E259" s="1" t="s">
        <v>26</v>
      </c>
      <c r="F259" s="1" t="s">
        <v>152</v>
      </c>
      <c r="G259" s="1" t="s">
        <v>64</v>
      </c>
      <c r="H259" s="1">
        <v>56</v>
      </c>
      <c r="I259" s="2">
        <v>42031</v>
      </c>
      <c r="J259" s="1">
        <v>62575</v>
      </c>
      <c r="K259" s="1">
        <v>0</v>
      </c>
      <c r="L259">
        <v>0</v>
      </c>
      <c r="M259">
        <v>62575</v>
      </c>
      <c r="N259" s="1" t="s">
        <v>21</v>
      </c>
      <c r="O259" s="1" t="s">
        <v>36</v>
      </c>
      <c r="P259" s="2"/>
      <c r="Q259" t="s">
        <v>1988</v>
      </c>
      <c r="R259" t="s">
        <v>2007</v>
      </c>
      <c r="S259">
        <v>2015</v>
      </c>
      <c r="T259" t="s">
        <v>2048</v>
      </c>
      <c r="U259" t="s">
        <v>2033</v>
      </c>
      <c r="V259">
        <v>1</v>
      </c>
      <c r="W259" t="s">
        <v>2046</v>
      </c>
      <c r="X259" t="s">
        <v>1897</v>
      </c>
      <c r="Y259" t="s">
        <v>2076</v>
      </c>
      <c r="AA259" t="s">
        <v>1897</v>
      </c>
    </row>
    <row r="260" spans="1:27" x14ac:dyDescent="0.25">
      <c r="A260" s="1" t="s">
        <v>340</v>
      </c>
      <c r="B260" s="1" t="s">
        <v>341</v>
      </c>
      <c r="C260" s="1" t="s">
        <v>286</v>
      </c>
      <c r="D260" s="1" t="s">
        <v>278</v>
      </c>
      <c r="E260" s="1" t="s">
        <v>46</v>
      </c>
      <c r="F260" s="1" t="s">
        <v>19</v>
      </c>
      <c r="G260" s="1" t="s">
        <v>20</v>
      </c>
      <c r="H260" s="1">
        <v>51</v>
      </c>
      <c r="I260" s="2">
        <v>35055</v>
      </c>
      <c r="J260" s="1">
        <v>96475</v>
      </c>
      <c r="K260" s="1">
        <v>0</v>
      </c>
      <c r="L260">
        <v>0</v>
      </c>
      <c r="M260">
        <v>96475</v>
      </c>
      <c r="N260" s="1" t="s">
        <v>21</v>
      </c>
      <c r="O260" s="1" t="s">
        <v>50</v>
      </c>
      <c r="P260" s="2"/>
      <c r="Q260" t="s">
        <v>1988</v>
      </c>
      <c r="R260" t="s">
        <v>2007</v>
      </c>
      <c r="S260">
        <v>1995</v>
      </c>
      <c r="T260" t="s">
        <v>2067</v>
      </c>
      <c r="U260" t="s">
        <v>2038</v>
      </c>
      <c r="V260">
        <v>12</v>
      </c>
      <c r="W260" t="s">
        <v>2041</v>
      </c>
      <c r="X260" t="s">
        <v>1897</v>
      </c>
      <c r="Y260" t="s">
        <v>2076</v>
      </c>
      <c r="AA260" t="s">
        <v>1897</v>
      </c>
    </row>
    <row r="261" spans="1:27" x14ac:dyDescent="0.25">
      <c r="A261" s="1" t="s">
        <v>104</v>
      </c>
      <c r="B261" s="1" t="s">
        <v>105</v>
      </c>
      <c r="C261" s="1" t="s">
        <v>25</v>
      </c>
      <c r="D261" s="1" t="s">
        <v>17</v>
      </c>
      <c r="E261" s="1" t="s">
        <v>18</v>
      </c>
      <c r="F261" s="1" t="s">
        <v>19</v>
      </c>
      <c r="G261" s="1" t="s">
        <v>35</v>
      </c>
      <c r="H261" s="1">
        <v>55</v>
      </c>
      <c r="I261" s="2">
        <v>38573</v>
      </c>
      <c r="J261" s="1">
        <v>92771</v>
      </c>
      <c r="K261" s="1">
        <v>0</v>
      </c>
      <c r="L261">
        <v>0</v>
      </c>
      <c r="M261">
        <v>92771</v>
      </c>
      <c r="N261" s="1" t="s">
        <v>21</v>
      </c>
      <c r="O261" s="1" t="s">
        <v>36</v>
      </c>
      <c r="P261" s="2"/>
      <c r="Q261" t="s">
        <v>1988</v>
      </c>
      <c r="R261" t="s">
        <v>2007</v>
      </c>
      <c r="S261">
        <v>2005</v>
      </c>
      <c r="T261" t="s">
        <v>2050</v>
      </c>
      <c r="U261" t="s">
        <v>2030</v>
      </c>
      <c r="V261">
        <v>8</v>
      </c>
      <c r="W261" t="s">
        <v>2044</v>
      </c>
      <c r="X261" t="s">
        <v>1897</v>
      </c>
      <c r="Y261" t="s">
        <v>2076</v>
      </c>
      <c r="AA261" t="s">
        <v>1897</v>
      </c>
    </row>
    <row r="262" spans="1:27" x14ac:dyDescent="0.25">
      <c r="A262" s="1" t="s">
        <v>342</v>
      </c>
      <c r="B262" s="1" t="s">
        <v>343</v>
      </c>
      <c r="C262" s="1" t="s">
        <v>325</v>
      </c>
      <c r="D262" s="1" t="s">
        <v>278</v>
      </c>
      <c r="E262" s="1" t="s">
        <v>46</v>
      </c>
      <c r="F262" s="1" t="s">
        <v>19</v>
      </c>
      <c r="G262" s="1" t="s">
        <v>40</v>
      </c>
      <c r="H262" s="1">
        <v>62</v>
      </c>
      <c r="I262" s="2">
        <v>39002</v>
      </c>
      <c r="J262" s="1">
        <v>79785</v>
      </c>
      <c r="K262" s="1">
        <v>0</v>
      </c>
      <c r="L262">
        <v>0</v>
      </c>
      <c r="M262">
        <v>79785</v>
      </c>
      <c r="N262" s="1" t="s">
        <v>21</v>
      </c>
      <c r="O262" s="1" t="s">
        <v>50</v>
      </c>
      <c r="P262" s="2"/>
      <c r="Q262" t="s">
        <v>1988</v>
      </c>
      <c r="R262" t="s">
        <v>2007</v>
      </c>
      <c r="S262">
        <v>2006</v>
      </c>
      <c r="T262" t="s">
        <v>2056</v>
      </c>
      <c r="U262" t="s">
        <v>2038</v>
      </c>
      <c r="V262">
        <v>10</v>
      </c>
      <c r="W262" t="s">
        <v>2055</v>
      </c>
      <c r="X262" t="s">
        <v>1897</v>
      </c>
      <c r="Y262" t="s">
        <v>2076</v>
      </c>
      <c r="AA262" t="s">
        <v>1897</v>
      </c>
    </row>
    <row r="263" spans="1:27" x14ac:dyDescent="0.25">
      <c r="A263" s="1" t="s">
        <v>114</v>
      </c>
      <c r="B263" s="1" t="s">
        <v>115</v>
      </c>
      <c r="C263" s="1" t="s">
        <v>30</v>
      </c>
      <c r="D263" s="1" t="s">
        <v>17</v>
      </c>
      <c r="E263" s="1" t="s">
        <v>18</v>
      </c>
      <c r="F263" s="1" t="s">
        <v>19</v>
      </c>
      <c r="G263" s="1" t="s">
        <v>20</v>
      </c>
      <c r="H263" s="1">
        <v>63</v>
      </c>
      <c r="I263" s="2">
        <v>33695</v>
      </c>
      <c r="J263" s="1">
        <v>53809</v>
      </c>
      <c r="K263" s="1">
        <v>0</v>
      </c>
      <c r="L263">
        <v>0</v>
      </c>
      <c r="M263">
        <v>53809</v>
      </c>
      <c r="N263" s="1" t="s">
        <v>21</v>
      </c>
      <c r="O263" s="1" t="s">
        <v>22</v>
      </c>
      <c r="P263" s="2"/>
      <c r="Q263" t="s">
        <v>1988</v>
      </c>
      <c r="R263" t="s">
        <v>2007</v>
      </c>
      <c r="S263">
        <v>1992</v>
      </c>
      <c r="T263" t="s">
        <v>2068</v>
      </c>
      <c r="U263" t="s">
        <v>2027</v>
      </c>
      <c r="V263">
        <v>4</v>
      </c>
      <c r="W263" t="s">
        <v>2053</v>
      </c>
      <c r="X263" t="s">
        <v>1897</v>
      </c>
      <c r="Y263" t="s">
        <v>2076</v>
      </c>
      <c r="AA263" t="s">
        <v>1897</v>
      </c>
    </row>
    <row r="264" spans="1:27" x14ac:dyDescent="0.25">
      <c r="A264" s="1" t="s">
        <v>197</v>
      </c>
      <c r="B264" s="1" t="s">
        <v>198</v>
      </c>
      <c r="C264" s="1" t="s">
        <v>45</v>
      </c>
      <c r="D264" s="1" t="s">
        <v>17</v>
      </c>
      <c r="E264" s="1" t="s">
        <v>31</v>
      </c>
      <c r="F264" s="1" t="s">
        <v>152</v>
      </c>
      <c r="G264" s="1" t="s">
        <v>40</v>
      </c>
      <c r="H264" s="1">
        <v>51</v>
      </c>
      <c r="I264" s="2">
        <v>39553</v>
      </c>
      <c r="J264" s="1">
        <v>86431</v>
      </c>
      <c r="K264" s="1">
        <v>0</v>
      </c>
      <c r="L264">
        <v>0</v>
      </c>
      <c r="M264">
        <v>86431</v>
      </c>
      <c r="N264" s="1" t="s">
        <v>21</v>
      </c>
      <c r="O264" s="1" t="s">
        <v>69</v>
      </c>
      <c r="P264" s="2"/>
      <c r="Q264" t="s">
        <v>1988</v>
      </c>
      <c r="R264" t="s">
        <v>2007</v>
      </c>
      <c r="S264">
        <v>2008</v>
      </c>
      <c r="T264" t="s">
        <v>2043</v>
      </c>
      <c r="U264" t="s">
        <v>2027</v>
      </c>
      <c r="V264">
        <v>4</v>
      </c>
      <c r="W264" t="s">
        <v>2053</v>
      </c>
      <c r="X264" t="s">
        <v>1897</v>
      </c>
      <c r="Y264" t="s">
        <v>2076</v>
      </c>
      <c r="AA264" t="s">
        <v>1897</v>
      </c>
    </row>
    <row r="265" spans="1:27" x14ac:dyDescent="0.25">
      <c r="A265" s="1" t="s">
        <v>116</v>
      </c>
      <c r="B265" s="1" t="s">
        <v>117</v>
      </c>
      <c r="C265" s="1" t="s">
        <v>86</v>
      </c>
      <c r="D265" s="1" t="s">
        <v>17</v>
      </c>
      <c r="E265" s="1" t="s">
        <v>31</v>
      </c>
      <c r="F265" s="1" t="s">
        <v>19</v>
      </c>
      <c r="G265" s="1" t="s">
        <v>20</v>
      </c>
      <c r="H265" s="1">
        <v>54</v>
      </c>
      <c r="I265" s="2">
        <v>35933</v>
      </c>
      <c r="J265" s="1">
        <v>68268</v>
      </c>
      <c r="K265" s="1">
        <v>0</v>
      </c>
      <c r="L265">
        <v>0</v>
      </c>
      <c r="M265">
        <v>68268</v>
      </c>
      <c r="N265" s="1" t="s">
        <v>21</v>
      </c>
      <c r="O265" s="1" t="s">
        <v>22</v>
      </c>
      <c r="P265" s="2"/>
      <c r="Q265" t="s">
        <v>1988</v>
      </c>
      <c r="R265" t="s">
        <v>2007</v>
      </c>
      <c r="S265">
        <v>1998</v>
      </c>
      <c r="T265" t="s">
        <v>2058</v>
      </c>
      <c r="U265" t="s">
        <v>2027</v>
      </c>
      <c r="V265">
        <v>5</v>
      </c>
      <c r="W265" t="s">
        <v>2036</v>
      </c>
      <c r="X265" t="s">
        <v>1897</v>
      </c>
      <c r="Y265" t="s">
        <v>2076</v>
      </c>
      <c r="AA265" t="s">
        <v>1897</v>
      </c>
    </row>
    <row r="266" spans="1:27" x14ac:dyDescent="0.25">
      <c r="A266" s="1" t="s">
        <v>110</v>
      </c>
      <c r="B266" s="1" t="s">
        <v>111</v>
      </c>
      <c r="C266" s="1" t="s">
        <v>25</v>
      </c>
      <c r="D266" s="1" t="s">
        <v>17</v>
      </c>
      <c r="E266" s="1" t="s">
        <v>18</v>
      </c>
      <c r="F266" s="1" t="s">
        <v>19</v>
      </c>
      <c r="G266" s="1" t="s">
        <v>35</v>
      </c>
      <c r="H266" s="1">
        <v>62</v>
      </c>
      <c r="I266" s="2">
        <v>39887</v>
      </c>
      <c r="J266" s="1">
        <v>82839</v>
      </c>
      <c r="K266" s="1">
        <v>0</v>
      </c>
      <c r="L266">
        <v>0</v>
      </c>
      <c r="M266">
        <v>82839</v>
      </c>
      <c r="N266" s="1" t="s">
        <v>21</v>
      </c>
      <c r="O266" s="1" t="s">
        <v>36</v>
      </c>
      <c r="P266" s="2"/>
      <c r="Q266" t="s">
        <v>1988</v>
      </c>
      <c r="R266" t="s">
        <v>2007</v>
      </c>
      <c r="S266">
        <v>2009</v>
      </c>
      <c r="T266" t="s">
        <v>2059</v>
      </c>
      <c r="U266" t="s">
        <v>2033</v>
      </c>
      <c r="V266">
        <v>3</v>
      </c>
      <c r="W266" t="s">
        <v>2060</v>
      </c>
      <c r="X266" t="s">
        <v>1897</v>
      </c>
      <c r="Y266" t="s">
        <v>2076</v>
      </c>
      <c r="AA266" t="s">
        <v>1897</v>
      </c>
    </row>
    <row r="267" spans="1:27" x14ac:dyDescent="0.25">
      <c r="A267" s="1" t="s">
        <v>409</v>
      </c>
      <c r="B267" s="1" t="s">
        <v>410</v>
      </c>
      <c r="C267" s="1" t="s">
        <v>242</v>
      </c>
      <c r="D267" s="1" t="s">
        <v>402</v>
      </c>
      <c r="E267" s="1" t="s">
        <v>18</v>
      </c>
      <c r="F267" s="1" t="s">
        <v>19</v>
      </c>
      <c r="G267" s="1" t="s">
        <v>35</v>
      </c>
      <c r="H267" s="1">
        <v>55</v>
      </c>
      <c r="I267" s="2">
        <v>37343</v>
      </c>
      <c r="J267" s="1">
        <v>50475</v>
      </c>
      <c r="K267" s="1">
        <v>0</v>
      </c>
      <c r="L267">
        <v>0</v>
      </c>
      <c r="M267">
        <v>50475</v>
      </c>
      <c r="N267" s="1" t="s">
        <v>21</v>
      </c>
      <c r="O267" s="1" t="s">
        <v>69</v>
      </c>
      <c r="P267" s="2"/>
      <c r="Q267" t="s">
        <v>1988</v>
      </c>
      <c r="R267" t="s">
        <v>2007</v>
      </c>
      <c r="S267">
        <v>2002</v>
      </c>
      <c r="T267" t="s">
        <v>2062</v>
      </c>
      <c r="U267" t="s">
        <v>2033</v>
      </c>
      <c r="V267">
        <v>3</v>
      </c>
      <c r="W267" t="s">
        <v>2060</v>
      </c>
      <c r="X267" t="s">
        <v>1897</v>
      </c>
      <c r="Y267" t="s">
        <v>2076</v>
      </c>
      <c r="AA267" t="s">
        <v>1897</v>
      </c>
    </row>
    <row r="268" spans="1:27" x14ac:dyDescent="0.25">
      <c r="A268" s="1" t="s">
        <v>89</v>
      </c>
      <c r="B268" s="1" t="s">
        <v>90</v>
      </c>
      <c r="C268" s="1" t="s">
        <v>39</v>
      </c>
      <c r="D268" s="1" t="s">
        <v>17</v>
      </c>
      <c r="E268" s="1" t="s">
        <v>18</v>
      </c>
      <c r="F268" s="1" t="s">
        <v>19</v>
      </c>
      <c r="G268" s="1" t="s">
        <v>20</v>
      </c>
      <c r="H268" s="1">
        <v>54</v>
      </c>
      <c r="I268" s="2">
        <v>42731</v>
      </c>
      <c r="J268" s="1">
        <v>41673</v>
      </c>
      <c r="K268" s="1">
        <v>0</v>
      </c>
      <c r="L268">
        <v>0</v>
      </c>
      <c r="M268">
        <v>41673</v>
      </c>
      <c r="N268" s="1" t="s">
        <v>21</v>
      </c>
      <c r="O268" s="1" t="s">
        <v>36</v>
      </c>
      <c r="P268" s="2"/>
      <c r="Q268" t="s">
        <v>1988</v>
      </c>
      <c r="R268" t="s">
        <v>2007</v>
      </c>
      <c r="S268">
        <v>2016</v>
      </c>
      <c r="T268" t="s">
        <v>2049</v>
      </c>
      <c r="U268" t="s">
        <v>2038</v>
      </c>
      <c r="V268">
        <v>12</v>
      </c>
      <c r="W268" t="s">
        <v>2041</v>
      </c>
      <c r="X268" t="s">
        <v>1897</v>
      </c>
      <c r="Y268" t="s">
        <v>2076</v>
      </c>
      <c r="AA268" t="s">
        <v>1897</v>
      </c>
    </row>
    <row r="269" spans="1:27" x14ac:dyDescent="0.25">
      <c r="A269" s="1" t="s">
        <v>530</v>
      </c>
      <c r="B269" s="1" t="s">
        <v>531</v>
      </c>
      <c r="C269" s="1" t="s">
        <v>242</v>
      </c>
      <c r="D269" s="1" t="s">
        <v>509</v>
      </c>
      <c r="E269" s="1" t="s">
        <v>46</v>
      </c>
      <c r="F269" s="1" t="s">
        <v>152</v>
      </c>
      <c r="G269" s="1" t="s">
        <v>20</v>
      </c>
      <c r="H269" s="1">
        <v>55</v>
      </c>
      <c r="I269" s="2">
        <v>38328</v>
      </c>
      <c r="J269" s="1">
        <v>40752</v>
      </c>
      <c r="K269" s="1">
        <v>0</v>
      </c>
      <c r="L269">
        <v>0</v>
      </c>
      <c r="M269">
        <v>40752</v>
      </c>
      <c r="N269" s="1" t="s">
        <v>21</v>
      </c>
      <c r="O269" s="1" t="s">
        <v>22</v>
      </c>
      <c r="P269" s="2"/>
      <c r="Q269" t="s">
        <v>1988</v>
      </c>
      <c r="R269" t="s">
        <v>2007</v>
      </c>
      <c r="S269">
        <v>2004</v>
      </c>
      <c r="T269" t="s">
        <v>2061</v>
      </c>
      <c r="U269" t="s">
        <v>2038</v>
      </c>
      <c r="V269">
        <v>12</v>
      </c>
      <c r="W269" t="s">
        <v>2041</v>
      </c>
      <c r="X269" t="s">
        <v>1897</v>
      </c>
      <c r="Y269" t="s">
        <v>2076</v>
      </c>
      <c r="AA269" t="s">
        <v>1897</v>
      </c>
    </row>
    <row r="270" spans="1:27" x14ac:dyDescent="0.25">
      <c r="A270" s="1" t="s">
        <v>226</v>
      </c>
      <c r="B270" s="1" t="s">
        <v>227</v>
      </c>
      <c r="C270" s="1" t="s">
        <v>101</v>
      </c>
      <c r="D270" s="1" t="s">
        <v>17</v>
      </c>
      <c r="E270" s="1" t="s">
        <v>18</v>
      </c>
      <c r="F270" s="1" t="s">
        <v>152</v>
      </c>
      <c r="G270" s="1" t="s">
        <v>64</v>
      </c>
      <c r="H270" s="1">
        <v>54</v>
      </c>
      <c r="I270" s="2">
        <v>40540</v>
      </c>
      <c r="J270" s="1">
        <v>64417</v>
      </c>
      <c r="K270" s="1">
        <v>0</v>
      </c>
      <c r="L270">
        <v>0</v>
      </c>
      <c r="M270">
        <v>64417</v>
      </c>
      <c r="N270" s="1" t="s">
        <v>21</v>
      </c>
      <c r="O270" s="1" t="s">
        <v>69</v>
      </c>
      <c r="P270" s="2"/>
      <c r="Q270" t="s">
        <v>1988</v>
      </c>
      <c r="R270" t="s">
        <v>2007</v>
      </c>
      <c r="S270">
        <v>2010</v>
      </c>
      <c r="T270" t="s">
        <v>2037</v>
      </c>
      <c r="U270" t="s">
        <v>2038</v>
      </c>
      <c r="V270">
        <v>12</v>
      </c>
      <c r="W270" t="s">
        <v>2041</v>
      </c>
      <c r="X270" t="s">
        <v>1897</v>
      </c>
      <c r="Y270" t="s">
        <v>2076</v>
      </c>
      <c r="AA270" t="s">
        <v>1897</v>
      </c>
    </row>
    <row r="271" spans="1:27" x14ac:dyDescent="0.25">
      <c r="A271" s="1" t="s">
        <v>159</v>
      </c>
      <c r="B271" s="1" t="s">
        <v>160</v>
      </c>
      <c r="C271" s="1" t="s">
        <v>16</v>
      </c>
      <c r="D271" s="1" t="s">
        <v>17</v>
      </c>
      <c r="E271" s="1" t="s">
        <v>46</v>
      </c>
      <c r="F271" s="1" t="s">
        <v>152</v>
      </c>
      <c r="G271" s="1" t="s">
        <v>20</v>
      </c>
      <c r="H271" s="1">
        <v>58</v>
      </c>
      <c r="I271" s="2">
        <v>34176</v>
      </c>
      <c r="J271" s="1">
        <v>69260</v>
      </c>
      <c r="K271" s="1">
        <v>0</v>
      </c>
      <c r="L271">
        <v>0</v>
      </c>
      <c r="M271">
        <v>69260</v>
      </c>
      <c r="N271" s="1" t="s">
        <v>21</v>
      </c>
      <c r="O271" s="1" t="s">
        <v>22</v>
      </c>
      <c r="P271" s="2"/>
      <c r="Q271" t="s">
        <v>1988</v>
      </c>
      <c r="R271" t="s">
        <v>2007</v>
      </c>
      <c r="S271">
        <v>1993</v>
      </c>
      <c r="T271" t="s">
        <v>2069</v>
      </c>
      <c r="U271" t="s">
        <v>2030</v>
      </c>
      <c r="V271">
        <v>7</v>
      </c>
      <c r="W271" t="s">
        <v>2052</v>
      </c>
      <c r="X271" t="s">
        <v>1897</v>
      </c>
      <c r="Y271" t="s">
        <v>2076</v>
      </c>
      <c r="AA271" t="s">
        <v>1897</v>
      </c>
    </row>
    <row r="272" spans="1:27" x14ac:dyDescent="0.25">
      <c r="A272" s="1" t="s">
        <v>392</v>
      </c>
      <c r="B272" s="1" t="s">
        <v>393</v>
      </c>
      <c r="C272" s="1" t="s">
        <v>325</v>
      </c>
      <c r="D272" s="1" t="s">
        <v>278</v>
      </c>
      <c r="E272" s="1" t="s">
        <v>26</v>
      </c>
      <c r="F272" s="1" t="s">
        <v>152</v>
      </c>
      <c r="G272" s="1" t="s">
        <v>20</v>
      </c>
      <c r="H272" s="1">
        <v>51</v>
      </c>
      <c r="I272" s="2">
        <v>36442</v>
      </c>
      <c r="J272" s="1">
        <v>95639</v>
      </c>
      <c r="K272" s="1">
        <v>0</v>
      </c>
      <c r="L272">
        <v>0</v>
      </c>
      <c r="M272">
        <v>95639</v>
      </c>
      <c r="N272" s="1" t="s">
        <v>21</v>
      </c>
      <c r="O272" s="1" t="s">
        <v>50</v>
      </c>
      <c r="P272" s="2"/>
      <c r="Q272" t="s">
        <v>1988</v>
      </c>
      <c r="R272" t="s">
        <v>2007</v>
      </c>
      <c r="S272">
        <v>1999</v>
      </c>
      <c r="T272" t="s">
        <v>2070</v>
      </c>
      <c r="U272" t="s">
        <v>2038</v>
      </c>
      <c r="V272">
        <v>10</v>
      </c>
      <c r="W272" t="s">
        <v>2055</v>
      </c>
      <c r="X272" t="s">
        <v>1897</v>
      </c>
      <c r="Y272" t="s">
        <v>2076</v>
      </c>
      <c r="AA272" t="s">
        <v>1897</v>
      </c>
    </row>
    <row r="273" spans="1:27" x14ac:dyDescent="0.25">
      <c r="A273" s="1" t="s">
        <v>270</v>
      </c>
      <c r="B273" s="1" t="s">
        <v>271</v>
      </c>
      <c r="C273" s="1" t="s">
        <v>250</v>
      </c>
      <c r="D273" s="1" t="s">
        <v>243</v>
      </c>
      <c r="E273" s="1" t="s">
        <v>26</v>
      </c>
      <c r="F273" s="1" t="s">
        <v>152</v>
      </c>
      <c r="G273" s="1" t="s">
        <v>20</v>
      </c>
      <c r="H273" s="1">
        <v>62</v>
      </c>
      <c r="I273" s="2">
        <v>37733</v>
      </c>
      <c r="J273" s="1">
        <v>76906</v>
      </c>
      <c r="K273" s="1">
        <v>0</v>
      </c>
      <c r="L273">
        <v>0</v>
      </c>
      <c r="M273">
        <v>76906</v>
      </c>
      <c r="N273" s="1" t="s">
        <v>21</v>
      </c>
      <c r="O273" s="1" t="s">
        <v>53</v>
      </c>
      <c r="P273" s="2"/>
      <c r="Q273" t="s">
        <v>1988</v>
      </c>
      <c r="R273" t="s">
        <v>2007</v>
      </c>
      <c r="S273">
        <v>2003</v>
      </c>
      <c r="T273" t="s">
        <v>2064</v>
      </c>
      <c r="U273" t="s">
        <v>2027</v>
      </c>
      <c r="V273">
        <v>4</v>
      </c>
      <c r="W273" t="s">
        <v>2053</v>
      </c>
      <c r="X273" t="s">
        <v>1897</v>
      </c>
      <c r="Y273" t="s">
        <v>2076</v>
      </c>
      <c r="AA273" t="s">
        <v>1897</v>
      </c>
    </row>
    <row r="274" spans="1:27" x14ac:dyDescent="0.25">
      <c r="A274" s="1" t="s">
        <v>425</v>
      </c>
      <c r="B274" s="1" t="s">
        <v>426</v>
      </c>
      <c r="C274" s="1" t="s">
        <v>242</v>
      </c>
      <c r="D274" s="1" t="s">
        <v>402</v>
      </c>
      <c r="E274" s="1" t="s">
        <v>18</v>
      </c>
      <c r="F274" s="1" t="s">
        <v>19</v>
      </c>
      <c r="G274" s="1" t="s">
        <v>20</v>
      </c>
      <c r="H274" s="1">
        <v>51</v>
      </c>
      <c r="I274" s="2">
        <v>42753</v>
      </c>
      <c r="J274" s="1">
        <v>53799</v>
      </c>
      <c r="K274" s="1">
        <v>0</v>
      </c>
      <c r="L274">
        <v>0</v>
      </c>
      <c r="M274">
        <v>53799</v>
      </c>
      <c r="N274" s="1" t="s">
        <v>21</v>
      </c>
      <c r="O274" s="1" t="s">
        <v>69</v>
      </c>
      <c r="P274" s="2"/>
      <c r="Q274" t="s">
        <v>1988</v>
      </c>
      <c r="R274" t="s">
        <v>2007</v>
      </c>
      <c r="S274">
        <v>2017</v>
      </c>
      <c r="T274" t="s">
        <v>2051</v>
      </c>
      <c r="U274" t="s">
        <v>2033</v>
      </c>
      <c r="V274">
        <v>1</v>
      </c>
      <c r="W274" t="s">
        <v>2046</v>
      </c>
      <c r="X274" t="s">
        <v>1897</v>
      </c>
      <c r="Y274" t="s">
        <v>2076</v>
      </c>
      <c r="AA274" t="s">
        <v>1897</v>
      </c>
    </row>
    <row r="275" spans="1:27" x14ac:dyDescent="0.25">
      <c r="A275" s="1" t="s">
        <v>358</v>
      </c>
      <c r="B275" s="1" t="s">
        <v>359</v>
      </c>
      <c r="C275" s="1" t="s">
        <v>277</v>
      </c>
      <c r="D275" s="1" t="s">
        <v>278</v>
      </c>
      <c r="E275" s="1" t="s">
        <v>46</v>
      </c>
      <c r="F275" s="1" t="s">
        <v>152</v>
      </c>
      <c r="G275" s="1" t="s">
        <v>40</v>
      </c>
      <c r="H275" s="1">
        <v>64</v>
      </c>
      <c r="I275" s="2">
        <v>33875</v>
      </c>
      <c r="J275" s="1">
        <v>70778</v>
      </c>
      <c r="K275" s="1">
        <v>0</v>
      </c>
      <c r="L275">
        <v>0</v>
      </c>
      <c r="M275">
        <v>70778</v>
      </c>
      <c r="N275" s="1" t="s">
        <v>21</v>
      </c>
      <c r="O275" s="1" t="s">
        <v>50</v>
      </c>
      <c r="P275" s="2"/>
      <c r="Q275" t="s">
        <v>1988</v>
      </c>
      <c r="R275" t="s">
        <v>2007</v>
      </c>
      <c r="S275">
        <v>1992</v>
      </c>
      <c r="T275" t="s">
        <v>2068</v>
      </c>
      <c r="U275" t="s">
        <v>2030</v>
      </c>
      <c r="V275">
        <v>9</v>
      </c>
      <c r="W275" t="s">
        <v>2031</v>
      </c>
      <c r="X275" t="s">
        <v>1897</v>
      </c>
      <c r="Y275" t="s">
        <v>2076</v>
      </c>
      <c r="AA275" t="s">
        <v>1897</v>
      </c>
    </row>
    <row r="276" spans="1:27" x14ac:dyDescent="0.25">
      <c r="A276" s="1" t="s">
        <v>311</v>
      </c>
      <c r="B276" s="1" t="s">
        <v>312</v>
      </c>
      <c r="C276" s="1" t="s">
        <v>291</v>
      </c>
      <c r="D276" s="1" t="s">
        <v>278</v>
      </c>
      <c r="E276" s="1" t="s">
        <v>31</v>
      </c>
      <c r="F276" s="1" t="s">
        <v>19</v>
      </c>
      <c r="G276" s="1" t="s">
        <v>20</v>
      </c>
      <c r="H276" s="1">
        <v>58</v>
      </c>
      <c r="I276" s="2">
        <v>34999</v>
      </c>
      <c r="J276" s="1">
        <v>70189</v>
      </c>
      <c r="K276" s="1">
        <v>0</v>
      </c>
      <c r="L276">
        <v>0</v>
      </c>
      <c r="M276">
        <v>70189</v>
      </c>
      <c r="N276" s="1" t="s">
        <v>21</v>
      </c>
      <c r="O276" s="1" t="s">
        <v>69</v>
      </c>
      <c r="P276" s="2"/>
      <c r="Q276" t="s">
        <v>1988</v>
      </c>
      <c r="R276" t="s">
        <v>2007</v>
      </c>
      <c r="S276">
        <v>1995</v>
      </c>
      <c r="T276" t="s">
        <v>2067</v>
      </c>
      <c r="U276" t="s">
        <v>2038</v>
      </c>
      <c r="V276">
        <v>10</v>
      </c>
      <c r="W276" t="s">
        <v>2055</v>
      </c>
      <c r="X276" t="s">
        <v>1897</v>
      </c>
      <c r="Y276" t="s">
        <v>2076</v>
      </c>
      <c r="AA276" t="s">
        <v>1897</v>
      </c>
    </row>
    <row r="277" spans="1:27" x14ac:dyDescent="0.25">
      <c r="A277" s="1" t="s">
        <v>124</v>
      </c>
      <c r="B277" s="1" t="s">
        <v>125</v>
      </c>
      <c r="C277" s="1" t="s">
        <v>45</v>
      </c>
      <c r="D277" s="1" t="s">
        <v>17</v>
      </c>
      <c r="E277" s="1" t="s">
        <v>18</v>
      </c>
      <c r="F277" s="1" t="s">
        <v>19</v>
      </c>
      <c r="G277" s="1" t="s">
        <v>35</v>
      </c>
      <c r="H277" s="1">
        <v>58</v>
      </c>
      <c r="I277" s="2">
        <v>38521</v>
      </c>
      <c r="J277" s="1">
        <v>86089</v>
      </c>
      <c r="K277" s="1">
        <v>0</v>
      </c>
      <c r="L277">
        <v>0</v>
      </c>
      <c r="M277">
        <v>86089</v>
      </c>
      <c r="N277" s="1" t="s">
        <v>21</v>
      </c>
      <c r="O277" s="1" t="s">
        <v>27</v>
      </c>
      <c r="P277" s="2"/>
      <c r="Q277" t="s">
        <v>1988</v>
      </c>
      <c r="R277" t="s">
        <v>2007</v>
      </c>
      <c r="S277">
        <v>2005</v>
      </c>
      <c r="T277" t="s">
        <v>2050</v>
      </c>
      <c r="U277" t="s">
        <v>2027</v>
      </c>
      <c r="V277">
        <v>6</v>
      </c>
      <c r="W277" t="s">
        <v>2028</v>
      </c>
      <c r="X277" t="s">
        <v>1897</v>
      </c>
      <c r="Y277" t="s">
        <v>2076</v>
      </c>
      <c r="AA277" t="s">
        <v>1897</v>
      </c>
    </row>
    <row r="278" spans="1:27" x14ac:dyDescent="0.25">
      <c r="A278" s="1" t="s">
        <v>319</v>
      </c>
      <c r="B278" s="1" t="s">
        <v>320</v>
      </c>
      <c r="C278" s="1" t="s">
        <v>277</v>
      </c>
      <c r="D278" s="1" t="s">
        <v>278</v>
      </c>
      <c r="E278" s="1" t="s">
        <v>31</v>
      </c>
      <c r="F278" s="1" t="s">
        <v>19</v>
      </c>
      <c r="G278" s="1" t="s">
        <v>35</v>
      </c>
      <c r="H278" s="1">
        <v>55</v>
      </c>
      <c r="I278" s="2">
        <v>41525</v>
      </c>
      <c r="J278" s="1">
        <v>73248</v>
      </c>
      <c r="K278" s="1">
        <v>0</v>
      </c>
      <c r="L278">
        <v>0</v>
      </c>
      <c r="M278">
        <v>73248</v>
      </c>
      <c r="N278" s="1" t="s">
        <v>21</v>
      </c>
      <c r="O278" s="1" t="s">
        <v>69</v>
      </c>
      <c r="P278" s="2"/>
      <c r="Q278" t="s">
        <v>1988</v>
      </c>
      <c r="R278" t="s">
        <v>2007</v>
      </c>
      <c r="S278">
        <v>2013</v>
      </c>
      <c r="T278" t="s">
        <v>2035</v>
      </c>
      <c r="U278" t="s">
        <v>2030</v>
      </c>
      <c r="V278">
        <v>9</v>
      </c>
      <c r="W278" t="s">
        <v>2031</v>
      </c>
      <c r="X278" t="s">
        <v>1897</v>
      </c>
      <c r="Y278" t="s">
        <v>2076</v>
      </c>
      <c r="AA278" t="s">
        <v>1897</v>
      </c>
    </row>
    <row r="279" spans="1:27" x14ac:dyDescent="0.25">
      <c r="A279" s="1" t="s">
        <v>264</v>
      </c>
      <c r="B279" s="1" t="s">
        <v>265</v>
      </c>
      <c r="C279" s="1" t="s">
        <v>250</v>
      </c>
      <c r="D279" s="1" t="s">
        <v>243</v>
      </c>
      <c r="E279" s="1" t="s">
        <v>18</v>
      </c>
      <c r="F279" s="1" t="s">
        <v>152</v>
      </c>
      <c r="G279" s="1" t="s">
        <v>64</v>
      </c>
      <c r="H279" s="1">
        <v>51</v>
      </c>
      <c r="I279" s="2">
        <v>44113</v>
      </c>
      <c r="J279" s="1">
        <v>91853</v>
      </c>
      <c r="K279" s="1">
        <v>0</v>
      </c>
      <c r="L279">
        <v>0</v>
      </c>
      <c r="M279">
        <v>91853</v>
      </c>
      <c r="N279" s="1" t="s">
        <v>21</v>
      </c>
      <c r="O279" s="1" t="s">
        <v>27</v>
      </c>
      <c r="P279" s="2"/>
      <c r="Q279" t="s">
        <v>1988</v>
      </c>
      <c r="R279" t="s">
        <v>2007</v>
      </c>
      <c r="S279">
        <v>2020</v>
      </c>
      <c r="T279" t="s">
        <v>2047</v>
      </c>
      <c r="U279" t="s">
        <v>2038</v>
      </c>
      <c r="V279">
        <v>10</v>
      </c>
      <c r="W279" t="s">
        <v>2055</v>
      </c>
      <c r="X279" t="s">
        <v>1897</v>
      </c>
      <c r="Y279" t="s">
        <v>2076</v>
      </c>
      <c r="AA279" t="s">
        <v>1897</v>
      </c>
    </row>
    <row r="280" spans="1:27" x14ac:dyDescent="0.25">
      <c r="A280" s="1" t="s">
        <v>495</v>
      </c>
      <c r="B280" s="1" t="s">
        <v>496</v>
      </c>
      <c r="C280" s="1" t="s">
        <v>464</v>
      </c>
      <c r="D280" s="1" t="s">
        <v>456</v>
      </c>
      <c r="E280" s="1" t="s">
        <v>46</v>
      </c>
      <c r="F280" s="1" t="s">
        <v>152</v>
      </c>
      <c r="G280" s="1" t="s">
        <v>20</v>
      </c>
      <c r="H280" s="1">
        <v>62</v>
      </c>
      <c r="I280" s="2">
        <v>38271</v>
      </c>
      <c r="J280" s="1">
        <v>50825</v>
      </c>
      <c r="K280" s="1">
        <v>0</v>
      </c>
      <c r="L280">
        <v>0</v>
      </c>
      <c r="M280">
        <v>50825</v>
      </c>
      <c r="N280" s="1" t="s">
        <v>21</v>
      </c>
      <c r="O280" s="1" t="s">
        <v>53</v>
      </c>
      <c r="P280" s="2"/>
      <c r="Q280" t="s">
        <v>1988</v>
      </c>
      <c r="R280" t="s">
        <v>2007</v>
      </c>
      <c r="S280">
        <v>2004</v>
      </c>
      <c r="T280" t="s">
        <v>2061</v>
      </c>
      <c r="U280" t="s">
        <v>2038</v>
      </c>
      <c r="V280">
        <v>10</v>
      </c>
      <c r="W280" t="s">
        <v>2055</v>
      </c>
      <c r="X280" t="s">
        <v>1897</v>
      </c>
      <c r="Y280" t="s">
        <v>2076</v>
      </c>
      <c r="AA280" t="s">
        <v>1897</v>
      </c>
    </row>
    <row r="281" spans="1:27" x14ac:dyDescent="0.25">
      <c r="A281" s="1" t="s">
        <v>415</v>
      </c>
      <c r="B281" s="1" t="s">
        <v>416</v>
      </c>
      <c r="C281" s="1" t="s">
        <v>259</v>
      </c>
      <c r="D281" s="1" t="s">
        <v>402</v>
      </c>
      <c r="E281" s="1" t="s">
        <v>31</v>
      </c>
      <c r="F281" s="1" t="s">
        <v>19</v>
      </c>
      <c r="G281" s="1" t="s">
        <v>35</v>
      </c>
      <c r="H281" s="1">
        <v>55</v>
      </c>
      <c r="I281" s="2">
        <v>39418</v>
      </c>
      <c r="J281" s="1">
        <v>64494</v>
      </c>
      <c r="K281" s="1">
        <v>0</v>
      </c>
      <c r="L281">
        <v>0</v>
      </c>
      <c r="M281">
        <v>64494</v>
      </c>
      <c r="N281" s="1" t="s">
        <v>21</v>
      </c>
      <c r="O281" s="1" t="s">
        <v>69</v>
      </c>
      <c r="P281" s="2"/>
      <c r="Q281" t="s">
        <v>1988</v>
      </c>
      <c r="R281" t="s">
        <v>2007</v>
      </c>
      <c r="S281">
        <v>2007</v>
      </c>
      <c r="T281" t="s">
        <v>2063</v>
      </c>
      <c r="U281" t="s">
        <v>2038</v>
      </c>
      <c r="V281">
        <v>12</v>
      </c>
      <c r="W281" t="s">
        <v>2041</v>
      </c>
      <c r="X281" t="s">
        <v>1897</v>
      </c>
      <c r="Y281" t="s">
        <v>2076</v>
      </c>
      <c r="AA281" t="s">
        <v>1897</v>
      </c>
    </row>
    <row r="282" spans="1:27" x14ac:dyDescent="0.25">
      <c r="A282" s="1" t="s">
        <v>183</v>
      </c>
      <c r="B282" s="1" t="s">
        <v>184</v>
      </c>
      <c r="C282" s="1" t="s">
        <v>86</v>
      </c>
      <c r="D282" s="1" t="s">
        <v>17</v>
      </c>
      <c r="E282" s="1" t="s">
        <v>18</v>
      </c>
      <c r="F282" s="1" t="s">
        <v>152</v>
      </c>
      <c r="G282" s="1" t="s">
        <v>20</v>
      </c>
      <c r="H282" s="1">
        <v>54</v>
      </c>
      <c r="I282" s="2">
        <v>34631</v>
      </c>
      <c r="J282" s="1">
        <v>87216</v>
      </c>
      <c r="K282" s="1">
        <v>0</v>
      </c>
      <c r="L282">
        <v>0</v>
      </c>
      <c r="M282">
        <v>87216</v>
      </c>
      <c r="N282" s="1" t="s">
        <v>21</v>
      </c>
      <c r="O282" s="1" t="s">
        <v>36</v>
      </c>
      <c r="P282" s="2"/>
      <c r="Q282" t="s">
        <v>1988</v>
      </c>
      <c r="R282" t="s">
        <v>2007</v>
      </c>
      <c r="S282">
        <v>1994</v>
      </c>
      <c r="T282" t="s">
        <v>2071</v>
      </c>
      <c r="U282" t="s">
        <v>2038</v>
      </c>
      <c r="V282">
        <v>10</v>
      </c>
      <c r="W282" t="s">
        <v>2055</v>
      </c>
      <c r="X282" t="s">
        <v>1897</v>
      </c>
      <c r="Y282" t="s">
        <v>2076</v>
      </c>
      <c r="AA282" t="s">
        <v>1897</v>
      </c>
    </row>
    <row r="283" spans="1:27" x14ac:dyDescent="0.25">
      <c r="A283" s="1" t="s">
        <v>305</v>
      </c>
      <c r="B283" s="1" t="s">
        <v>306</v>
      </c>
      <c r="C283" s="1" t="s">
        <v>281</v>
      </c>
      <c r="D283" s="1" t="s">
        <v>278</v>
      </c>
      <c r="E283" s="1" t="s">
        <v>18</v>
      </c>
      <c r="F283" s="1" t="s">
        <v>19</v>
      </c>
      <c r="G283" s="1" t="s">
        <v>40</v>
      </c>
      <c r="H283" s="1">
        <v>60</v>
      </c>
      <c r="I283" s="2">
        <v>35992</v>
      </c>
      <c r="J283" s="1">
        <v>92932</v>
      </c>
      <c r="K283" s="1">
        <v>0</v>
      </c>
      <c r="L283">
        <v>0</v>
      </c>
      <c r="M283">
        <v>92932</v>
      </c>
      <c r="N283" s="1" t="s">
        <v>21</v>
      </c>
      <c r="O283" s="1" t="s">
        <v>69</v>
      </c>
      <c r="P283" s="2"/>
      <c r="Q283" t="s">
        <v>1988</v>
      </c>
      <c r="R283" t="s">
        <v>2007</v>
      </c>
      <c r="S283">
        <v>1998</v>
      </c>
      <c r="T283" t="s">
        <v>2058</v>
      </c>
      <c r="U283" t="s">
        <v>2030</v>
      </c>
      <c r="V283">
        <v>7</v>
      </c>
      <c r="W283" t="s">
        <v>2052</v>
      </c>
      <c r="X283" t="s">
        <v>1897</v>
      </c>
      <c r="Y283" t="s">
        <v>2076</v>
      </c>
      <c r="AA283" t="s">
        <v>1897</v>
      </c>
    </row>
    <row r="284" spans="1:27" x14ac:dyDescent="0.25">
      <c r="A284" s="1" t="s">
        <v>128</v>
      </c>
      <c r="B284" s="1" t="s">
        <v>129</v>
      </c>
      <c r="C284" s="1" t="s">
        <v>49</v>
      </c>
      <c r="D284" s="1" t="s">
        <v>17</v>
      </c>
      <c r="E284" s="1" t="s">
        <v>31</v>
      </c>
      <c r="F284" s="1" t="s">
        <v>19</v>
      </c>
      <c r="G284" s="1" t="s">
        <v>35</v>
      </c>
      <c r="H284" s="1">
        <v>51</v>
      </c>
      <c r="I284" s="2">
        <v>40964</v>
      </c>
      <c r="J284" s="1">
        <v>64170</v>
      </c>
      <c r="K284" s="1">
        <v>0</v>
      </c>
      <c r="L284">
        <v>0</v>
      </c>
      <c r="M284">
        <v>64170</v>
      </c>
      <c r="N284" s="1" t="s">
        <v>21</v>
      </c>
      <c r="O284" s="1" t="s">
        <v>69</v>
      </c>
      <c r="P284" s="2"/>
      <c r="Q284" t="s">
        <v>1988</v>
      </c>
      <c r="R284" t="s">
        <v>2007</v>
      </c>
      <c r="S284">
        <v>2012</v>
      </c>
      <c r="T284" t="s">
        <v>2065</v>
      </c>
      <c r="U284" t="s">
        <v>2033</v>
      </c>
      <c r="V284">
        <v>2</v>
      </c>
      <c r="W284" t="s">
        <v>2034</v>
      </c>
      <c r="X284" t="s">
        <v>1897</v>
      </c>
      <c r="Y284" t="s">
        <v>2076</v>
      </c>
      <c r="AA284" t="s">
        <v>1897</v>
      </c>
    </row>
    <row r="285" spans="1:27" x14ac:dyDescent="0.25">
      <c r="A285" s="1" t="s">
        <v>499</v>
      </c>
      <c r="B285" s="1" t="s">
        <v>500</v>
      </c>
      <c r="C285" s="1" t="s">
        <v>455</v>
      </c>
      <c r="D285" s="1" t="s">
        <v>456</v>
      </c>
      <c r="E285" s="1" t="s">
        <v>26</v>
      </c>
      <c r="F285" s="1" t="s">
        <v>152</v>
      </c>
      <c r="G285" s="1" t="s">
        <v>40</v>
      </c>
      <c r="H285" s="1">
        <v>56</v>
      </c>
      <c r="I285" s="2">
        <v>35816</v>
      </c>
      <c r="J285" s="1">
        <v>72303</v>
      </c>
      <c r="K285" s="1">
        <v>0</v>
      </c>
      <c r="L285">
        <v>0</v>
      </c>
      <c r="M285">
        <v>72303</v>
      </c>
      <c r="N285" s="1" t="s">
        <v>21</v>
      </c>
      <c r="O285" s="1" t="s">
        <v>22</v>
      </c>
      <c r="P285" s="2"/>
      <c r="Q285" t="s">
        <v>1988</v>
      </c>
      <c r="R285" t="s">
        <v>2007</v>
      </c>
      <c r="S285">
        <v>1998</v>
      </c>
      <c r="T285" t="s">
        <v>2058</v>
      </c>
      <c r="U285" t="s">
        <v>2033</v>
      </c>
      <c r="V285">
        <v>1</v>
      </c>
      <c r="W285" t="s">
        <v>2046</v>
      </c>
      <c r="X285" t="s">
        <v>1897</v>
      </c>
      <c r="Y285" t="s">
        <v>2076</v>
      </c>
      <c r="AA285" t="s">
        <v>1897</v>
      </c>
    </row>
    <row r="286" spans="1:27" x14ac:dyDescent="0.25">
      <c r="A286" s="1" t="s">
        <v>405</v>
      </c>
      <c r="B286" s="1" t="s">
        <v>406</v>
      </c>
      <c r="C286" s="1" t="s">
        <v>259</v>
      </c>
      <c r="D286" s="1" t="s">
        <v>402</v>
      </c>
      <c r="E286" s="1" t="s">
        <v>26</v>
      </c>
      <c r="F286" s="1" t="s">
        <v>19</v>
      </c>
      <c r="G286" s="1" t="s">
        <v>40</v>
      </c>
      <c r="H286" s="1">
        <v>53</v>
      </c>
      <c r="I286" s="2">
        <v>37296</v>
      </c>
      <c r="J286" s="1">
        <v>58605</v>
      </c>
      <c r="K286" s="1">
        <v>0</v>
      </c>
      <c r="L286">
        <v>0</v>
      </c>
      <c r="M286">
        <v>58605</v>
      </c>
      <c r="N286" s="1" t="s">
        <v>21</v>
      </c>
      <c r="O286" s="1" t="s">
        <v>22</v>
      </c>
      <c r="P286" s="2"/>
      <c r="Q286" t="s">
        <v>1988</v>
      </c>
      <c r="R286" t="s">
        <v>2007</v>
      </c>
      <c r="S286">
        <v>2002</v>
      </c>
      <c r="T286" t="s">
        <v>2062</v>
      </c>
      <c r="U286" t="s">
        <v>2033</v>
      </c>
      <c r="V286">
        <v>2</v>
      </c>
      <c r="W286" t="s">
        <v>2034</v>
      </c>
      <c r="X286" t="s">
        <v>1897</v>
      </c>
      <c r="Y286" t="s">
        <v>2076</v>
      </c>
      <c r="AA286" t="s">
        <v>1897</v>
      </c>
    </row>
    <row r="287" spans="1:27" x14ac:dyDescent="0.25">
      <c r="A287" s="1" t="s">
        <v>130</v>
      </c>
      <c r="B287" s="1" t="s">
        <v>131</v>
      </c>
      <c r="C287" s="1" t="s">
        <v>86</v>
      </c>
      <c r="D287" s="1" t="s">
        <v>17</v>
      </c>
      <c r="E287" s="1" t="s">
        <v>18</v>
      </c>
      <c r="F287" s="1" t="s">
        <v>19</v>
      </c>
      <c r="G287" s="1" t="s">
        <v>20</v>
      </c>
      <c r="H287" s="1">
        <v>65</v>
      </c>
      <c r="I287" s="2">
        <v>43234</v>
      </c>
      <c r="J287" s="1">
        <v>60985</v>
      </c>
      <c r="K287" s="1">
        <v>0</v>
      </c>
      <c r="L287">
        <v>0</v>
      </c>
      <c r="M287">
        <v>60985</v>
      </c>
      <c r="N287" s="1" t="s">
        <v>21</v>
      </c>
      <c r="O287" s="1" t="s">
        <v>53</v>
      </c>
      <c r="P287" s="2"/>
      <c r="Q287" t="s">
        <v>1988</v>
      </c>
      <c r="R287" t="s">
        <v>2007</v>
      </c>
      <c r="S287">
        <v>2018</v>
      </c>
      <c r="T287" t="s">
        <v>2026</v>
      </c>
      <c r="U287" t="s">
        <v>2027</v>
      </c>
      <c r="V287">
        <v>5</v>
      </c>
      <c r="W287" t="s">
        <v>2036</v>
      </c>
      <c r="X287" t="s">
        <v>1897</v>
      </c>
      <c r="Y287" t="s">
        <v>2076</v>
      </c>
      <c r="AA287" t="s">
        <v>1897</v>
      </c>
    </row>
    <row r="288" spans="1:27" x14ac:dyDescent="0.25">
      <c r="A288" s="1" t="s">
        <v>181</v>
      </c>
      <c r="B288" s="1" t="s">
        <v>182</v>
      </c>
      <c r="C288" s="1" t="s">
        <v>25</v>
      </c>
      <c r="D288" s="1" t="s">
        <v>17</v>
      </c>
      <c r="E288" s="1" t="s">
        <v>31</v>
      </c>
      <c r="F288" s="1" t="s">
        <v>152</v>
      </c>
      <c r="G288" s="1" t="s">
        <v>20</v>
      </c>
      <c r="H288" s="1">
        <v>62</v>
      </c>
      <c r="I288" s="2">
        <v>36996</v>
      </c>
      <c r="J288" s="1">
        <v>80921</v>
      </c>
      <c r="K288" s="1">
        <v>0</v>
      </c>
      <c r="L288">
        <v>0</v>
      </c>
      <c r="M288">
        <v>80921</v>
      </c>
      <c r="N288" s="1" t="s">
        <v>21</v>
      </c>
      <c r="O288" s="1" t="s">
        <v>69</v>
      </c>
      <c r="P288" s="2"/>
      <c r="Q288" t="s">
        <v>1988</v>
      </c>
      <c r="R288" t="s">
        <v>2007</v>
      </c>
      <c r="S288">
        <v>2001</v>
      </c>
      <c r="T288" t="s">
        <v>2042</v>
      </c>
      <c r="U288" t="s">
        <v>2027</v>
      </c>
      <c r="V288">
        <v>4</v>
      </c>
      <c r="W288" t="s">
        <v>2053</v>
      </c>
      <c r="X288" t="s">
        <v>1897</v>
      </c>
      <c r="Y288" t="s">
        <v>2076</v>
      </c>
      <c r="AA288" t="s">
        <v>1897</v>
      </c>
    </row>
    <row r="289" spans="1:27" x14ac:dyDescent="0.25">
      <c r="A289" s="1" t="s">
        <v>106</v>
      </c>
      <c r="B289" s="1" t="s">
        <v>107</v>
      </c>
      <c r="C289" s="1" t="s">
        <v>86</v>
      </c>
      <c r="D289" s="1" t="s">
        <v>17</v>
      </c>
      <c r="E289" s="1" t="s">
        <v>26</v>
      </c>
      <c r="F289" s="1" t="s">
        <v>19</v>
      </c>
      <c r="G289" s="1" t="s">
        <v>20</v>
      </c>
      <c r="H289" s="1">
        <v>59</v>
      </c>
      <c r="I289" s="2">
        <v>43028</v>
      </c>
      <c r="J289" s="1">
        <v>86831</v>
      </c>
      <c r="K289" s="1">
        <v>0</v>
      </c>
      <c r="L289">
        <v>0</v>
      </c>
      <c r="M289">
        <v>86831</v>
      </c>
      <c r="N289" s="1" t="s">
        <v>21</v>
      </c>
      <c r="O289" s="1" t="s">
        <v>22</v>
      </c>
      <c r="P289" s="2"/>
      <c r="Q289" t="s">
        <v>1988</v>
      </c>
      <c r="R289" t="s">
        <v>2007</v>
      </c>
      <c r="S289">
        <v>2017</v>
      </c>
      <c r="T289" t="s">
        <v>2051</v>
      </c>
      <c r="U289" t="s">
        <v>2038</v>
      </c>
      <c r="V289">
        <v>10</v>
      </c>
      <c r="W289" t="s">
        <v>2055</v>
      </c>
      <c r="X289" t="s">
        <v>1897</v>
      </c>
      <c r="Y289" t="s">
        <v>2076</v>
      </c>
      <c r="AA289" t="s">
        <v>1897</v>
      </c>
    </row>
    <row r="290" spans="1:27" x14ac:dyDescent="0.25">
      <c r="A290" s="1" t="s">
        <v>232</v>
      </c>
      <c r="B290" s="1" t="s">
        <v>233</v>
      </c>
      <c r="C290" s="1" t="s">
        <v>34</v>
      </c>
      <c r="D290" s="1" t="s">
        <v>17</v>
      </c>
      <c r="E290" s="1" t="s">
        <v>46</v>
      </c>
      <c r="F290" s="1" t="s">
        <v>152</v>
      </c>
      <c r="G290" s="1" t="s">
        <v>64</v>
      </c>
      <c r="H290" s="1">
        <v>55</v>
      </c>
      <c r="I290" s="2">
        <v>35919</v>
      </c>
      <c r="J290" s="1">
        <v>62174</v>
      </c>
      <c r="K290" s="1">
        <v>0</v>
      </c>
      <c r="L290">
        <v>0</v>
      </c>
      <c r="M290">
        <v>62174</v>
      </c>
      <c r="N290" s="1" t="s">
        <v>21</v>
      </c>
      <c r="O290" s="1" t="s">
        <v>27</v>
      </c>
      <c r="P290" s="2"/>
      <c r="Q290" t="s">
        <v>1988</v>
      </c>
      <c r="R290" t="s">
        <v>2007</v>
      </c>
      <c r="S290">
        <v>1998</v>
      </c>
      <c r="T290" t="s">
        <v>2058</v>
      </c>
      <c r="U290" t="s">
        <v>2027</v>
      </c>
      <c r="V290">
        <v>5</v>
      </c>
      <c r="W290" t="s">
        <v>2036</v>
      </c>
      <c r="X290" t="s">
        <v>1897</v>
      </c>
      <c r="Y290" t="s">
        <v>2076</v>
      </c>
      <c r="AA290" t="s">
        <v>1897</v>
      </c>
    </row>
    <row r="291" spans="1:27" x14ac:dyDescent="0.25">
      <c r="A291" s="1" t="s">
        <v>118</v>
      </c>
      <c r="B291" s="1" t="s">
        <v>119</v>
      </c>
      <c r="C291" s="1" t="s">
        <v>56</v>
      </c>
      <c r="D291" s="1" t="s">
        <v>17</v>
      </c>
      <c r="E291" s="1" t="s">
        <v>18</v>
      </c>
      <c r="F291" s="1" t="s">
        <v>19</v>
      </c>
      <c r="G291" s="1" t="s">
        <v>20</v>
      </c>
      <c r="H291" s="1">
        <v>55</v>
      </c>
      <c r="I291" s="2">
        <v>40868</v>
      </c>
      <c r="J291" s="1">
        <v>81218</v>
      </c>
      <c r="K291" s="1">
        <v>0</v>
      </c>
      <c r="L291">
        <v>0</v>
      </c>
      <c r="M291">
        <v>81218</v>
      </c>
      <c r="N291" s="1" t="s">
        <v>21</v>
      </c>
      <c r="O291" s="1" t="s">
        <v>27</v>
      </c>
      <c r="P291" s="2"/>
      <c r="Q291" t="s">
        <v>1988</v>
      </c>
      <c r="R291" t="s">
        <v>2007</v>
      </c>
      <c r="S291">
        <v>2011</v>
      </c>
      <c r="T291" t="s">
        <v>2040</v>
      </c>
      <c r="U291" t="s">
        <v>2038</v>
      </c>
      <c r="V291">
        <v>11</v>
      </c>
      <c r="W291" t="s">
        <v>2039</v>
      </c>
      <c r="X291" t="s">
        <v>1897</v>
      </c>
      <c r="Y291" t="s">
        <v>2076</v>
      </c>
      <c r="AA291" t="s">
        <v>1897</v>
      </c>
    </row>
    <row r="292" spans="1:27" x14ac:dyDescent="0.25">
      <c r="A292" s="1" t="s">
        <v>370</v>
      </c>
      <c r="B292" s="1" t="s">
        <v>1911</v>
      </c>
      <c r="C292" s="1" t="s">
        <v>250</v>
      </c>
      <c r="D292" s="1" t="s">
        <v>555</v>
      </c>
      <c r="E292" s="1" t="s">
        <v>31</v>
      </c>
      <c r="F292" s="1" t="s">
        <v>152</v>
      </c>
      <c r="G292" s="1" t="s">
        <v>35</v>
      </c>
      <c r="H292" s="1">
        <v>52</v>
      </c>
      <c r="I292" s="2">
        <v>34383</v>
      </c>
      <c r="J292" s="1">
        <v>99624</v>
      </c>
      <c r="K292" s="1">
        <v>0</v>
      </c>
      <c r="L292">
        <v>0</v>
      </c>
      <c r="M292">
        <v>99624</v>
      </c>
      <c r="N292" s="1" t="s">
        <v>21</v>
      </c>
      <c r="O292" s="1" t="s">
        <v>53</v>
      </c>
      <c r="P292" s="2"/>
      <c r="Q292" t="s">
        <v>1988</v>
      </c>
      <c r="R292" t="s">
        <v>2007</v>
      </c>
      <c r="S292">
        <v>1994</v>
      </c>
      <c r="T292" t="s">
        <v>2071</v>
      </c>
      <c r="U292" t="s">
        <v>2033</v>
      </c>
      <c r="V292">
        <v>2</v>
      </c>
      <c r="W292" t="s">
        <v>2034</v>
      </c>
      <c r="X292" t="s">
        <v>1897</v>
      </c>
      <c r="Y292" t="s">
        <v>2076</v>
      </c>
      <c r="AA292" t="s">
        <v>1897</v>
      </c>
    </row>
    <row r="293" spans="1:27" x14ac:dyDescent="0.25">
      <c r="A293" s="1" t="s">
        <v>419</v>
      </c>
      <c r="B293" s="1" t="s">
        <v>420</v>
      </c>
      <c r="C293" s="1" t="s">
        <v>242</v>
      </c>
      <c r="D293" s="1" t="s">
        <v>402</v>
      </c>
      <c r="E293" s="1" t="s">
        <v>46</v>
      </c>
      <c r="F293" s="1" t="s">
        <v>19</v>
      </c>
      <c r="G293" s="1" t="s">
        <v>20</v>
      </c>
      <c r="H293" s="1">
        <v>63</v>
      </c>
      <c r="I293" s="2">
        <v>40984</v>
      </c>
      <c r="J293" s="1">
        <v>46081</v>
      </c>
      <c r="K293" s="1">
        <v>0</v>
      </c>
      <c r="L293">
        <v>0</v>
      </c>
      <c r="M293">
        <v>46081</v>
      </c>
      <c r="N293" s="1" t="s">
        <v>21</v>
      </c>
      <c r="O293" s="1" t="s">
        <v>27</v>
      </c>
      <c r="P293" s="2"/>
      <c r="Q293" t="s">
        <v>1988</v>
      </c>
      <c r="R293" t="s">
        <v>2007</v>
      </c>
      <c r="S293">
        <v>2012</v>
      </c>
      <c r="T293" t="s">
        <v>2065</v>
      </c>
      <c r="U293" t="s">
        <v>2033</v>
      </c>
      <c r="V293">
        <v>3</v>
      </c>
      <c r="W293" t="s">
        <v>2060</v>
      </c>
      <c r="X293" t="s">
        <v>1897</v>
      </c>
      <c r="Y293" t="s">
        <v>2076</v>
      </c>
      <c r="AA293" t="s">
        <v>1897</v>
      </c>
    </row>
    <row r="294" spans="1:27" x14ac:dyDescent="0.25">
      <c r="A294" s="1" t="s">
        <v>244</v>
      </c>
      <c r="B294" s="1" t="s">
        <v>245</v>
      </c>
      <c r="C294" s="1" t="s">
        <v>242</v>
      </c>
      <c r="D294" s="1" t="s">
        <v>243</v>
      </c>
      <c r="E294" s="1" t="s">
        <v>26</v>
      </c>
      <c r="F294" s="1" t="s">
        <v>19</v>
      </c>
      <c r="G294" s="1" t="s">
        <v>20</v>
      </c>
      <c r="H294" s="1">
        <v>56</v>
      </c>
      <c r="I294" s="2">
        <v>43824</v>
      </c>
      <c r="J294" s="1">
        <v>54829</v>
      </c>
      <c r="K294" s="1">
        <v>0</v>
      </c>
      <c r="L294">
        <v>0</v>
      </c>
      <c r="M294">
        <v>54829</v>
      </c>
      <c r="N294" s="1" t="s">
        <v>21</v>
      </c>
      <c r="O294" s="1" t="s">
        <v>22</v>
      </c>
      <c r="P294" s="2"/>
      <c r="Q294" t="s">
        <v>1988</v>
      </c>
      <c r="R294" t="s">
        <v>2007</v>
      </c>
      <c r="S294">
        <v>2019</v>
      </c>
      <c r="T294" t="s">
        <v>2029</v>
      </c>
      <c r="U294" t="s">
        <v>2038</v>
      </c>
      <c r="V294">
        <v>12</v>
      </c>
      <c r="W294" t="s">
        <v>2041</v>
      </c>
      <c r="X294" t="s">
        <v>1897</v>
      </c>
      <c r="Y294" t="s">
        <v>2076</v>
      </c>
      <c r="AA294" t="s">
        <v>1897</v>
      </c>
    </row>
    <row r="295" spans="1:27" x14ac:dyDescent="0.25">
      <c r="A295" s="1" t="s">
        <v>368</v>
      </c>
      <c r="B295" s="1" t="s">
        <v>369</v>
      </c>
      <c r="C295" s="1" t="s">
        <v>277</v>
      </c>
      <c r="D295" s="1" t="s">
        <v>278</v>
      </c>
      <c r="E295" s="1" t="s">
        <v>31</v>
      </c>
      <c r="F295" s="1" t="s">
        <v>152</v>
      </c>
      <c r="G295" s="1" t="s">
        <v>20</v>
      </c>
      <c r="H295" s="1">
        <v>62</v>
      </c>
      <c r="I295" s="2">
        <v>40820</v>
      </c>
      <c r="J295" s="1">
        <v>63959</v>
      </c>
      <c r="K295" s="1">
        <v>0</v>
      </c>
      <c r="L295">
        <v>0</v>
      </c>
      <c r="M295">
        <v>63959</v>
      </c>
      <c r="N295" s="1" t="s">
        <v>21</v>
      </c>
      <c r="O295" s="1" t="s">
        <v>53</v>
      </c>
      <c r="P295" s="2"/>
      <c r="Q295" t="s">
        <v>1988</v>
      </c>
      <c r="R295" t="s">
        <v>2007</v>
      </c>
      <c r="S295">
        <v>2011</v>
      </c>
      <c r="T295" t="s">
        <v>2040</v>
      </c>
      <c r="U295" t="s">
        <v>2038</v>
      </c>
      <c r="V295">
        <v>10</v>
      </c>
      <c r="W295" t="s">
        <v>2055</v>
      </c>
      <c r="X295" t="s">
        <v>1897</v>
      </c>
      <c r="Y295" t="s">
        <v>2076</v>
      </c>
      <c r="AA295" t="s">
        <v>1897</v>
      </c>
    </row>
    <row r="296" spans="1:27" x14ac:dyDescent="0.25">
      <c r="A296" s="1" t="s">
        <v>437</v>
      </c>
      <c r="B296" s="1" t="s">
        <v>438</v>
      </c>
      <c r="C296" s="1" t="s">
        <v>250</v>
      </c>
      <c r="D296" s="1" t="s">
        <v>402</v>
      </c>
      <c r="E296" s="1" t="s">
        <v>18</v>
      </c>
      <c r="F296" s="1" t="s">
        <v>152</v>
      </c>
      <c r="G296" s="1" t="s">
        <v>20</v>
      </c>
      <c r="H296" s="1">
        <v>55</v>
      </c>
      <c r="I296" s="2">
        <v>37456</v>
      </c>
      <c r="J296" s="1">
        <v>77396</v>
      </c>
      <c r="K296" s="1">
        <v>0</v>
      </c>
      <c r="L296">
        <v>0</v>
      </c>
      <c r="M296">
        <v>77396</v>
      </c>
      <c r="N296" s="1" t="s">
        <v>21</v>
      </c>
      <c r="O296" s="1" t="s">
        <v>36</v>
      </c>
      <c r="P296" s="2"/>
      <c r="Q296" t="s">
        <v>1988</v>
      </c>
      <c r="R296" t="s">
        <v>2007</v>
      </c>
      <c r="S296">
        <v>2002</v>
      </c>
      <c r="T296" t="s">
        <v>2062</v>
      </c>
      <c r="U296" t="s">
        <v>2030</v>
      </c>
      <c r="V296">
        <v>7</v>
      </c>
      <c r="W296" t="s">
        <v>2052</v>
      </c>
      <c r="X296" t="s">
        <v>1897</v>
      </c>
      <c r="Y296" t="s">
        <v>2076</v>
      </c>
      <c r="AA296" t="s">
        <v>1897</v>
      </c>
    </row>
    <row r="297" spans="1:27" x14ac:dyDescent="0.25">
      <c r="A297" s="1" t="s">
        <v>429</v>
      </c>
      <c r="B297" s="1" t="s">
        <v>430</v>
      </c>
      <c r="C297" s="1" t="s">
        <v>250</v>
      </c>
      <c r="D297" s="1" t="s">
        <v>402</v>
      </c>
      <c r="E297" s="1" t="s">
        <v>26</v>
      </c>
      <c r="F297" s="1" t="s">
        <v>19</v>
      </c>
      <c r="G297" s="1" t="s">
        <v>35</v>
      </c>
      <c r="H297" s="1">
        <v>63</v>
      </c>
      <c r="I297" s="2">
        <v>36525</v>
      </c>
      <c r="J297" s="1">
        <v>89523</v>
      </c>
      <c r="K297" s="1">
        <v>0</v>
      </c>
      <c r="L297">
        <v>0</v>
      </c>
      <c r="M297">
        <v>89523</v>
      </c>
      <c r="N297" s="1" t="s">
        <v>21</v>
      </c>
      <c r="O297" s="1" t="s">
        <v>22</v>
      </c>
      <c r="P297" s="2"/>
      <c r="Q297" t="s">
        <v>1988</v>
      </c>
      <c r="R297" t="s">
        <v>2007</v>
      </c>
      <c r="S297">
        <v>1999</v>
      </c>
      <c r="T297" t="s">
        <v>2070</v>
      </c>
      <c r="U297" t="s">
        <v>2038</v>
      </c>
      <c r="V297">
        <v>12</v>
      </c>
      <c r="W297" t="s">
        <v>2041</v>
      </c>
      <c r="X297" t="s">
        <v>1897</v>
      </c>
      <c r="Y297" t="s">
        <v>2076</v>
      </c>
      <c r="AA297" t="s">
        <v>1897</v>
      </c>
    </row>
    <row r="298" spans="1:27" x14ac:dyDescent="0.25">
      <c r="A298" s="1" t="s">
        <v>228</v>
      </c>
      <c r="B298" s="1" t="s">
        <v>229</v>
      </c>
      <c r="C298" s="1" t="s">
        <v>16</v>
      </c>
      <c r="D298" s="1" t="s">
        <v>17</v>
      </c>
      <c r="E298" s="1" t="s">
        <v>46</v>
      </c>
      <c r="F298" s="1" t="s">
        <v>152</v>
      </c>
      <c r="G298" s="1" t="s">
        <v>64</v>
      </c>
      <c r="H298" s="1">
        <v>54</v>
      </c>
      <c r="I298" s="2">
        <v>36617</v>
      </c>
      <c r="J298" s="1">
        <v>76352</v>
      </c>
      <c r="K298" s="1">
        <v>0</v>
      </c>
      <c r="L298">
        <v>0</v>
      </c>
      <c r="M298">
        <v>76352</v>
      </c>
      <c r="N298" s="1" t="s">
        <v>21</v>
      </c>
      <c r="O298" s="1" t="s">
        <v>50</v>
      </c>
      <c r="P298" s="2"/>
      <c r="Q298" t="s">
        <v>1988</v>
      </c>
      <c r="R298" t="s">
        <v>2007</v>
      </c>
      <c r="S298">
        <v>2000</v>
      </c>
      <c r="T298" t="s">
        <v>2066</v>
      </c>
      <c r="U298" t="s">
        <v>2027</v>
      </c>
      <c r="V298">
        <v>4</v>
      </c>
      <c r="W298" t="s">
        <v>2053</v>
      </c>
      <c r="X298" t="s">
        <v>1897</v>
      </c>
      <c r="Y298" t="s">
        <v>2076</v>
      </c>
      <c r="AA298" t="s">
        <v>1897</v>
      </c>
    </row>
    <row r="299" spans="1:27" x14ac:dyDescent="0.25">
      <c r="A299" s="1" t="s">
        <v>372</v>
      </c>
      <c r="B299" s="1" t="s">
        <v>373</v>
      </c>
      <c r="C299" s="1" t="s">
        <v>277</v>
      </c>
      <c r="D299" s="1" t="s">
        <v>278</v>
      </c>
      <c r="E299" s="1" t="s">
        <v>18</v>
      </c>
      <c r="F299" s="1" t="s">
        <v>152</v>
      </c>
      <c r="G299" s="1" t="s">
        <v>20</v>
      </c>
      <c r="H299" s="1">
        <v>57</v>
      </c>
      <c r="I299" s="2">
        <v>43299</v>
      </c>
      <c r="J299" s="1">
        <v>71167</v>
      </c>
      <c r="K299" s="1">
        <v>0</v>
      </c>
      <c r="L299">
        <v>0</v>
      </c>
      <c r="M299">
        <v>71167</v>
      </c>
      <c r="N299" s="1" t="s">
        <v>21</v>
      </c>
      <c r="O299" s="1" t="s">
        <v>69</v>
      </c>
      <c r="P299" s="2"/>
      <c r="Q299" t="s">
        <v>1988</v>
      </c>
      <c r="R299" t="s">
        <v>2007</v>
      </c>
      <c r="S299">
        <v>2018</v>
      </c>
      <c r="T299" t="s">
        <v>2026</v>
      </c>
      <c r="U299" t="s">
        <v>2030</v>
      </c>
      <c r="V299">
        <v>7</v>
      </c>
      <c r="W299" t="s">
        <v>2052</v>
      </c>
      <c r="X299" t="s">
        <v>1897</v>
      </c>
      <c r="Y299" t="s">
        <v>2076</v>
      </c>
      <c r="AA299" t="s">
        <v>1897</v>
      </c>
    </row>
    <row r="300" spans="1:27" x14ac:dyDescent="0.25">
      <c r="A300" s="1" t="s">
        <v>97</v>
      </c>
      <c r="B300" s="1" t="s">
        <v>98</v>
      </c>
      <c r="C300" s="1" t="s">
        <v>45</v>
      </c>
      <c r="D300" s="1" t="s">
        <v>17</v>
      </c>
      <c r="E300" s="1" t="s">
        <v>26</v>
      </c>
      <c r="F300" s="1" t="s">
        <v>19</v>
      </c>
      <c r="G300" s="1" t="s">
        <v>20</v>
      </c>
      <c r="H300" s="1">
        <v>59</v>
      </c>
      <c r="I300" s="2">
        <v>40272</v>
      </c>
      <c r="J300" s="1">
        <v>76027</v>
      </c>
      <c r="K300" s="1">
        <v>0</v>
      </c>
      <c r="L300">
        <v>0</v>
      </c>
      <c r="M300">
        <v>76027</v>
      </c>
      <c r="N300" s="1" t="s">
        <v>21</v>
      </c>
      <c r="O300" s="1" t="s">
        <v>53</v>
      </c>
      <c r="P300" s="2"/>
      <c r="Q300" t="s">
        <v>1988</v>
      </c>
      <c r="R300" t="s">
        <v>2007</v>
      </c>
      <c r="S300">
        <v>2010</v>
      </c>
      <c r="T300" t="s">
        <v>2037</v>
      </c>
      <c r="U300" t="s">
        <v>2027</v>
      </c>
      <c r="V300">
        <v>4</v>
      </c>
      <c r="W300" t="s">
        <v>2053</v>
      </c>
      <c r="X300" t="s">
        <v>1897</v>
      </c>
      <c r="Y300" t="s">
        <v>2076</v>
      </c>
      <c r="AA300" t="s">
        <v>1897</v>
      </c>
    </row>
    <row r="301" spans="1:27" x14ac:dyDescent="0.25">
      <c r="A301" s="1" t="s">
        <v>591</v>
      </c>
      <c r="B301" s="1" t="s">
        <v>592</v>
      </c>
      <c r="C301" s="1" t="s">
        <v>242</v>
      </c>
      <c r="D301" s="1" t="s">
        <v>555</v>
      </c>
      <c r="E301" s="1" t="s">
        <v>26</v>
      </c>
      <c r="F301" s="1" t="s">
        <v>19</v>
      </c>
      <c r="G301" s="1" t="s">
        <v>35</v>
      </c>
      <c r="H301" s="1">
        <v>64</v>
      </c>
      <c r="I301" s="2">
        <v>38380</v>
      </c>
      <c r="J301" s="1">
        <v>55369</v>
      </c>
      <c r="K301" s="1">
        <v>0</v>
      </c>
      <c r="L301">
        <v>0</v>
      </c>
      <c r="M301">
        <v>55369</v>
      </c>
      <c r="N301" s="1" t="s">
        <v>21</v>
      </c>
      <c r="O301" s="1" t="s">
        <v>22</v>
      </c>
      <c r="P301" s="2"/>
      <c r="Q301" t="s">
        <v>1988</v>
      </c>
      <c r="R301" t="s">
        <v>2007</v>
      </c>
      <c r="S301">
        <v>2005</v>
      </c>
      <c r="T301" t="s">
        <v>2050</v>
      </c>
      <c r="U301" t="s">
        <v>2033</v>
      </c>
      <c r="V301">
        <v>1</v>
      </c>
      <c r="W301" t="s">
        <v>2046</v>
      </c>
      <c r="X301" t="s">
        <v>1897</v>
      </c>
      <c r="Y301" t="s">
        <v>2076</v>
      </c>
      <c r="AA301" t="s">
        <v>1897</v>
      </c>
    </row>
    <row r="302" spans="1:27" x14ac:dyDescent="0.25">
      <c r="A302" s="1" t="s">
        <v>469</v>
      </c>
      <c r="B302" s="1" t="s">
        <v>470</v>
      </c>
      <c r="C302" s="1" t="s">
        <v>461</v>
      </c>
      <c r="D302" s="1" t="s">
        <v>456</v>
      </c>
      <c r="E302" s="1" t="s">
        <v>18</v>
      </c>
      <c r="F302" s="1" t="s">
        <v>19</v>
      </c>
      <c r="G302" s="1" t="s">
        <v>40</v>
      </c>
      <c r="H302" s="1">
        <v>58</v>
      </c>
      <c r="I302" s="2">
        <v>40463</v>
      </c>
      <c r="J302" s="1">
        <v>43001</v>
      </c>
      <c r="K302" s="1">
        <v>0</v>
      </c>
      <c r="L302">
        <v>0</v>
      </c>
      <c r="M302">
        <v>43001</v>
      </c>
      <c r="N302" s="1" t="s">
        <v>21</v>
      </c>
      <c r="O302" s="1" t="s">
        <v>50</v>
      </c>
      <c r="P302" s="2"/>
      <c r="Q302" t="s">
        <v>1988</v>
      </c>
      <c r="R302" t="s">
        <v>2007</v>
      </c>
      <c r="S302">
        <v>2010</v>
      </c>
      <c r="T302" t="s">
        <v>2037</v>
      </c>
      <c r="U302" t="s">
        <v>2038</v>
      </c>
      <c r="V302">
        <v>10</v>
      </c>
      <c r="W302" t="s">
        <v>2055</v>
      </c>
      <c r="X302" t="s">
        <v>1897</v>
      </c>
      <c r="Y302" t="s">
        <v>2076</v>
      </c>
      <c r="AA302" t="s">
        <v>1897</v>
      </c>
    </row>
    <row r="303" spans="1:27" x14ac:dyDescent="0.25">
      <c r="A303" s="1" t="s">
        <v>112</v>
      </c>
      <c r="B303" s="1" t="s">
        <v>113</v>
      </c>
      <c r="C303" s="1" t="s">
        <v>25</v>
      </c>
      <c r="D303" s="1" t="s">
        <v>17</v>
      </c>
      <c r="E303" s="1" t="s">
        <v>18</v>
      </c>
      <c r="F303" s="1" t="s">
        <v>19</v>
      </c>
      <c r="G303" s="1" t="s">
        <v>40</v>
      </c>
      <c r="H303" s="1">
        <v>53</v>
      </c>
      <c r="I303" s="2">
        <v>38188</v>
      </c>
      <c r="J303" s="1">
        <v>65702</v>
      </c>
      <c r="K303" s="1">
        <v>0</v>
      </c>
      <c r="L303">
        <v>0</v>
      </c>
      <c r="M303">
        <v>65702</v>
      </c>
      <c r="N303" s="1" t="s">
        <v>21</v>
      </c>
      <c r="O303" s="1" t="s">
        <v>69</v>
      </c>
      <c r="P303" s="2"/>
      <c r="Q303" t="s">
        <v>1988</v>
      </c>
      <c r="R303" t="s">
        <v>2007</v>
      </c>
      <c r="S303">
        <v>2004</v>
      </c>
      <c r="T303" t="s">
        <v>2061</v>
      </c>
      <c r="U303" t="s">
        <v>2030</v>
      </c>
      <c r="V303">
        <v>7</v>
      </c>
      <c r="W303" t="s">
        <v>2052</v>
      </c>
      <c r="X303" t="s">
        <v>1897</v>
      </c>
      <c r="Y303" t="s">
        <v>2076</v>
      </c>
      <c r="AA303" t="s">
        <v>1897</v>
      </c>
    </row>
    <row r="304" spans="1:27" x14ac:dyDescent="0.25">
      <c r="A304" s="1" t="s">
        <v>255</v>
      </c>
      <c r="B304" s="1" t="s">
        <v>256</v>
      </c>
      <c r="C304" s="1" t="s">
        <v>250</v>
      </c>
      <c r="D304" s="1" t="s">
        <v>243</v>
      </c>
      <c r="E304" s="1" t="s">
        <v>18</v>
      </c>
      <c r="F304" s="1" t="s">
        <v>19</v>
      </c>
      <c r="G304" s="1" t="s">
        <v>20</v>
      </c>
      <c r="H304" s="1">
        <v>56</v>
      </c>
      <c r="I304" s="2">
        <v>43169</v>
      </c>
      <c r="J304" s="1">
        <v>90040</v>
      </c>
      <c r="K304" s="1">
        <v>0</v>
      </c>
      <c r="L304">
        <v>0</v>
      </c>
      <c r="M304">
        <v>90040</v>
      </c>
      <c r="N304" s="1" t="s">
        <v>21</v>
      </c>
      <c r="O304" s="1" t="s">
        <v>27</v>
      </c>
      <c r="P304" s="2"/>
      <c r="Q304" t="s">
        <v>1988</v>
      </c>
      <c r="R304" t="s">
        <v>2007</v>
      </c>
      <c r="S304">
        <v>2018</v>
      </c>
      <c r="T304" t="s">
        <v>2026</v>
      </c>
      <c r="U304" t="s">
        <v>2033</v>
      </c>
      <c r="V304">
        <v>3</v>
      </c>
      <c r="W304" t="s">
        <v>2060</v>
      </c>
      <c r="X304" t="s">
        <v>1897</v>
      </c>
      <c r="Y304" t="s">
        <v>2076</v>
      </c>
      <c r="AA304" t="s">
        <v>1897</v>
      </c>
    </row>
    <row r="305" spans="1:27" x14ac:dyDescent="0.25">
      <c r="A305" s="1" t="s">
        <v>146</v>
      </c>
      <c r="B305" s="1" t="s">
        <v>147</v>
      </c>
      <c r="C305" s="1" t="s">
        <v>56</v>
      </c>
      <c r="D305" s="1" t="s">
        <v>17</v>
      </c>
      <c r="E305" s="1" t="s">
        <v>31</v>
      </c>
      <c r="F305" s="1" t="s">
        <v>19</v>
      </c>
      <c r="G305" s="1" t="s">
        <v>40</v>
      </c>
      <c r="H305" s="1">
        <v>55</v>
      </c>
      <c r="I305" s="2">
        <v>34576</v>
      </c>
      <c r="J305" s="1">
        <v>73955</v>
      </c>
      <c r="K305" s="1">
        <v>0</v>
      </c>
      <c r="L305">
        <v>0</v>
      </c>
      <c r="M305">
        <v>73955</v>
      </c>
      <c r="N305" s="1" t="s">
        <v>21</v>
      </c>
      <c r="O305" s="1" t="s">
        <v>22</v>
      </c>
      <c r="P305" s="2"/>
      <c r="Q305" t="s">
        <v>1988</v>
      </c>
      <c r="R305" t="s">
        <v>2007</v>
      </c>
      <c r="S305">
        <v>1994</v>
      </c>
      <c r="T305" t="s">
        <v>2071</v>
      </c>
      <c r="U305" t="s">
        <v>2030</v>
      </c>
      <c r="V305">
        <v>8</v>
      </c>
      <c r="W305" t="s">
        <v>2044</v>
      </c>
      <c r="X305" t="s">
        <v>1897</v>
      </c>
      <c r="Y305" t="s">
        <v>2076</v>
      </c>
      <c r="AA305" t="s">
        <v>1897</v>
      </c>
    </row>
    <row r="306" spans="1:27" x14ac:dyDescent="0.25">
      <c r="A306" s="1" t="s">
        <v>161</v>
      </c>
      <c r="B306" s="1" t="s">
        <v>162</v>
      </c>
      <c r="C306" s="1" t="s">
        <v>63</v>
      </c>
      <c r="D306" s="1" t="s">
        <v>17</v>
      </c>
      <c r="E306" s="1" t="s">
        <v>46</v>
      </c>
      <c r="F306" s="1" t="s">
        <v>152</v>
      </c>
      <c r="G306" s="1" t="s">
        <v>35</v>
      </c>
      <c r="H306" s="1">
        <v>55</v>
      </c>
      <c r="I306" s="2">
        <v>34692</v>
      </c>
      <c r="J306" s="1">
        <v>99774</v>
      </c>
      <c r="K306" s="1">
        <v>0</v>
      </c>
      <c r="L306">
        <v>0</v>
      </c>
      <c r="M306">
        <v>99774</v>
      </c>
      <c r="N306" s="1" t="s">
        <v>21</v>
      </c>
      <c r="O306" s="1" t="s">
        <v>50</v>
      </c>
      <c r="P306" s="2"/>
      <c r="Q306" t="s">
        <v>1988</v>
      </c>
      <c r="R306" t="s">
        <v>2007</v>
      </c>
      <c r="S306">
        <v>1994</v>
      </c>
      <c r="T306" t="s">
        <v>2071</v>
      </c>
      <c r="U306" t="s">
        <v>2038</v>
      </c>
      <c r="V306">
        <v>12</v>
      </c>
      <c r="W306" t="s">
        <v>2041</v>
      </c>
      <c r="X306" t="s">
        <v>1897</v>
      </c>
      <c r="Y306" t="s">
        <v>2076</v>
      </c>
      <c r="AA306" t="s">
        <v>1897</v>
      </c>
    </row>
    <row r="307" spans="1:27" x14ac:dyDescent="0.25">
      <c r="A307" s="1" t="s">
        <v>338</v>
      </c>
      <c r="B307" s="1" t="s">
        <v>1921</v>
      </c>
      <c r="C307" s="1" t="s">
        <v>259</v>
      </c>
      <c r="D307" s="1" t="s">
        <v>402</v>
      </c>
      <c r="E307" s="1" t="s">
        <v>26</v>
      </c>
      <c r="F307" s="1" t="s">
        <v>19</v>
      </c>
      <c r="G307" s="1" t="s">
        <v>20</v>
      </c>
      <c r="H307" s="1">
        <v>52</v>
      </c>
      <c r="I307" s="2">
        <v>43819</v>
      </c>
      <c r="J307" s="1">
        <v>61026</v>
      </c>
      <c r="K307" s="1">
        <v>0</v>
      </c>
      <c r="L307">
        <v>0</v>
      </c>
      <c r="M307">
        <v>61026</v>
      </c>
      <c r="N307" s="1" t="s">
        <v>21</v>
      </c>
      <c r="O307" s="1" t="s">
        <v>22</v>
      </c>
      <c r="P307" s="2"/>
      <c r="Q307" t="s">
        <v>1988</v>
      </c>
      <c r="R307" t="s">
        <v>2007</v>
      </c>
      <c r="S307">
        <v>2019</v>
      </c>
      <c r="T307" t="s">
        <v>2029</v>
      </c>
      <c r="U307" t="s">
        <v>2038</v>
      </c>
      <c r="V307">
        <v>12</v>
      </c>
      <c r="W307" t="s">
        <v>2041</v>
      </c>
      <c r="X307" t="s">
        <v>1897</v>
      </c>
      <c r="Y307" t="s">
        <v>2076</v>
      </c>
      <c r="AA307" t="s">
        <v>1897</v>
      </c>
    </row>
    <row r="308" spans="1:27" x14ac:dyDescent="0.25">
      <c r="A308" s="1" t="s">
        <v>1031</v>
      </c>
      <c r="B308" s="1" t="s">
        <v>1923</v>
      </c>
      <c r="C308" s="1" t="s">
        <v>34</v>
      </c>
      <c r="D308" s="1" t="s">
        <v>17</v>
      </c>
      <c r="E308" s="1" t="s">
        <v>46</v>
      </c>
      <c r="F308" s="1" t="s">
        <v>19</v>
      </c>
      <c r="G308" s="1" t="s">
        <v>40</v>
      </c>
      <c r="H308" s="1">
        <v>59</v>
      </c>
      <c r="I308" s="2">
        <v>41717</v>
      </c>
      <c r="J308" s="1">
        <v>90901</v>
      </c>
      <c r="K308" s="1">
        <v>0</v>
      </c>
      <c r="L308">
        <v>0</v>
      </c>
      <c r="M308">
        <v>90901</v>
      </c>
      <c r="N308" s="1" t="s">
        <v>21</v>
      </c>
      <c r="O308" s="1" t="s">
        <v>53</v>
      </c>
      <c r="P308" s="2"/>
      <c r="Q308" t="s">
        <v>1988</v>
      </c>
      <c r="R308" t="s">
        <v>2007</v>
      </c>
      <c r="S308">
        <v>2014</v>
      </c>
      <c r="T308" t="s">
        <v>2032</v>
      </c>
      <c r="U308" t="s">
        <v>2033</v>
      </c>
      <c r="V308">
        <v>3</v>
      </c>
      <c r="W308" t="s">
        <v>2060</v>
      </c>
      <c r="X308" t="s">
        <v>1897</v>
      </c>
      <c r="Y308" t="s">
        <v>2076</v>
      </c>
      <c r="AA308" t="s">
        <v>1897</v>
      </c>
    </row>
    <row r="309" spans="1:27" x14ac:dyDescent="0.25">
      <c r="A309" s="1" t="s">
        <v>597</v>
      </c>
      <c r="B309" s="1" t="s">
        <v>598</v>
      </c>
      <c r="C309" s="1" t="s">
        <v>259</v>
      </c>
      <c r="D309" s="1" t="s">
        <v>555</v>
      </c>
      <c r="E309" s="1" t="s">
        <v>26</v>
      </c>
      <c r="F309" s="1" t="s">
        <v>152</v>
      </c>
      <c r="G309" s="1" t="s">
        <v>35</v>
      </c>
      <c r="H309" s="1">
        <v>55</v>
      </c>
      <c r="I309" s="2">
        <v>44410</v>
      </c>
      <c r="J309" s="1">
        <v>67130</v>
      </c>
      <c r="K309" s="1">
        <v>0</v>
      </c>
      <c r="L309">
        <v>0</v>
      </c>
      <c r="M309">
        <v>67130</v>
      </c>
      <c r="N309" s="1" t="s">
        <v>21</v>
      </c>
      <c r="O309" s="1" t="s">
        <v>36</v>
      </c>
      <c r="P309" s="2"/>
      <c r="Q309" t="s">
        <v>1988</v>
      </c>
      <c r="R309" t="s">
        <v>2007</v>
      </c>
      <c r="S309">
        <v>2021</v>
      </c>
      <c r="T309" t="s">
        <v>2045</v>
      </c>
      <c r="U309" t="s">
        <v>2030</v>
      </c>
      <c r="V309">
        <v>8</v>
      </c>
      <c r="W309" t="s">
        <v>2044</v>
      </c>
      <c r="X309" t="s">
        <v>1897</v>
      </c>
      <c r="Y309" t="s">
        <v>2076</v>
      </c>
      <c r="AA309" t="s">
        <v>1897</v>
      </c>
    </row>
    <row r="310" spans="1:27" x14ac:dyDescent="0.25">
      <c r="A310" s="1" t="s">
        <v>386</v>
      </c>
      <c r="B310" s="1" t="s">
        <v>387</v>
      </c>
      <c r="C310" s="1" t="s">
        <v>286</v>
      </c>
      <c r="D310" s="1" t="s">
        <v>278</v>
      </c>
      <c r="E310" s="1" t="s">
        <v>26</v>
      </c>
      <c r="F310" s="1" t="s">
        <v>152</v>
      </c>
      <c r="G310" s="1" t="s">
        <v>40</v>
      </c>
      <c r="H310" s="1">
        <v>62</v>
      </c>
      <c r="I310" s="2">
        <v>34616</v>
      </c>
      <c r="J310" s="1">
        <v>98230</v>
      </c>
      <c r="K310" s="1">
        <v>0</v>
      </c>
      <c r="L310">
        <v>0</v>
      </c>
      <c r="M310">
        <v>98230</v>
      </c>
      <c r="N310" s="1" t="s">
        <v>21</v>
      </c>
      <c r="O310" s="1" t="s">
        <v>36</v>
      </c>
      <c r="P310" s="2"/>
      <c r="Q310" t="s">
        <v>1988</v>
      </c>
      <c r="R310" t="s">
        <v>2007</v>
      </c>
      <c r="S310">
        <v>1994</v>
      </c>
      <c r="T310" t="s">
        <v>2071</v>
      </c>
      <c r="U310" t="s">
        <v>2038</v>
      </c>
      <c r="V310">
        <v>10</v>
      </c>
      <c r="W310" t="s">
        <v>2055</v>
      </c>
      <c r="X310" t="s">
        <v>1897</v>
      </c>
      <c r="Y310" t="s">
        <v>2076</v>
      </c>
      <c r="AA310" t="s">
        <v>1897</v>
      </c>
    </row>
    <row r="311" spans="1:27" x14ac:dyDescent="0.25">
      <c r="A311" s="1" t="s">
        <v>179</v>
      </c>
      <c r="B311" s="1" t="s">
        <v>180</v>
      </c>
      <c r="C311" s="1" t="s">
        <v>101</v>
      </c>
      <c r="D311" s="1" t="s">
        <v>17</v>
      </c>
      <c r="E311" s="1" t="s">
        <v>18</v>
      </c>
      <c r="F311" s="1" t="s">
        <v>152</v>
      </c>
      <c r="G311" s="1" t="s">
        <v>20</v>
      </c>
      <c r="H311" s="1">
        <v>55</v>
      </c>
      <c r="I311" s="2">
        <v>41565</v>
      </c>
      <c r="J311" s="1">
        <v>70334</v>
      </c>
      <c r="K311" s="1">
        <v>0</v>
      </c>
      <c r="L311">
        <v>0</v>
      </c>
      <c r="M311">
        <v>70334</v>
      </c>
      <c r="N311" s="1" t="s">
        <v>21</v>
      </c>
      <c r="O311" s="1" t="s">
        <v>36</v>
      </c>
      <c r="P311" s="2"/>
      <c r="Q311" t="s">
        <v>1988</v>
      </c>
      <c r="R311" t="s">
        <v>2007</v>
      </c>
      <c r="S311">
        <v>2013</v>
      </c>
      <c r="T311" t="s">
        <v>2035</v>
      </c>
      <c r="U311" t="s">
        <v>2038</v>
      </c>
      <c r="V311">
        <v>10</v>
      </c>
      <c r="W311" t="s">
        <v>2055</v>
      </c>
      <c r="X311" t="s">
        <v>1897</v>
      </c>
      <c r="Y311" t="s">
        <v>2076</v>
      </c>
      <c r="AA311" t="s">
        <v>1897</v>
      </c>
    </row>
    <row r="312" spans="1:27" x14ac:dyDescent="0.25">
      <c r="A312" s="1" t="s">
        <v>384</v>
      </c>
      <c r="B312" s="1" t="s">
        <v>385</v>
      </c>
      <c r="C312" s="1" t="s">
        <v>281</v>
      </c>
      <c r="D312" s="1" t="s">
        <v>278</v>
      </c>
      <c r="E312" s="1" t="s">
        <v>31</v>
      </c>
      <c r="F312" s="1" t="s">
        <v>152</v>
      </c>
      <c r="G312" s="1" t="s">
        <v>35</v>
      </c>
      <c r="H312" s="1">
        <v>59</v>
      </c>
      <c r="I312" s="2">
        <v>40170</v>
      </c>
      <c r="J312" s="1">
        <v>78006</v>
      </c>
      <c r="K312" s="1">
        <v>0</v>
      </c>
      <c r="L312">
        <v>0</v>
      </c>
      <c r="M312">
        <v>78006</v>
      </c>
      <c r="N312" s="1" t="s">
        <v>21</v>
      </c>
      <c r="O312" s="1" t="s">
        <v>36</v>
      </c>
      <c r="P312" s="2"/>
      <c r="Q312" t="s">
        <v>1988</v>
      </c>
      <c r="R312" t="s">
        <v>2007</v>
      </c>
      <c r="S312">
        <v>2009</v>
      </c>
      <c r="T312" t="s">
        <v>2059</v>
      </c>
      <c r="U312" t="s">
        <v>2038</v>
      </c>
      <c r="V312">
        <v>12</v>
      </c>
      <c r="W312" t="s">
        <v>2041</v>
      </c>
      <c r="X312" t="s">
        <v>1897</v>
      </c>
      <c r="Y312" t="s">
        <v>2076</v>
      </c>
      <c r="AA312" t="s">
        <v>1897</v>
      </c>
    </row>
    <row r="313" spans="1:27" x14ac:dyDescent="0.25">
      <c r="A313" s="1" t="s">
        <v>512</v>
      </c>
      <c r="B313" s="1" t="s">
        <v>513</v>
      </c>
      <c r="C313" s="1" t="s">
        <v>242</v>
      </c>
      <c r="D313" s="1" t="s">
        <v>509</v>
      </c>
      <c r="E313" s="1" t="s">
        <v>26</v>
      </c>
      <c r="F313" s="1" t="s">
        <v>19</v>
      </c>
      <c r="G313" s="1" t="s">
        <v>20</v>
      </c>
      <c r="H313" s="1">
        <v>64</v>
      </c>
      <c r="I313" s="2">
        <v>37662</v>
      </c>
      <c r="J313" s="1">
        <v>57032</v>
      </c>
      <c r="K313" s="1">
        <v>0</v>
      </c>
      <c r="L313">
        <v>0</v>
      </c>
      <c r="M313">
        <v>57032</v>
      </c>
      <c r="N313" s="1" t="s">
        <v>21</v>
      </c>
      <c r="O313" s="1" t="s">
        <v>36</v>
      </c>
      <c r="P313" s="2"/>
      <c r="Q313" t="s">
        <v>1988</v>
      </c>
      <c r="R313" t="s">
        <v>2007</v>
      </c>
      <c r="S313">
        <v>2003</v>
      </c>
      <c r="T313" t="s">
        <v>2064</v>
      </c>
      <c r="U313" t="s">
        <v>2033</v>
      </c>
      <c r="V313">
        <v>2</v>
      </c>
      <c r="W313" t="s">
        <v>2034</v>
      </c>
      <c r="X313" t="s">
        <v>1897</v>
      </c>
      <c r="Y313" t="s">
        <v>2076</v>
      </c>
      <c r="AA313" t="s">
        <v>1897</v>
      </c>
    </row>
    <row r="314" spans="1:27" x14ac:dyDescent="0.25">
      <c r="A314" s="1" t="s">
        <v>435</v>
      </c>
      <c r="B314" s="1" t="s">
        <v>1932</v>
      </c>
      <c r="C314" s="1" t="s">
        <v>242</v>
      </c>
      <c r="D314" s="1" t="s">
        <v>402</v>
      </c>
      <c r="E314" s="1" t="s">
        <v>18</v>
      </c>
      <c r="F314" s="1" t="s">
        <v>19</v>
      </c>
      <c r="G314" s="1" t="s">
        <v>20</v>
      </c>
      <c r="H314" s="1">
        <v>55</v>
      </c>
      <c r="I314" s="2">
        <v>44302</v>
      </c>
      <c r="J314" s="1">
        <v>48266</v>
      </c>
      <c r="K314" s="1">
        <v>0</v>
      </c>
      <c r="L314">
        <v>0</v>
      </c>
      <c r="M314">
        <v>48266</v>
      </c>
      <c r="N314" s="1" t="s">
        <v>21</v>
      </c>
      <c r="O314" s="1" t="s">
        <v>27</v>
      </c>
      <c r="P314" s="2"/>
      <c r="Q314" t="s">
        <v>1988</v>
      </c>
      <c r="R314" t="s">
        <v>2007</v>
      </c>
      <c r="S314">
        <v>2021</v>
      </c>
      <c r="T314" t="s">
        <v>2045</v>
      </c>
      <c r="U314" t="s">
        <v>2027</v>
      </c>
      <c r="V314">
        <v>4</v>
      </c>
      <c r="W314" t="s">
        <v>2053</v>
      </c>
      <c r="X314" t="s">
        <v>1897</v>
      </c>
      <c r="Y314" t="s">
        <v>2076</v>
      </c>
      <c r="AA314" t="s">
        <v>1897</v>
      </c>
    </row>
    <row r="315" spans="1:27" x14ac:dyDescent="0.25">
      <c r="A315" s="1" t="s">
        <v>51</v>
      </c>
      <c r="B315" s="1" t="s">
        <v>52</v>
      </c>
      <c r="C315" s="1" t="s">
        <v>49</v>
      </c>
      <c r="D315" s="1" t="s">
        <v>17</v>
      </c>
      <c r="E315" s="1" t="s">
        <v>26</v>
      </c>
      <c r="F315" s="1" t="s">
        <v>19</v>
      </c>
      <c r="G315" s="1" t="s">
        <v>35</v>
      </c>
      <c r="H315" s="1">
        <v>57</v>
      </c>
      <c r="I315" s="2">
        <v>41649</v>
      </c>
      <c r="J315" s="1">
        <v>74854</v>
      </c>
      <c r="K315" s="1">
        <v>0</v>
      </c>
      <c r="L315">
        <v>0</v>
      </c>
      <c r="M315">
        <v>74854</v>
      </c>
      <c r="N315" s="1" t="s">
        <v>21</v>
      </c>
      <c r="O315" s="1" t="s">
        <v>53</v>
      </c>
      <c r="P315" s="2"/>
      <c r="Q315" t="s">
        <v>1988</v>
      </c>
      <c r="R315" t="s">
        <v>2007</v>
      </c>
      <c r="S315">
        <v>2014</v>
      </c>
      <c r="T315" t="s">
        <v>2032</v>
      </c>
      <c r="U315" t="s">
        <v>2033</v>
      </c>
      <c r="V315">
        <v>1</v>
      </c>
      <c r="W315" t="s">
        <v>2046</v>
      </c>
      <c r="X315" t="s">
        <v>1897</v>
      </c>
      <c r="Y315" t="s">
        <v>2076</v>
      </c>
      <c r="AA315" t="s">
        <v>1897</v>
      </c>
    </row>
    <row r="316" spans="1:27" x14ac:dyDescent="0.25">
      <c r="A316" s="1" t="s">
        <v>47</v>
      </c>
      <c r="B316" s="1" t="s">
        <v>48</v>
      </c>
      <c r="C316" s="1" t="s">
        <v>49</v>
      </c>
      <c r="D316" s="1" t="s">
        <v>17</v>
      </c>
      <c r="E316" s="1" t="s">
        <v>31</v>
      </c>
      <c r="F316" s="1" t="s">
        <v>19</v>
      </c>
      <c r="G316" s="1" t="s">
        <v>35</v>
      </c>
      <c r="H316" s="1">
        <v>65</v>
      </c>
      <c r="I316" s="2">
        <v>37749</v>
      </c>
      <c r="J316" s="1">
        <v>96548</v>
      </c>
      <c r="K316" s="1">
        <v>0</v>
      </c>
      <c r="L316">
        <v>0</v>
      </c>
      <c r="M316">
        <v>96548</v>
      </c>
      <c r="N316" s="1" t="s">
        <v>21</v>
      </c>
      <c r="O316" s="1" t="s">
        <v>50</v>
      </c>
      <c r="P316" s="2"/>
      <c r="Q316" t="s">
        <v>1988</v>
      </c>
      <c r="R316" t="s">
        <v>2007</v>
      </c>
      <c r="S316">
        <v>2003</v>
      </c>
      <c r="T316" t="s">
        <v>2064</v>
      </c>
      <c r="U316" t="s">
        <v>2027</v>
      </c>
      <c r="V316">
        <v>5</v>
      </c>
      <c r="W316" t="s">
        <v>2036</v>
      </c>
      <c r="X316" t="s">
        <v>1897</v>
      </c>
      <c r="Y316" t="s">
        <v>2076</v>
      </c>
      <c r="AA316" t="s">
        <v>1897</v>
      </c>
    </row>
    <row r="317" spans="1:27" x14ac:dyDescent="0.25">
      <c r="A317" s="1" t="s">
        <v>294</v>
      </c>
      <c r="B317" s="1" t="s">
        <v>295</v>
      </c>
      <c r="C317" s="1" t="s">
        <v>296</v>
      </c>
      <c r="D317" s="1" t="s">
        <v>278</v>
      </c>
      <c r="E317" s="1" t="s">
        <v>18</v>
      </c>
      <c r="F317" s="1" t="s">
        <v>19</v>
      </c>
      <c r="G317" s="1" t="s">
        <v>64</v>
      </c>
      <c r="H317" s="1">
        <v>55</v>
      </c>
      <c r="I317" s="2">
        <v>44276</v>
      </c>
      <c r="J317" s="1">
        <v>95562</v>
      </c>
      <c r="K317" s="1">
        <v>0</v>
      </c>
      <c r="L317">
        <v>0</v>
      </c>
      <c r="M317">
        <v>95562</v>
      </c>
      <c r="N317" s="1" t="s">
        <v>21</v>
      </c>
      <c r="O317" s="1" t="s">
        <v>27</v>
      </c>
      <c r="P317" s="2"/>
      <c r="Q317" t="s">
        <v>1988</v>
      </c>
      <c r="R317" t="s">
        <v>2007</v>
      </c>
      <c r="S317">
        <v>2021</v>
      </c>
      <c r="T317" t="s">
        <v>2045</v>
      </c>
      <c r="U317" t="s">
        <v>2033</v>
      </c>
      <c r="V317">
        <v>3</v>
      </c>
      <c r="W317" t="s">
        <v>2060</v>
      </c>
      <c r="X317" t="s">
        <v>1897</v>
      </c>
      <c r="Y317" t="s">
        <v>2076</v>
      </c>
      <c r="AA317" t="s">
        <v>1897</v>
      </c>
    </row>
    <row r="318" spans="1:27" x14ac:dyDescent="0.25">
      <c r="A318" s="1" t="s">
        <v>528</v>
      </c>
      <c r="B318" s="1" t="s">
        <v>529</v>
      </c>
      <c r="C318" s="1" t="s">
        <v>242</v>
      </c>
      <c r="D318" s="1" t="s">
        <v>509</v>
      </c>
      <c r="E318" s="1" t="s">
        <v>46</v>
      </c>
      <c r="F318" s="1" t="s">
        <v>152</v>
      </c>
      <c r="G318" s="1" t="s">
        <v>40</v>
      </c>
      <c r="H318" s="1">
        <v>51</v>
      </c>
      <c r="I318" s="2">
        <v>39252</v>
      </c>
      <c r="J318" s="1">
        <v>45206</v>
      </c>
      <c r="K318" s="1">
        <v>0</v>
      </c>
      <c r="L318">
        <v>0</v>
      </c>
      <c r="M318">
        <v>45206</v>
      </c>
      <c r="N318" s="1" t="s">
        <v>21</v>
      </c>
      <c r="O318" s="1" t="s">
        <v>69</v>
      </c>
      <c r="P318" s="2"/>
      <c r="Q318" t="s">
        <v>1988</v>
      </c>
      <c r="R318" t="s">
        <v>2007</v>
      </c>
      <c r="S318">
        <v>2007</v>
      </c>
      <c r="T318" t="s">
        <v>2063</v>
      </c>
      <c r="U318" t="s">
        <v>2027</v>
      </c>
      <c r="V318">
        <v>6</v>
      </c>
      <c r="W318" t="s">
        <v>2028</v>
      </c>
      <c r="X318" t="s">
        <v>1897</v>
      </c>
      <c r="Y318" t="s">
        <v>2076</v>
      </c>
      <c r="AA318" t="s">
        <v>1897</v>
      </c>
    </row>
    <row r="319" spans="1:27" x14ac:dyDescent="0.25">
      <c r="A319" s="1" t="s">
        <v>552</v>
      </c>
      <c r="B319" s="1" t="s">
        <v>553</v>
      </c>
      <c r="C319" s="1" t="s">
        <v>554</v>
      </c>
      <c r="D319" s="1" t="s">
        <v>555</v>
      </c>
      <c r="E319" s="1" t="s">
        <v>31</v>
      </c>
      <c r="F319" s="1" t="s">
        <v>19</v>
      </c>
      <c r="G319" s="1" t="s">
        <v>64</v>
      </c>
      <c r="H319" s="1">
        <v>65</v>
      </c>
      <c r="I319" s="2">
        <v>36798</v>
      </c>
      <c r="J319" s="1">
        <v>67837</v>
      </c>
      <c r="K319" s="1">
        <v>0</v>
      </c>
      <c r="L319">
        <v>0</v>
      </c>
      <c r="M319">
        <v>67837</v>
      </c>
      <c r="N319" s="1" t="s">
        <v>21</v>
      </c>
      <c r="O319" s="1" t="s">
        <v>50</v>
      </c>
      <c r="P319" s="2"/>
      <c r="Q319" t="s">
        <v>1988</v>
      </c>
      <c r="R319" t="s">
        <v>2007</v>
      </c>
      <c r="S319">
        <v>2000</v>
      </c>
      <c r="T319" t="s">
        <v>2066</v>
      </c>
      <c r="U319" t="s">
        <v>2030</v>
      </c>
      <c r="V319">
        <v>9</v>
      </c>
      <c r="W319" t="s">
        <v>2031</v>
      </c>
      <c r="X319" t="s">
        <v>1897</v>
      </c>
      <c r="Y319" t="s">
        <v>2076</v>
      </c>
      <c r="AA319" t="s">
        <v>1897</v>
      </c>
    </row>
    <row r="320" spans="1:27" x14ac:dyDescent="0.25">
      <c r="A320" s="1" t="s">
        <v>581</v>
      </c>
      <c r="B320" s="1" t="s">
        <v>582</v>
      </c>
      <c r="C320" s="1" t="s">
        <v>250</v>
      </c>
      <c r="D320" s="1" t="s">
        <v>555</v>
      </c>
      <c r="E320" s="1" t="s">
        <v>46</v>
      </c>
      <c r="F320" s="1" t="s">
        <v>19</v>
      </c>
      <c r="G320" s="1" t="s">
        <v>40</v>
      </c>
      <c r="H320" s="1">
        <v>52</v>
      </c>
      <c r="I320" s="2">
        <v>34623</v>
      </c>
      <c r="J320" s="1">
        <v>93103</v>
      </c>
      <c r="K320" s="1">
        <v>0</v>
      </c>
      <c r="L320">
        <v>0</v>
      </c>
      <c r="M320">
        <v>93103</v>
      </c>
      <c r="N320" s="1" t="s">
        <v>21</v>
      </c>
      <c r="O320" s="1" t="s">
        <v>22</v>
      </c>
      <c r="P320" s="2"/>
      <c r="Q320" t="s">
        <v>1988</v>
      </c>
      <c r="R320" t="s">
        <v>2007</v>
      </c>
      <c r="S320">
        <v>1994</v>
      </c>
      <c r="T320" t="s">
        <v>2071</v>
      </c>
      <c r="U320" t="s">
        <v>2038</v>
      </c>
      <c r="V320">
        <v>10</v>
      </c>
      <c r="W320" t="s">
        <v>2055</v>
      </c>
      <c r="X320" t="s">
        <v>1897</v>
      </c>
      <c r="Y320" t="s">
        <v>2076</v>
      </c>
      <c r="AA320" t="s">
        <v>1897</v>
      </c>
    </row>
    <row r="321" spans="1:27" x14ac:dyDescent="0.25">
      <c r="A321" s="1" t="s">
        <v>445</v>
      </c>
      <c r="B321" s="1" t="s">
        <v>446</v>
      </c>
      <c r="C321" s="1" t="s">
        <v>259</v>
      </c>
      <c r="D321" s="1" t="s">
        <v>402</v>
      </c>
      <c r="E321" s="1" t="s">
        <v>46</v>
      </c>
      <c r="F321" s="1" t="s">
        <v>152</v>
      </c>
      <c r="G321" s="1" t="s">
        <v>20</v>
      </c>
      <c r="H321" s="1">
        <v>60</v>
      </c>
      <c r="I321" s="2">
        <v>39310</v>
      </c>
      <c r="J321" s="1">
        <v>58671</v>
      </c>
      <c r="K321" s="1">
        <v>0</v>
      </c>
      <c r="L321">
        <v>0</v>
      </c>
      <c r="M321">
        <v>58671</v>
      </c>
      <c r="N321" s="1" t="s">
        <v>21</v>
      </c>
      <c r="O321" s="1" t="s">
        <v>69</v>
      </c>
      <c r="P321" s="2"/>
      <c r="Q321" t="s">
        <v>1988</v>
      </c>
      <c r="R321" t="s">
        <v>2007</v>
      </c>
      <c r="S321">
        <v>2007</v>
      </c>
      <c r="T321" t="s">
        <v>2063</v>
      </c>
      <c r="U321" t="s">
        <v>2030</v>
      </c>
      <c r="V321">
        <v>8</v>
      </c>
      <c r="W321" t="s">
        <v>2044</v>
      </c>
      <c r="X321" t="s">
        <v>1897</v>
      </c>
      <c r="Y321" t="s">
        <v>2076</v>
      </c>
      <c r="AA321" t="s">
        <v>1897</v>
      </c>
    </row>
    <row r="322" spans="1:27" x14ac:dyDescent="0.25">
      <c r="A322" s="1" t="s">
        <v>43</v>
      </c>
      <c r="B322" s="1" t="s">
        <v>44</v>
      </c>
      <c r="C322" s="1" t="s">
        <v>45</v>
      </c>
      <c r="D322" s="1" t="s">
        <v>17</v>
      </c>
      <c r="E322" s="1" t="s">
        <v>46</v>
      </c>
      <c r="F322" s="1" t="s">
        <v>19</v>
      </c>
      <c r="G322" s="1" t="s">
        <v>20</v>
      </c>
      <c r="H322" s="1">
        <v>53</v>
      </c>
      <c r="I322" s="2">
        <v>35543</v>
      </c>
      <c r="J322" s="1">
        <v>78153</v>
      </c>
      <c r="K322" s="1">
        <v>0</v>
      </c>
      <c r="L322">
        <v>0</v>
      </c>
      <c r="M322">
        <v>78153</v>
      </c>
      <c r="N322" s="1" t="s">
        <v>21</v>
      </c>
      <c r="O322" s="1" t="s">
        <v>36</v>
      </c>
      <c r="P322" s="2"/>
      <c r="Q322" t="s">
        <v>1988</v>
      </c>
      <c r="R322" t="s">
        <v>2007</v>
      </c>
      <c r="S322">
        <v>1997</v>
      </c>
      <c r="T322" t="s">
        <v>2054</v>
      </c>
      <c r="U322" t="s">
        <v>2027</v>
      </c>
      <c r="V322">
        <v>4</v>
      </c>
      <c r="W322" t="s">
        <v>2053</v>
      </c>
      <c r="X322" t="s">
        <v>1897</v>
      </c>
      <c r="Y322" t="s">
        <v>2076</v>
      </c>
      <c r="AA322" t="s">
        <v>1897</v>
      </c>
    </row>
    <row r="323" spans="1:27" x14ac:dyDescent="0.25">
      <c r="A323" s="1" t="s">
        <v>169</v>
      </c>
      <c r="B323" s="1" t="s">
        <v>170</v>
      </c>
      <c r="C323" s="1" t="s">
        <v>56</v>
      </c>
      <c r="D323" s="1" t="s">
        <v>17</v>
      </c>
      <c r="E323" s="1" t="s">
        <v>46</v>
      </c>
      <c r="F323" s="1" t="s">
        <v>152</v>
      </c>
      <c r="G323" s="1" t="s">
        <v>35</v>
      </c>
      <c r="H323" s="1">
        <v>51</v>
      </c>
      <c r="I323" s="2">
        <v>37638</v>
      </c>
      <c r="J323" s="1">
        <v>91399</v>
      </c>
      <c r="K323" s="1">
        <v>0</v>
      </c>
      <c r="L323">
        <v>0</v>
      </c>
      <c r="M323">
        <v>91399</v>
      </c>
      <c r="N323" s="1" t="s">
        <v>21</v>
      </c>
      <c r="O323" s="1" t="s">
        <v>53</v>
      </c>
      <c r="P323" s="2"/>
      <c r="Q323" t="s">
        <v>1988</v>
      </c>
      <c r="R323" t="s">
        <v>2007</v>
      </c>
      <c r="S323">
        <v>2003</v>
      </c>
      <c r="T323" t="s">
        <v>2064</v>
      </c>
      <c r="U323" t="s">
        <v>2033</v>
      </c>
      <c r="V323">
        <v>1</v>
      </c>
      <c r="W323" t="s">
        <v>2046</v>
      </c>
      <c r="X323" t="s">
        <v>1897</v>
      </c>
      <c r="Y323" t="s">
        <v>2076</v>
      </c>
      <c r="AA323" t="s">
        <v>1897</v>
      </c>
    </row>
    <row r="324" spans="1:27" x14ac:dyDescent="0.25">
      <c r="A324" s="1" t="s">
        <v>583</v>
      </c>
      <c r="B324" s="1" t="s">
        <v>584</v>
      </c>
      <c r="C324" s="1" t="s">
        <v>250</v>
      </c>
      <c r="D324" s="1" t="s">
        <v>555</v>
      </c>
      <c r="E324" s="1" t="s">
        <v>31</v>
      </c>
      <c r="F324" s="1" t="s">
        <v>19</v>
      </c>
      <c r="G324" s="1" t="s">
        <v>35</v>
      </c>
      <c r="H324" s="1">
        <v>62</v>
      </c>
      <c r="I324" s="2">
        <v>43969</v>
      </c>
      <c r="J324" s="1">
        <v>97830</v>
      </c>
      <c r="K324" s="1">
        <v>0</v>
      </c>
      <c r="L324">
        <v>0</v>
      </c>
      <c r="M324">
        <v>97830</v>
      </c>
      <c r="N324" s="1" t="s">
        <v>21</v>
      </c>
      <c r="O324" s="1" t="s">
        <v>50</v>
      </c>
      <c r="P324" s="2"/>
      <c r="Q324" t="s">
        <v>1988</v>
      </c>
      <c r="R324" t="s">
        <v>2007</v>
      </c>
      <c r="S324">
        <v>2020</v>
      </c>
      <c r="T324" t="s">
        <v>2047</v>
      </c>
      <c r="U324" t="s">
        <v>2027</v>
      </c>
      <c r="V324">
        <v>5</v>
      </c>
      <c r="W324" t="s">
        <v>2036</v>
      </c>
      <c r="X324" t="s">
        <v>1897</v>
      </c>
      <c r="Y324" t="s">
        <v>2076</v>
      </c>
      <c r="AA324" t="s">
        <v>1897</v>
      </c>
    </row>
    <row r="325" spans="1:27" x14ac:dyDescent="0.25">
      <c r="A325" s="1" t="s">
        <v>246</v>
      </c>
      <c r="B325" s="1" t="s">
        <v>247</v>
      </c>
      <c r="C325" s="1" t="s">
        <v>242</v>
      </c>
      <c r="D325" s="1" t="s">
        <v>243</v>
      </c>
      <c r="E325" s="1" t="s">
        <v>31</v>
      </c>
      <c r="F325" s="1" t="s">
        <v>19</v>
      </c>
      <c r="G325" s="1" t="s">
        <v>35</v>
      </c>
      <c r="H325" s="1">
        <v>54</v>
      </c>
      <c r="I325" s="2">
        <v>39080</v>
      </c>
      <c r="J325" s="1">
        <v>55518</v>
      </c>
      <c r="K325" s="1">
        <v>0</v>
      </c>
      <c r="L325">
        <v>0</v>
      </c>
      <c r="M325">
        <v>55518</v>
      </c>
      <c r="N325" s="1" t="s">
        <v>21</v>
      </c>
      <c r="O325" s="1" t="s">
        <v>69</v>
      </c>
      <c r="P325" s="2"/>
      <c r="Q325" t="s">
        <v>1988</v>
      </c>
      <c r="R325" t="s">
        <v>2007</v>
      </c>
      <c r="S325">
        <v>2006</v>
      </c>
      <c r="T325" t="s">
        <v>2056</v>
      </c>
      <c r="U325" t="s">
        <v>2038</v>
      </c>
      <c r="V325">
        <v>12</v>
      </c>
      <c r="W325" t="s">
        <v>2041</v>
      </c>
      <c r="X325" t="s">
        <v>1897</v>
      </c>
      <c r="Y325" t="s">
        <v>2076</v>
      </c>
      <c r="AA325" t="s">
        <v>1897</v>
      </c>
    </row>
    <row r="326" spans="1:27" x14ac:dyDescent="0.25">
      <c r="A326" s="1" t="s">
        <v>282</v>
      </c>
      <c r="B326" s="1" t="s">
        <v>283</v>
      </c>
      <c r="C326" s="1" t="s">
        <v>277</v>
      </c>
      <c r="D326" s="1" t="s">
        <v>278</v>
      </c>
      <c r="E326" s="1" t="s">
        <v>31</v>
      </c>
      <c r="F326" s="1" t="s">
        <v>19</v>
      </c>
      <c r="G326" s="1" t="s">
        <v>35</v>
      </c>
      <c r="H326" s="1">
        <v>63</v>
      </c>
      <c r="I326" s="2">
        <v>43227</v>
      </c>
      <c r="J326" s="1">
        <v>67987</v>
      </c>
      <c r="K326" s="1">
        <v>0</v>
      </c>
      <c r="L326">
        <v>0</v>
      </c>
      <c r="M326">
        <v>67987</v>
      </c>
      <c r="N326" s="1" t="s">
        <v>21</v>
      </c>
      <c r="O326" s="1" t="s">
        <v>36</v>
      </c>
      <c r="P326" s="2"/>
      <c r="Q326" t="s">
        <v>1988</v>
      </c>
      <c r="R326" t="s">
        <v>2007</v>
      </c>
      <c r="S326">
        <v>2018</v>
      </c>
      <c r="T326" t="s">
        <v>2026</v>
      </c>
      <c r="U326" t="s">
        <v>2027</v>
      </c>
      <c r="V326">
        <v>5</v>
      </c>
      <c r="W326" t="s">
        <v>2036</v>
      </c>
      <c r="X326" t="s">
        <v>1897</v>
      </c>
      <c r="Y326" t="s">
        <v>2076</v>
      </c>
      <c r="AA326" t="s">
        <v>1897</v>
      </c>
    </row>
    <row r="327" spans="1:27" x14ac:dyDescent="0.25">
      <c r="A327" s="1" t="s">
        <v>550</v>
      </c>
      <c r="B327" s="1" t="s">
        <v>551</v>
      </c>
      <c r="C327" s="1" t="s">
        <v>259</v>
      </c>
      <c r="D327" s="1" t="s">
        <v>509</v>
      </c>
      <c r="E327" s="1" t="s">
        <v>18</v>
      </c>
      <c r="F327" s="1" t="s">
        <v>152</v>
      </c>
      <c r="G327" s="1" t="s">
        <v>20</v>
      </c>
      <c r="H327" s="1">
        <v>65</v>
      </c>
      <c r="I327" s="2">
        <v>38584</v>
      </c>
      <c r="J327" s="1">
        <v>59833</v>
      </c>
      <c r="K327" s="1">
        <v>0</v>
      </c>
      <c r="L327">
        <v>0</v>
      </c>
      <c r="M327">
        <v>59833</v>
      </c>
      <c r="N327" s="1" t="s">
        <v>21</v>
      </c>
      <c r="O327" s="1" t="s">
        <v>69</v>
      </c>
      <c r="P327" s="2"/>
      <c r="Q327" t="s">
        <v>1988</v>
      </c>
      <c r="R327" t="s">
        <v>2007</v>
      </c>
      <c r="S327">
        <v>2005</v>
      </c>
      <c r="T327" t="s">
        <v>2050</v>
      </c>
      <c r="U327" t="s">
        <v>2030</v>
      </c>
      <c r="V327">
        <v>8</v>
      </c>
      <c r="W327" t="s">
        <v>2044</v>
      </c>
      <c r="X327" t="s">
        <v>1897</v>
      </c>
      <c r="Y327" t="s">
        <v>2076</v>
      </c>
      <c r="AA327" t="s">
        <v>1897</v>
      </c>
    </row>
    <row r="328" spans="1:27" x14ac:dyDescent="0.25">
      <c r="A328" s="1" t="s">
        <v>260</v>
      </c>
      <c r="B328" s="1" t="s">
        <v>261</v>
      </c>
      <c r="C328" s="1" t="s">
        <v>250</v>
      </c>
      <c r="D328" s="1" t="s">
        <v>243</v>
      </c>
      <c r="E328" s="1" t="s">
        <v>26</v>
      </c>
      <c r="F328" s="1" t="s">
        <v>152</v>
      </c>
      <c r="G328" s="1" t="s">
        <v>35</v>
      </c>
      <c r="H328" s="1">
        <v>54</v>
      </c>
      <c r="I328" s="2">
        <v>42494</v>
      </c>
      <c r="J328" s="1">
        <v>93668</v>
      </c>
      <c r="K328" s="1">
        <v>0</v>
      </c>
      <c r="L328">
        <v>0</v>
      </c>
      <c r="M328">
        <v>93668</v>
      </c>
      <c r="N328" s="1" t="s">
        <v>21</v>
      </c>
      <c r="O328" s="1" t="s">
        <v>27</v>
      </c>
      <c r="P328" s="2"/>
      <c r="Q328" t="s">
        <v>1988</v>
      </c>
      <c r="R328" t="s">
        <v>2007</v>
      </c>
      <c r="S328">
        <v>2016</v>
      </c>
      <c r="T328" t="s">
        <v>2049</v>
      </c>
      <c r="U328" t="s">
        <v>2027</v>
      </c>
      <c r="V328">
        <v>5</v>
      </c>
      <c r="W328" t="s">
        <v>2036</v>
      </c>
      <c r="X328" t="s">
        <v>1897</v>
      </c>
      <c r="Y328" t="s">
        <v>2076</v>
      </c>
      <c r="AA328" t="s">
        <v>1897</v>
      </c>
    </row>
    <row r="329" spans="1:27" x14ac:dyDescent="0.25">
      <c r="A329" s="1" t="s">
        <v>218</v>
      </c>
      <c r="B329" s="1" t="s">
        <v>219</v>
      </c>
      <c r="C329" s="1" t="s">
        <v>49</v>
      </c>
      <c r="D329" s="1" t="s">
        <v>17</v>
      </c>
      <c r="E329" s="1" t="s">
        <v>46</v>
      </c>
      <c r="F329" s="1" t="s">
        <v>152</v>
      </c>
      <c r="G329" s="1" t="s">
        <v>35</v>
      </c>
      <c r="H329" s="1">
        <v>57</v>
      </c>
      <c r="I329" s="2">
        <v>37798</v>
      </c>
      <c r="J329" s="1">
        <v>63318</v>
      </c>
      <c r="K329" s="1">
        <v>0</v>
      </c>
      <c r="L329">
        <v>0</v>
      </c>
      <c r="M329">
        <v>63318</v>
      </c>
      <c r="N329" s="1" t="s">
        <v>21</v>
      </c>
      <c r="O329" s="1" t="s">
        <v>69</v>
      </c>
      <c r="P329" s="2"/>
      <c r="Q329" t="s">
        <v>1988</v>
      </c>
      <c r="R329" t="s">
        <v>2007</v>
      </c>
      <c r="S329">
        <v>2003</v>
      </c>
      <c r="T329" t="s">
        <v>2064</v>
      </c>
      <c r="U329" t="s">
        <v>2027</v>
      </c>
      <c r="V329">
        <v>6</v>
      </c>
      <c r="W329" t="s">
        <v>2028</v>
      </c>
      <c r="X329" t="s">
        <v>1897</v>
      </c>
      <c r="Y329" t="s">
        <v>2076</v>
      </c>
      <c r="AA329" t="s">
        <v>1897</v>
      </c>
    </row>
    <row r="330" spans="1:27" x14ac:dyDescent="0.25">
      <c r="A330" s="1" t="s">
        <v>567</v>
      </c>
      <c r="B330" s="1" t="s">
        <v>568</v>
      </c>
      <c r="C330" s="1" t="s">
        <v>250</v>
      </c>
      <c r="D330" s="1" t="s">
        <v>555</v>
      </c>
      <c r="E330" s="1" t="s">
        <v>18</v>
      </c>
      <c r="F330" s="1" t="s">
        <v>19</v>
      </c>
      <c r="G330" s="1" t="s">
        <v>20</v>
      </c>
      <c r="H330" s="1">
        <v>53</v>
      </c>
      <c r="I330" s="2">
        <v>42952</v>
      </c>
      <c r="J330" s="1">
        <v>89769</v>
      </c>
      <c r="K330" s="1">
        <v>0</v>
      </c>
      <c r="L330">
        <v>0</v>
      </c>
      <c r="M330">
        <v>89769</v>
      </c>
      <c r="N330" s="1" t="s">
        <v>21</v>
      </c>
      <c r="O330" s="1" t="s">
        <v>53</v>
      </c>
      <c r="P330" s="2"/>
      <c r="Q330" t="s">
        <v>1988</v>
      </c>
      <c r="R330" t="s">
        <v>2007</v>
      </c>
      <c r="S330">
        <v>2017</v>
      </c>
      <c r="T330" t="s">
        <v>2051</v>
      </c>
      <c r="U330" t="s">
        <v>2030</v>
      </c>
      <c r="V330">
        <v>8</v>
      </c>
      <c r="W330" t="s">
        <v>2044</v>
      </c>
      <c r="X330" t="s">
        <v>1897</v>
      </c>
      <c r="Y330" t="s">
        <v>2076</v>
      </c>
      <c r="AA330" t="s">
        <v>1897</v>
      </c>
    </row>
    <row r="331" spans="1:27" x14ac:dyDescent="0.25">
      <c r="A331" s="1" t="s">
        <v>37</v>
      </c>
      <c r="B331" s="1" t="s">
        <v>38</v>
      </c>
      <c r="C331" s="1" t="s">
        <v>39</v>
      </c>
      <c r="D331" s="1" t="s">
        <v>17</v>
      </c>
      <c r="E331" s="1" t="s">
        <v>18</v>
      </c>
      <c r="F331" s="1" t="s">
        <v>19</v>
      </c>
      <c r="G331" s="1" t="s">
        <v>40</v>
      </c>
      <c r="H331" s="1">
        <v>61</v>
      </c>
      <c r="I331" s="2">
        <v>41861</v>
      </c>
      <c r="J331" s="1">
        <v>57446</v>
      </c>
      <c r="K331" s="1">
        <v>0</v>
      </c>
      <c r="L331">
        <v>0</v>
      </c>
      <c r="M331">
        <v>57446</v>
      </c>
      <c r="N331" s="1" t="s">
        <v>21</v>
      </c>
      <c r="O331" s="1" t="s">
        <v>22</v>
      </c>
      <c r="P331" s="2"/>
      <c r="Q331" t="s">
        <v>1988</v>
      </c>
      <c r="R331" t="s">
        <v>2007</v>
      </c>
      <c r="S331">
        <v>2014</v>
      </c>
      <c r="T331" t="s">
        <v>2032</v>
      </c>
      <c r="U331" t="s">
        <v>2030</v>
      </c>
      <c r="V331">
        <v>8</v>
      </c>
      <c r="W331" t="s">
        <v>2044</v>
      </c>
      <c r="X331" t="s">
        <v>1897</v>
      </c>
      <c r="Y331" t="s">
        <v>2076</v>
      </c>
      <c r="AA331" t="s">
        <v>1897</v>
      </c>
    </row>
    <row r="332" spans="1:27" x14ac:dyDescent="0.25">
      <c r="A332" s="1" t="s">
        <v>564</v>
      </c>
      <c r="B332" s="1" t="s">
        <v>565</v>
      </c>
      <c r="C332" s="1" t="s">
        <v>566</v>
      </c>
      <c r="D332" s="1" t="s">
        <v>555</v>
      </c>
      <c r="E332" s="1" t="s">
        <v>26</v>
      </c>
      <c r="F332" s="1" t="s">
        <v>19</v>
      </c>
      <c r="G332" s="1" t="s">
        <v>64</v>
      </c>
      <c r="H332" s="1">
        <v>60</v>
      </c>
      <c r="I332" s="2">
        <v>35641</v>
      </c>
      <c r="J332" s="1">
        <v>71677</v>
      </c>
      <c r="K332" s="1">
        <v>0</v>
      </c>
      <c r="L332">
        <v>0</v>
      </c>
      <c r="M332">
        <v>71677</v>
      </c>
      <c r="N332" s="1" t="s">
        <v>21</v>
      </c>
      <c r="O332" s="1" t="s">
        <v>69</v>
      </c>
      <c r="P332" s="2"/>
      <c r="Q332" t="s">
        <v>1988</v>
      </c>
      <c r="R332" t="s">
        <v>2007</v>
      </c>
      <c r="S332">
        <v>1997</v>
      </c>
      <c r="T332" t="s">
        <v>2054</v>
      </c>
      <c r="U332" t="s">
        <v>2030</v>
      </c>
      <c r="V332">
        <v>7</v>
      </c>
      <c r="W332" t="s">
        <v>2052</v>
      </c>
      <c r="X332" t="s">
        <v>1897</v>
      </c>
      <c r="Y332" t="s">
        <v>2076</v>
      </c>
      <c r="AA332" t="s">
        <v>1897</v>
      </c>
    </row>
    <row r="333" spans="1:27" x14ac:dyDescent="0.25">
      <c r="A333" s="1" t="s">
        <v>175</v>
      </c>
      <c r="B333" s="1" t="s">
        <v>176</v>
      </c>
      <c r="C333" s="1" t="s">
        <v>39</v>
      </c>
      <c r="D333" s="1" t="s">
        <v>17</v>
      </c>
      <c r="E333" s="1" t="s">
        <v>26</v>
      </c>
      <c r="F333" s="1" t="s">
        <v>152</v>
      </c>
      <c r="G333" s="1" t="s">
        <v>35</v>
      </c>
      <c r="H333" s="1">
        <v>61</v>
      </c>
      <c r="I333" s="2">
        <v>36793</v>
      </c>
      <c r="J333" s="1">
        <v>40063</v>
      </c>
      <c r="K333" s="1">
        <v>0</v>
      </c>
      <c r="L333">
        <v>0</v>
      </c>
      <c r="M333">
        <v>40063</v>
      </c>
      <c r="N333" s="1" t="s">
        <v>21</v>
      </c>
      <c r="O333" s="1" t="s">
        <v>36</v>
      </c>
      <c r="P333" s="2"/>
      <c r="Q333" t="s">
        <v>1988</v>
      </c>
      <c r="R333" t="s">
        <v>2007</v>
      </c>
      <c r="S333">
        <v>2000</v>
      </c>
      <c r="T333" t="s">
        <v>2066</v>
      </c>
      <c r="U333" t="s">
        <v>2030</v>
      </c>
      <c r="V333">
        <v>9</v>
      </c>
      <c r="W333" t="s">
        <v>2031</v>
      </c>
      <c r="X333" t="s">
        <v>1897</v>
      </c>
      <c r="Y333" t="s">
        <v>2076</v>
      </c>
      <c r="AA333" t="s">
        <v>1897</v>
      </c>
    </row>
    <row r="334" spans="1:27" x14ac:dyDescent="0.25">
      <c r="A334" s="1" t="s">
        <v>57</v>
      </c>
      <c r="B334" s="1" t="s">
        <v>58</v>
      </c>
      <c r="C334" s="1" t="s">
        <v>39</v>
      </c>
      <c r="D334" s="1" t="s">
        <v>17</v>
      </c>
      <c r="E334" s="1" t="s">
        <v>18</v>
      </c>
      <c r="F334" s="1" t="s">
        <v>19</v>
      </c>
      <c r="G334" s="1" t="s">
        <v>20</v>
      </c>
      <c r="H334" s="1">
        <v>55</v>
      </c>
      <c r="I334" s="2">
        <v>38107</v>
      </c>
      <c r="J334" s="1">
        <v>40124</v>
      </c>
      <c r="K334" s="1">
        <v>0</v>
      </c>
      <c r="L334">
        <v>0</v>
      </c>
      <c r="M334">
        <v>40124</v>
      </c>
      <c r="N334" s="1" t="s">
        <v>21</v>
      </c>
      <c r="O334" s="1" t="s">
        <v>50</v>
      </c>
      <c r="P334" s="2"/>
      <c r="Q334" t="s">
        <v>1988</v>
      </c>
      <c r="R334" t="s">
        <v>2007</v>
      </c>
      <c r="S334">
        <v>2004</v>
      </c>
      <c r="T334" t="s">
        <v>2061</v>
      </c>
      <c r="U334" t="s">
        <v>2027</v>
      </c>
      <c r="V334">
        <v>4</v>
      </c>
      <c r="W334" t="s">
        <v>2053</v>
      </c>
      <c r="X334" t="s">
        <v>1897</v>
      </c>
      <c r="Y334" t="s">
        <v>2076</v>
      </c>
      <c r="AA334" t="s">
        <v>1897</v>
      </c>
    </row>
    <row r="335" spans="1:27" x14ac:dyDescent="0.25">
      <c r="A335" s="1" t="s">
        <v>195</v>
      </c>
      <c r="B335" s="1" t="s">
        <v>196</v>
      </c>
      <c r="C335" s="1" t="s">
        <v>49</v>
      </c>
      <c r="D335" s="1" t="s">
        <v>17</v>
      </c>
      <c r="E335" s="1" t="s">
        <v>46</v>
      </c>
      <c r="F335" s="1" t="s">
        <v>152</v>
      </c>
      <c r="G335" s="1" t="s">
        <v>35</v>
      </c>
      <c r="H335" s="1">
        <v>54</v>
      </c>
      <c r="I335" s="2">
        <v>35961</v>
      </c>
      <c r="J335" s="1">
        <v>95239</v>
      </c>
      <c r="K335" s="1">
        <v>0</v>
      </c>
      <c r="L335">
        <v>0</v>
      </c>
      <c r="M335">
        <v>95239</v>
      </c>
      <c r="N335" s="1" t="s">
        <v>21</v>
      </c>
      <c r="O335" s="1" t="s">
        <v>22</v>
      </c>
      <c r="P335" s="2"/>
      <c r="Q335" t="s">
        <v>1988</v>
      </c>
      <c r="R335" t="s">
        <v>2007</v>
      </c>
      <c r="S335">
        <v>1998</v>
      </c>
      <c r="T335" t="s">
        <v>2058</v>
      </c>
      <c r="U335" t="s">
        <v>2027</v>
      </c>
      <c r="V335">
        <v>6</v>
      </c>
      <c r="W335" t="s">
        <v>2028</v>
      </c>
      <c r="X335" t="s">
        <v>1897</v>
      </c>
      <c r="Y335" t="s">
        <v>2076</v>
      </c>
      <c r="AA335" t="s">
        <v>1897</v>
      </c>
    </row>
    <row r="336" spans="1:27" x14ac:dyDescent="0.25">
      <c r="A336" s="1" t="s">
        <v>457</v>
      </c>
      <c r="B336" s="1" t="s">
        <v>458</v>
      </c>
      <c r="C336" s="1" t="s">
        <v>455</v>
      </c>
      <c r="D336" s="1" t="s">
        <v>456</v>
      </c>
      <c r="E336" s="1" t="s">
        <v>31</v>
      </c>
      <c r="F336" s="1" t="s">
        <v>19</v>
      </c>
      <c r="G336" s="1" t="s">
        <v>40</v>
      </c>
      <c r="H336" s="1">
        <v>52</v>
      </c>
      <c r="I336" s="2">
        <v>36416</v>
      </c>
      <c r="J336" s="1">
        <v>92994</v>
      </c>
      <c r="K336" s="1">
        <v>0</v>
      </c>
      <c r="L336">
        <v>0</v>
      </c>
      <c r="M336">
        <v>92994</v>
      </c>
      <c r="N336" s="1" t="s">
        <v>21</v>
      </c>
      <c r="O336" s="1" t="s">
        <v>27</v>
      </c>
      <c r="P336" s="2"/>
      <c r="Q336" t="s">
        <v>1988</v>
      </c>
      <c r="R336" t="s">
        <v>2007</v>
      </c>
      <c r="S336">
        <v>1999</v>
      </c>
      <c r="T336" t="s">
        <v>2070</v>
      </c>
      <c r="U336" t="s">
        <v>2030</v>
      </c>
      <c r="V336">
        <v>9</v>
      </c>
      <c r="W336" t="s">
        <v>2031</v>
      </c>
      <c r="X336" t="s">
        <v>1897</v>
      </c>
      <c r="Y336" t="s">
        <v>2076</v>
      </c>
      <c r="AA336" t="s">
        <v>1897</v>
      </c>
    </row>
    <row r="337" spans="1:27" x14ac:dyDescent="0.25">
      <c r="A337" s="1" t="s">
        <v>1334</v>
      </c>
      <c r="B337" s="1" t="s">
        <v>1954</v>
      </c>
      <c r="C337" s="1" t="s">
        <v>45</v>
      </c>
      <c r="D337" s="1" t="s">
        <v>17</v>
      </c>
      <c r="E337" s="1" t="s">
        <v>26</v>
      </c>
      <c r="F337" s="1" t="s">
        <v>19</v>
      </c>
      <c r="G337" s="1" t="s">
        <v>35</v>
      </c>
      <c r="H337" s="1">
        <v>56</v>
      </c>
      <c r="I337" s="2">
        <v>35238</v>
      </c>
      <c r="J337" s="1">
        <v>82806</v>
      </c>
      <c r="K337" s="1">
        <v>0</v>
      </c>
      <c r="L337">
        <v>0</v>
      </c>
      <c r="M337">
        <v>82806</v>
      </c>
      <c r="N337" s="1" t="s">
        <v>21</v>
      </c>
      <c r="O337" s="1" t="s">
        <v>53</v>
      </c>
      <c r="P337" s="2"/>
      <c r="Q337" t="s">
        <v>1988</v>
      </c>
      <c r="R337" t="s">
        <v>2007</v>
      </c>
      <c r="S337">
        <v>1996</v>
      </c>
      <c r="T337" t="s">
        <v>2057</v>
      </c>
      <c r="U337" t="s">
        <v>2027</v>
      </c>
      <c r="V337">
        <v>6</v>
      </c>
      <c r="W337" t="s">
        <v>2028</v>
      </c>
      <c r="X337" t="s">
        <v>1897</v>
      </c>
      <c r="Y337" t="s">
        <v>2076</v>
      </c>
      <c r="AA337" t="s">
        <v>1897</v>
      </c>
    </row>
    <row r="338" spans="1:27" x14ac:dyDescent="0.25">
      <c r="A338" s="1" t="s">
        <v>87</v>
      </c>
      <c r="B338" s="1" t="s">
        <v>88</v>
      </c>
      <c r="C338" s="1" t="s">
        <v>34</v>
      </c>
      <c r="D338" s="1" t="s">
        <v>17</v>
      </c>
      <c r="E338" s="1" t="s">
        <v>18</v>
      </c>
      <c r="F338" s="1" t="s">
        <v>19</v>
      </c>
      <c r="G338" s="1" t="s">
        <v>20</v>
      </c>
      <c r="H338" s="1">
        <v>64</v>
      </c>
      <c r="I338" s="2">
        <v>38176</v>
      </c>
      <c r="J338" s="1">
        <v>77903</v>
      </c>
      <c r="K338" s="1">
        <v>0</v>
      </c>
      <c r="L338">
        <v>0</v>
      </c>
      <c r="M338">
        <v>77903</v>
      </c>
      <c r="N338" s="1" t="s">
        <v>21</v>
      </c>
      <c r="O338" s="1" t="s">
        <v>53</v>
      </c>
      <c r="P338" s="2"/>
      <c r="Q338" t="s">
        <v>1988</v>
      </c>
      <c r="R338" t="s">
        <v>2007</v>
      </c>
      <c r="S338">
        <v>2004</v>
      </c>
      <c r="T338" t="s">
        <v>2061</v>
      </c>
      <c r="U338" t="s">
        <v>2030</v>
      </c>
      <c r="V338">
        <v>7</v>
      </c>
      <c r="W338" t="s">
        <v>2052</v>
      </c>
      <c r="X338" t="s">
        <v>1897</v>
      </c>
      <c r="Y338" t="s">
        <v>2076</v>
      </c>
      <c r="AA338" t="s">
        <v>1897</v>
      </c>
    </row>
    <row r="339" spans="1:27" x14ac:dyDescent="0.25">
      <c r="A339" s="1" t="s">
        <v>451</v>
      </c>
      <c r="B339" s="1" t="s">
        <v>452</v>
      </c>
      <c r="C339" s="1" t="s">
        <v>242</v>
      </c>
      <c r="D339" s="1" t="s">
        <v>402</v>
      </c>
      <c r="E339" s="1" t="s">
        <v>18</v>
      </c>
      <c r="F339" s="1" t="s">
        <v>152</v>
      </c>
      <c r="G339" s="1" t="s">
        <v>35</v>
      </c>
      <c r="H339" s="1">
        <v>56</v>
      </c>
      <c r="I339" s="2">
        <v>38847</v>
      </c>
      <c r="J339" s="1">
        <v>41561</v>
      </c>
      <c r="K339" s="1">
        <v>0</v>
      </c>
      <c r="L339">
        <v>0</v>
      </c>
      <c r="M339">
        <v>41561</v>
      </c>
      <c r="N339" s="1" t="s">
        <v>21</v>
      </c>
      <c r="O339" s="1" t="s">
        <v>50</v>
      </c>
      <c r="P339" s="2"/>
      <c r="Q339" t="s">
        <v>1988</v>
      </c>
      <c r="R339" t="s">
        <v>2007</v>
      </c>
      <c r="S339">
        <v>2006</v>
      </c>
      <c r="T339" t="s">
        <v>2056</v>
      </c>
      <c r="U339" t="s">
        <v>2027</v>
      </c>
      <c r="V339">
        <v>5</v>
      </c>
      <c r="W339" t="s">
        <v>2036</v>
      </c>
      <c r="X339" t="s">
        <v>1897</v>
      </c>
      <c r="Y339" t="s">
        <v>2076</v>
      </c>
      <c r="AA339" t="s">
        <v>1897</v>
      </c>
    </row>
    <row r="340" spans="1:27" x14ac:dyDescent="0.25">
      <c r="A340" s="1" t="s">
        <v>23</v>
      </c>
      <c r="B340" s="1" t="s">
        <v>24</v>
      </c>
      <c r="C340" s="1" t="s">
        <v>25</v>
      </c>
      <c r="D340" s="1" t="s">
        <v>17</v>
      </c>
      <c r="E340" s="1" t="s">
        <v>26</v>
      </c>
      <c r="F340" s="1" t="s">
        <v>19</v>
      </c>
      <c r="G340" s="1" t="s">
        <v>20</v>
      </c>
      <c r="H340" s="1">
        <v>61</v>
      </c>
      <c r="I340" s="2">
        <v>38392</v>
      </c>
      <c r="J340" s="1">
        <v>64462</v>
      </c>
      <c r="K340" s="1">
        <v>0</v>
      </c>
      <c r="L340">
        <v>0</v>
      </c>
      <c r="M340">
        <v>64462</v>
      </c>
      <c r="N340" s="1" t="s">
        <v>21</v>
      </c>
      <c r="O340" s="1" t="s">
        <v>27</v>
      </c>
      <c r="P340" s="2"/>
      <c r="Q340" t="s">
        <v>1988</v>
      </c>
      <c r="R340" t="s">
        <v>2007</v>
      </c>
      <c r="S340">
        <v>2005</v>
      </c>
      <c r="T340" t="s">
        <v>2050</v>
      </c>
      <c r="U340" t="s">
        <v>2033</v>
      </c>
      <c r="V340">
        <v>2</v>
      </c>
      <c r="W340" t="s">
        <v>2034</v>
      </c>
      <c r="X340" t="s">
        <v>1897</v>
      </c>
      <c r="Y340" t="s">
        <v>2076</v>
      </c>
      <c r="AA340" t="s">
        <v>1897</v>
      </c>
    </row>
    <row r="341" spans="1:27" x14ac:dyDescent="0.25">
      <c r="A341" s="1" t="s">
        <v>398</v>
      </c>
      <c r="B341" s="1" t="s">
        <v>399</v>
      </c>
      <c r="C341" s="1" t="s">
        <v>325</v>
      </c>
      <c r="D341" s="1" t="s">
        <v>278</v>
      </c>
      <c r="E341" s="1" t="s">
        <v>46</v>
      </c>
      <c r="F341" s="1" t="s">
        <v>152</v>
      </c>
      <c r="G341" s="1" t="s">
        <v>40</v>
      </c>
      <c r="H341" s="1">
        <v>59</v>
      </c>
      <c r="I341" s="2">
        <v>39701</v>
      </c>
      <c r="J341" s="1">
        <v>96313</v>
      </c>
      <c r="K341" s="1">
        <v>0</v>
      </c>
      <c r="L341">
        <v>0</v>
      </c>
      <c r="M341">
        <v>96313</v>
      </c>
      <c r="N341" s="1" t="s">
        <v>21</v>
      </c>
      <c r="O341" s="1" t="s">
        <v>50</v>
      </c>
      <c r="P341" s="2"/>
      <c r="Q341" t="s">
        <v>1988</v>
      </c>
      <c r="R341" t="s">
        <v>2007</v>
      </c>
      <c r="S341">
        <v>2008</v>
      </c>
      <c r="T341" t="s">
        <v>2043</v>
      </c>
      <c r="U341" t="s">
        <v>2030</v>
      </c>
      <c r="V341">
        <v>9</v>
      </c>
      <c r="W341" t="s">
        <v>2031</v>
      </c>
      <c r="X341" t="s">
        <v>1897</v>
      </c>
      <c r="Y341" t="s">
        <v>2076</v>
      </c>
      <c r="AA341" t="s">
        <v>1897</v>
      </c>
    </row>
    <row r="342" spans="1:27" x14ac:dyDescent="0.25">
      <c r="A342" s="1" t="s">
        <v>1804</v>
      </c>
      <c r="B342" s="1" t="s">
        <v>1961</v>
      </c>
      <c r="C342" s="1" t="s">
        <v>250</v>
      </c>
      <c r="D342" s="1" t="s">
        <v>243</v>
      </c>
      <c r="E342" s="1" t="s">
        <v>26</v>
      </c>
      <c r="F342" s="1" t="s">
        <v>152</v>
      </c>
      <c r="G342" s="1" t="s">
        <v>40</v>
      </c>
      <c r="H342" s="1">
        <v>62</v>
      </c>
      <c r="I342" s="2">
        <v>40591</v>
      </c>
      <c r="J342" s="1">
        <v>94422</v>
      </c>
      <c r="K342" s="1">
        <v>0</v>
      </c>
      <c r="L342">
        <v>0</v>
      </c>
      <c r="M342">
        <v>94422</v>
      </c>
      <c r="N342" s="1" t="s">
        <v>21</v>
      </c>
      <c r="O342" s="1" t="s">
        <v>22</v>
      </c>
      <c r="P342" s="2"/>
      <c r="Q342" t="s">
        <v>1988</v>
      </c>
      <c r="R342" t="s">
        <v>2007</v>
      </c>
      <c r="S342">
        <v>2011</v>
      </c>
      <c r="T342" t="s">
        <v>2040</v>
      </c>
      <c r="U342" t="s">
        <v>2033</v>
      </c>
      <c r="V342">
        <v>2</v>
      </c>
      <c r="W342" t="s">
        <v>2034</v>
      </c>
      <c r="X342" t="s">
        <v>1897</v>
      </c>
      <c r="Y342" t="s">
        <v>2076</v>
      </c>
      <c r="AA342" t="s">
        <v>1897</v>
      </c>
    </row>
    <row r="343" spans="1:27" x14ac:dyDescent="0.25">
      <c r="A343" s="1" t="s">
        <v>479</v>
      </c>
      <c r="B343" s="1" t="s">
        <v>480</v>
      </c>
      <c r="C343" s="1" t="s">
        <v>461</v>
      </c>
      <c r="D343" s="1" t="s">
        <v>456</v>
      </c>
      <c r="E343" s="1" t="s">
        <v>31</v>
      </c>
      <c r="F343" s="1" t="s">
        <v>19</v>
      </c>
      <c r="G343" s="1" t="s">
        <v>20</v>
      </c>
      <c r="H343" s="1">
        <v>56</v>
      </c>
      <c r="I343" s="2">
        <v>40045</v>
      </c>
      <c r="J343" s="1">
        <v>52800</v>
      </c>
      <c r="K343" s="1">
        <v>0</v>
      </c>
      <c r="L343">
        <v>0</v>
      </c>
      <c r="M343">
        <v>52800</v>
      </c>
      <c r="N343" s="1" t="s">
        <v>21</v>
      </c>
      <c r="O343" s="1" t="s">
        <v>22</v>
      </c>
      <c r="P343" s="2"/>
      <c r="Q343" t="s">
        <v>1988</v>
      </c>
      <c r="R343" t="s">
        <v>2007</v>
      </c>
      <c r="S343">
        <v>2009</v>
      </c>
      <c r="T343" t="s">
        <v>2059</v>
      </c>
      <c r="U343" t="s">
        <v>2030</v>
      </c>
      <c r="V343">
        <v>8</v>
      </c>
      <c r="W343" t="s">
        <v>2044</v>
      </c>
      <c r="X343" t="s">
        <v>1897</v>
      </c>
      <c r="Y343" t="s">
        <v>2076</v>
      </c>
      <c r="AA343" t="s">
        <v>1897</v>
      </c>
    </row>
    <row r="344" spans="1:27" x14ac:dyDescent="0.25">
      <c r="A344" s="1" t="s">
        <v>378</v>
      </c>
      <c r="B344" s="1" t="s">
        <v>379</v>
      </c>
      <c r="C344" s="1" t="s">
        <v>325</v>
      </c>
      <c r="D344" s="1" t="s">
        <v>278</v>
      </c>
      <c r="E344" s="1" t="s">
        <v>26</v>
      </c>
      <c r="F344" s="1" t="s">
        <v>152</v>
      </c>
      <c r="G344" s="1" t="s">
        <v>20</v>
      </c>
      <c r="H344" s="1">
        <v>54</v>
      </c>
      <c r="I344" s="2">
        <v>40517</v>
      </c>
      <c r="J344" s="1">
        <v>113982</v>
      </c>
      <c r="K344" s="1">
        <v>0</v>
      </c>
      <c r="L344">
        <v>0</v>
      </c>
      <c r="M344">
        <v>113982</v>
      </c>
      <c r="N344" s="1" t="s">
        <v>21</v>
      </c>
      <c r="O344" s="1" t="s">
        <v>53</v>
      </c>
      <c r="P344" s="2"/>
      <c r="Q344" t="s">
        <v>1988</v>
      </c>
      <c r="R344" t="s">
        <v>2007</v>
      </c>
      <c r="S344">
        <v>2010</v>
      </c>
      <c r="T344" t="s">
        <v>2037</v>
      </c>
      <c r="U344" t="s">
        <v>2038</v>
      </c>
      <c r="V344">
        <v>12</v>
      </c>
      <c r="W344" t="s">
        <v>2041</v>
      </c>
      <c r="X344" t="s">
        <v>1897</v>
      </c>
      <c r="Y344" t="s">
        <v>2076</v>
      </c>
      <c r="AA344" t="s">
        <v>1897</v>
      </c>
    </row>
    <row r="345" spans="1:27" x14ac:dyDescent="0.25">
      <c r="A345" s="1" t="s">
        <v>382</v>
      </c>
      <c r="B345" s="1" t="s">
        <v>383</v>
      </c>
      <c r="C345" s="1" t="s">
        <v>291</v>
      </c>
      <c r="D345" s="1" t="s">
        <v>278</v>
      </c>
      <c r="E345" s="1" t="s">
        <v>31</v>
      </c>
      <c r="F345" s="1" t="s">
        <v>152</v>
      </c>
      <c r="G345" s="1" t="s">
        <v>20</v>
      </c>
      <c r="H345" s="1">
        <v>59</v>
      </c>
      <c r="I345" s="2">
        <v>35153</v>
      </c>
      <c r="J345" s="1">
        <v>62605</v>
      </c>
      <c r="K345" s="1">
        <v>0</v>
      </c>
      <c r="L345">
        <v>0</v>
      </c>
      <c r="M345">
        <v>62605</v>
      </c>
      <c r="N345" s="1" t="s">
        <v>21</v>
      </c>
      <c r="O345" s="1" t="s">
        <v>50</v>
      </c>
      <c r="P345" s="2"/>
      <c r="Q345" t="s">
        <v>1988</v>
      </c>
      <c r="R345" t="s">
        <v>2007</v>
      </c>
      <c r="S345">
        <v>1996</v>
      </c>
      <c r="T345" t="s">
        <v>2057</v>
      </c>
      <c r="U345" t="s">
        <v>2033</v>
      </c>
      <c r="V345">
        <v>3</v>
      </c>
      <c r="W345" t="s">
        <v>2060</v>
      </c>
      <c r="X345" t="s">
        <v>1897</v>
      </c>
      <c r="Y345" t="s">
        <v>2076</v>
      </c>
      <c r="AA345" t="s">
        <v>1897</v>
      </c>
    </row>
    <row r="346" spans="1:27" x14ac:dyDescent="0.25">
      <c r="A346" s="1" t="s">
        <v>234</v>
      </c>
      <c r="B346" s="1" t="s">
        <v>235</v>
      </c>
      <c r="C346" s="1" t="s">
        <v>25</v>
      </c>
      <c r="D346" s="1" t="s">
        <v>17</v>
      </c>
      <c r="E346" s="1" t="s">
        <v>26</v>
      </c>
      <c r="F346" s="1" t="s">
        <v>152</v>
      </c>
      <c r="G346" s="1" t="s">
        <v>20</v>
      </c>
      <c r="H346" s="1">
        <v>61</v>
      </c>
      <c r="I346" s="2">
        <v>43703</v>
      </c>
      <c r="J346" s="1">
        <v>75780</v>
      </c>
      <c r="K346" s="1">
        <v>0</v>
      </c>
      <c r="L346">
        <v>0</v>
      </c>
      <c r="M346">
        <v>75780</v>
      </c>
      <c r="N346" s="1" t="s">
        <v>21</v>
      </c>
      <c r="O346" s="1" t="s">
        <v>53</v>
      </c>
      <c r="P346" s="2"/>
      <c r="Q346" t="s">
        <v>1988</v>
      </c>
      <c r="R346" t="s">
        <v>2007</v>
      </c>
      <c r="S346">
        <v>2019</v>
      </c>
      <c r="T346" t="s">
        <v>2029</v>
      </c>
      <c r="U346" t="s">
        <v>2030</v>
      </c>
      <c r="V346">
        <v>8</v>
      </c>
      <c r="W346" t="s">
        <v>2044</v>
      </c>
      <c r="X346" t="s">
        <v>1897</v>
      </c>
      <c r="Y346" t="s">
        <v>2076</v>
      </c>
      <c r="AA346" t="s">
        <v>1897</v>
      </c>
    </row>
    <row r="347" spans="1:27" x14ac:dyDescent="0.25">
      <c r="A347" s="1" t="s">
        <v>394</v>
      </c>
      <c r="B347" s="1" t="s">
        <v>395</v>
      </c>
      <c r="C347" s="1" t="s">
        <v>291</v>
      </c>
      <c r="D347" s="1" t="s">
        <v>278</v>
      </c>
      <c r="E347" s="1" t="s">
        <v>18</v>
      </c>
      <c r="F347" s="1" t="s">
        <v>152</v>
      </c>
      <c r="G347" s="1" t="s">
        <v>35</v>
      </c>
      <c r="H347" s="1">
        <v>64</v>
      </c>
      <c r="I347" s="2">
        <v>43527</v>
      </c>
      <c r="J347" s="1">
        <v>67114</v>
      </c>
      <c r="K347" s="1">
        <v>0</v>
      </c>
      <c r="L347">
        <v>0</v>
      </c>
      <c r="M347">
        <v>67114</v>
      </c>
      <c r="N347" s="1" t="s">
        <v>21</v>
      </c>
      <c r="O347" s="1" t="s">
        <v>22</v>
      </c>
      <c r="P347" s="2"/>
      <c r="Q347" t="s">
        <v>1988</v>
      </c>
      <c r="R347" t="s">
        <v>2007</v>
      </c>
      <c r="S347">
        <v>2019</v>
      </c>
      <c r="T347" t="s">
        <v>2029</v>
      </c>
      <c r="U347" t="s">
        <v>2033</v>
      </c>
      <c r="V347">
        <v>3</v>
      </c>
      <c r="W347" t="s">
        <v>2060</v>
      </c>
      <c r="X347" t="s">
        <v>1897</v>
      </c>
      <c r="Y347" t="s">
        <v>2076</v>
      </c>
      <c r="AA347" t="s">
        <v>1897</v>
      </c>
    </row>
    <row r="348" spans="1:27" x14ac:dyDescent="0.25">
      <c r="A348" s="1" t="s">
        <v>473</v>
      </c>
      <c r="B348" s="1" t="s">
        <v>474</v>
      </c>
      <c r="C348" s="1" t="s">
        <v>464</v>
      </c>
      <c r="D348" s="1" t="s">
        <v>456</v>
      </c>
      <c r="E348" s="1" t="s">
        <v>18</v>
      </c>
      <c r="F348" s="1" t="s">
        <v>19</v>
      </c>
      <c r="G348" s="1" t="s">
        <v>20</v>
      </c>
      <c r="H348" s="1">
        <v>61</v>
      </c>
      <c r="I348" s="2">
        <v>40683</v>
      </c>
      <c r="J348" s="1">
        <v>64937</v>
      </c>
      <c r="K348" s="1">
        <v>0</v>
      </c>
      <c r="L348">
        <v>0</v>
      </c>
      <c r="M348">
        <v>64937</v>
      </c>
      <c r="N348" s="1" t="s">
        <v>21</v>
      </c>
      <c r="O348" s="1" t="s">
        <v>22</v>
      </c>
      <c r="P348" s="2"/>
      <c r="Q348" t="s">
        <v>1988</v>
      </c>
      <c r="R348" t="s">
        <v>2007</v>
      </c>
      <c r="S348">
        <v>2011</v>
      </c>
      <c r="T348" t="s">
        <v>2040</v>
      </c>
      <c r="U348" t="s">
        <v>2027</v>
      </c>
      <c r="V348">
        <v>5</v>
      </c>
      <c r="W348" t="s">
        <v>2036</v>
      </c>
      <c r="X348" t="s">
        <v>1897</v>
      </c>
      <c r="Y348" t="s">
        <v>2076</v>
      </c>
      <c r="AA348" t="s">
        <v>1897</v>
      </c>
    </row>
    <row r="349" spans="1:27" x14ac:dyDescent="0.25">
      <c r="A349" s="1" t="s">
        <v>230</v>
      </c>
      <c r="B349" s="1" t="s">
        <v>231</v>
      </c>
      <c r="C349" s="1" t="s">
        <v>86</v>
      </c>
      <c r="D349" s="1" t="s">
        <v>17</v>
      </c>
      <c r="E349" s="1" t="s">
        <v>46</v>
      </c>
      <c r="F349" s="1" t="s">
        <v>152</v>
      </c>
      <c r="G349" s="1" t="s">
        <v>64</v>
      </c>
      <c r="H349" s="1">
        <v>61</v>
      </c>
      <c r="I349" s="2">
        <v>38013</v>
      </c>
      <c r="J349" s="1">
        <v>88478</v>
      </c>
      <c r="K349" s="1">
        <v>0</v>
      </c>
      <c r="L349">
        <v>0</v>
      </c>
      <c r="M349">
        <v>88478</v>
      </c>
      <c r="N349" s="1" t="s">
        <v>21</v>
      </c>
      <c r="O349" s="1" t="s">
        <v>50</v>
      </c>
      <c r="P349" s="2"/>
      <c r="Q349" t="s">
        <v>1988</v>
      </c>
      <c r="R349" t="s">
        <v>2007</v>
      </c>
      <c r="S349">
        <v>2004</v>
      </c>
      <c r="T349" t="s">
        <v>2061</v>
      </c>
      <c r="U349" t="s">
        <v>2033</v>
      </c>
      <c r="V349">
        <v>1</v>
      </c>
      <c r="W349" t="s">
        <v>2046</v>
      </c>
      <c r="X349" t="s">
        <v>1897</v>
      </c>
      <c r="Y349" t="s">
        <v>2076</v>
      </c>
      <c r="AA349" t="s">
        <v>1897</v>
      </c>
    </row>
    <row r="350" spans="1:27" x14ac:dyDescent="0.25">
      <c r="A350" s="1" t="s">
        <v>28</v>
      </c>
      <c r="B350" s="1" t="s">
        <v>29</v>
      </c>
      <c r="C350" s="1" t="s">
        <v>30</v>
      </c>
      <c r="D350" s="1" t="s">
        <v>17</v>
      </c>
      <c r="E350" s="1" t="s">
        <v>31</v>
      </c>
      <c r="F350" s="1" t="s">
        <v>19</v>
      </c>
      <c r="G350" s="1" t="s">
        <v>20</v>
      </c>
      <c r="H350" s="1">
        <v>52</v>
      </c>
      <c r="I350" s="2">
        <v>38406</v>
      </c>
      <c r="J350" s="1">
        <v>45286</v>
      </c>
      <c r="K350" s="1">
        <v>0</v>
      </c>
      <c r="L350">
        <v>0</v>
      </c>
      <c r="M350">
        <v>45286</v>
      </c>
      <c r="N350" s="1" t="s">
        <v>21</v>
      </c>
      <c r="O350" s="1" t="s">
        <v>27</v>
      </c>
      <c r="P350" s="2"/>
      <c r="Q350" t="s">
        <v>1988</v>
      </c>
      <c r="R350" t="s">
        <v>2007</v>
      </c>
      <c r="S350">
        <v>2005</v>
      </c>
      <c r="T350" t="s">
        <v>2050</v>
      </c>
      <c r="U350" t="s">
        <v>2033</v>
      </c>
      <c r="V350">
        <v>2</v>
      </c>
      <c r="W350" t="s">
        <v>2034</v>
      </c>
      <c r="X350" t="s">
        <v>1897</v>
      </c>
      <c r="Y350" t="s">
        <v>2076</v>
      </c>
      <c r="AA350" t="s">
        <v>1897</v>
      </c>
    </row>
    <row r="351" spans="1:27" x14ac:dyDescent="0.25">
      <c r="A351" s="1" t="s">
        <v>601</v>
      </c>
      <c r="B351" s="1" t="s">
        <v>602</v>
      </c>
      <c r="C351" s="1" t="s">
        <v>242</v>
      </c>
      <c r="D351" s="1" t="s">
        <v>555</v>
      </c>
      <c r="E351" s="1" t="s">
        <v>18</v>
      </c>
      <c r="F351" s="1" t="s">
        <v>152</v>
      </c>
      <c r="G351" s="1" t="s">
        <v>20</v>
      </c>
      <c r="H351" s="1">
        <v>54</v>
      </c>
      <c r="I351" s="2">
        <v>36062</v>
      </c>
      <c r="J351" s="1">
        <v>58006</v>
      </c>
      <c r="K351" s="1">
        <v>0</v>
      </c>
      <c r="L351">
        <v>0</v>
      </c>
      <c r="M351">
        <v>58006</v>
      </c>
      <c r="N351" s="1" t="s">
        <v>21</v>
      </c>
      <c r="O351" s="1" t="s">
        <v>53</v>
      </c>
      <c r="P351" s="2"/>
      <c r="Q351" t="s">
        <v>1988</v>
      </c>
      <c r="R351" t="s">
        <v>2007</v>
      </c>
      <c r="S351">
        <v>1998</v>
      </c>
      <c r="T351" t="s">
        <v>2058</v>
      </c>
      <c r="U351" t="s">
        <v>2030</v>
      </c>
      <c r="V351">
        <v>9</v>
      </c>
      <c r="W351" t="s">
        <v>2031</v>
      </c>
      <c r="X351" t="s">
        <v>1897</v>
      </c>
      <c r="Y351" t="s">
        <v>2076</v>
      </c>
      <c r="AA351" t="s">
        <v>1897</v>
      </c>
    </row>
    <row r="352" spans="1:27" x14ac:dyDescent="0.25">
      <c r="A352" s="1" t="s">
        <v>157</v>
      </c>
      <c r="B352" s="1" t="s">
        <v>158</v>
      </c>
      <c r="C352" s="1" t="s">
        <v>34</v>
      </c>
      <c r="D352" s="1" t="s">
        <v>17</v>
      </c>
      <c r="E352" s="1" t="s">
        <v>26</v>
      </c>
      <c r="F352" s="1" t="s">
        <v>152</v>
      </c>
      <c r="G352" s="1" t="s">
        <v>40</v>
      </c>
      <c r="H352" s="1">
        <v>55</v>
      </c>
      <c r="I352" s="2">
        <v>34290</v>
      </c>
      <c r="J352" s="1">
        <v>80170</v>
      </c>
      <c r="K352" s="1">
        <v>0</v>
      </c>
      <c r="L352">
        <v>0</v>
      </c>
      <c r="M352">
        <v>80170</v>
      </c>
      <c r="N352" s="1" t="s">
        <v>21</v>
      </c>
      <c r="O352" s="1" t="s">
        <v>36</v>
      </c>
      <c r="P352" s="2"/>
      <c r="Q352" t="s">
        <v>1988</v>
      </c>
      <c r="R352" t="s">
        <v>2007</v>
      </c>
      <c r="S352">
        <v>1993</v>
      </c>
      <c r="T352" t="s">
        <v>2069</v>
      </c>
      <c r="U352" t="s">
        <v>2038</v>
      </c>
      <c r="V352">
        <v>11</v>
      </c>
      <c r="W352" t="s">
        <v>2039</v>
      </c>
      <c r="X352" t="s">
        <v>1897</v>
      </c>
      <c r="Y352" t="s">
        <v>2076</v>
      </c>
      <c r="AA352" t="s">
        <v>1897</v>
      </c>
    </row>
    <row r="353" spans="1:27" x14ac:dyDescent="0.25">
      <c r="A353" s="1" t="s">
        <v>268</v>
      </c>
      <c r="B353" s="1" t="s">
        <v>269</v>
      </c>
      <c r="C353" s="1" t="s">
        <v>259</v>
      </c>
      <c r="D353" s="1" t="s">
        <v>243</v>
      </c>
      <c r="E353" s="1" t="s">
        <v>31</v>
      </c>
      <c r="F353" s="1" t="s">
        <v>152</v>
      </c>
      <c r="G353" s="1" t="s">
        <v>40</v>
      </c>
      <c r="H353" s="1">
        <v>58</v>
      </c>
      <c r="I353" s="2">
        <v>38819</v>
      </c>
      <c r="J353" s="1">
        <v>64202</v>
      </c>
      <c r="K353" s="1">
        <v>0</v>
      </c>
      <c r="L353">
        <v>0</v>
      </c>
      <c r="M353">
        <v>64202</v>
      </c>
      <c r="N353" s="1" t="s">
        <v>21</v>
      </c>
      <c r="O353" s="1" t="s">
        <v>69</v>
      </c>
      <c r="P353" s="2"/>
      <c r="Q353" t="s">
        <v>1988</v>
      </c>
      <c r="R353" t="s">
        <v>2007</v>
      </c>
      <c r="S353">
        <v>2006</v>
      </c>
      <c r="T353" t="s">
        <v>2056</v>
      </c>
      <c r="U353" t="s">
        <v>2027</v>
      </c>
      <c r="V353">
        <v>4</v>
      </c>
      <c r="W353" t="s">
        <v>2053</v>
      </c>
      <c r="X353" t="s">
        <v>1897</v>
      </c>
      <c r="Y353" t="s">
        <v>2076</v>
      </c>
      <c r="AA353" t="s">
        <v>1897</v>
      </c>
    </row>
    <row r="354" spans="1:27" x14ac:dyDescent="0.25">
      <c r="A354" s="1" t="s">
        <v>72</v>
      </c>
      <c r="B354" s="1" t="s">
        <v>73</v>
      </c>
      <c r="C354" s="1" t="s">
        <v>16</v>
      </c>
      <c r="D354" s="1" t="s">
        <v>17</v>
      </c>
      <c r="E354" s="1" t="s">
        <v>31</v>
      </c>
      <c r="F354" s="1" t="s">
        <v>19</v>
      </c>
      <c r="G354" s="1" t="s">
        <v>20</v>
      </c>
      <c r="H354" s="1">
        <v>58</v>
      </c>
      <c r="I354" s="2">
        <v>42486</v>
      </c>
      <c r="J354" s="1">
        <v>72045</v>
      </c>
      <c r="K354" s="1">
        <v>0</v>
      </c>
      <c r="L354">
        <v>0</v>
      </c>
      <c r="M354">
        <v>72045</v>
      </c>
      <c r="N354" s="1" t="s">
        <v>21</v>
      </c>
      <c r="O354" s="1" t="s">
        <v>22</v>
      </c>
      <c r="P354" s="2"/>
      <c r="Q354" t="s">
        <v>1988</v>
      </c>
      <c r="R354" t="s">
        <v>2007</v>
      </c>
      <c r="S354">
        <v>2016</v>
      </c>
      <c r="T354" t="s">
        <v>2049</v>
      </c>
      <c r="U354" t="s">
        <v>2027</v>
      </c>
      <c r="V354">
        <v>4</v>
      </c>
      <c r="W354" t="s">
        <v>2053</v>
      </c>
      <c r="X354" t="s">
        <v>1897</v>
      </c>
      <c r="Y354" t="s">
        <v>2076</v>
      </c>
      <c r="AA354" t="s">
        <v>1897</v>
      </c>
    </row>
    <row r="355" spans="1:27" x14ac:dyDescent="0.25">
      <c r="A355" s="1" t="s">
        <v>155</v>
      </c>
      <c r="B355" s="1" t="s">
        <v>156</v>
      </c>
      <c r="C355" s="1" t="s">
        <v>86</v>
      </c>
      <c r="D355" s="1" t="s">
        <v>17</v>
      </c>
      <c r="E355" s="1" t="s">
        <v>31</v>
      </c>
      <c r="F355" s="1" t="s">
        <v>152</v>
      </c>
      <c r="G355" s="1" t="s">
        <v>20</v>
      </c>
      <c r="H355" s="1">
        <v>61</v>
      </c>
      <c r="I355" s="2">
        <v>42437</v>
      </c>
      <c r="J355" s="1">
        <v>96566</v>
      </c>
      <c r="K355" s="1">
        <v>0</v>
      </c>
      <c r="L355">
        <v>0</v>
      </c>
      <c r="M355">
        <v>96566</v>
      </c>
      <c r="N355" s="1" t="s">
        <v>21</v>
      </c>
      <c r="O355" s="1" t="s">
        <v>69</v>
      </c>
      <c r="P355" s="2"/>
      <c r="Q355" t="s">
        <v>1988</v>
      </c>
      <c r="R355" t="s">
        <v>2007</v>
      </c>
      <c r="S355">
        <v>2016</v>
      </c>
      <c r="T355" t="s">
        <v>2049</v>
      </c>
      <c r="U355" t="s">
        <v>2033</v>
      </c>
      <c r="V355">
        <v>3</v>
      </c>
      <c r="W355" t="s">
        <v>2060</v>
      </c>
      <c r="X355" t="s">
        <v>1897</v>
      </c>
      <c r="Y355" t="s">
        <v>2076</v>
      </c>
      <c r="AA355" t="s">
        <v>1897</v>
      </c>
    </row>
    <row r="356" spans="1:27" x14ac:dyDescent="0.25">
      <c r="A356" s="1" t="s">
        <v>82</v>
      </c>
      <c r="B356" s="1" t="s">
        <v>83</v>
      </c>
      <c r="C356" s="1" t="s">
        <v>30</v>
      </c>
      <c r="D356" s="1" t="s">
        <v>17</v>
      </c>
      <c r="E356" s="1" t="s">
        <v>46</v>
      </c>
      <c r="F356" s="1" t="s">
        <v>19</v>
      </c>
      <c r="G356" s="1" t="s">
        <v>35</v>
      </c>
      <c r="H356" s="1">
        <v>55</v>
      </c>
      <c r="I356" s="2">
        <v>39820</v>
      </c>
      <c r="J356" s="1">
        <v>47032</v>
      </c>
      <c r="K356" s="1">
        <v>0</v>
      </c>
      <c r="L356">
        <v>0</v>
      </c>
      <c r="M356">
        <v>47032</v>
      </c>
      <c r="N356" s="1" t="s">
        <v>21</v>
      </c>
      <c r="O356" s="1" t="s">
        <v>69</v>
      </c>
      <c r="P356" s="2"/>
      <c r="Q356" t="s">
        <v>1988</v>
      </c>
      <c r="R356" t="s">
        <v>2007</v>
      </c>
      <c r="S356">
        <v>2009</v>
      </c>
      <c r="T356" t="s">
        <v>2059</v>
      </c>
      <c r="U356" t="s">
        <v>2033</v>
      </c>
      <c r="V356">
        <v>1</v>
      </c>
      <c r="W356" t="s">
        <v>2046</v>
      </c>
      <c r="X356" t="s">
        <v>1897</v>
      </c>
      <c r="Y356" t="s">
        <v>2076</v>
      </c>
      <c r="AA356" t="s">
        <v>1897</v>
      </c>
    </row>
    <row r="357" spans="1:27" x14ac:dyDescent="0.25">
      <c r="A357" s="1" t="s">
        <v>332</v>
      </c>
      <c r="B357" s="1" t="s">
        <v>333</v>
      </c>
      <c r="C357" s="1" t="s">
        <v>296</v>
      </c>
      <c r="D357" s="1" t="s">
        <v>278</v>
      </c>
      <c r="E357" s="1" t="s">
        <v>26</v>
      </c>
      <c r="F357" s="1" t="s">
        <v>19</v>
      </c>
      <c r="G357" s="1" t="s">
        <v>20</v>
      </c>
      <c r="H357" s="1">
        <v>27</v>
      </c>
      <c r="I357" s="2">
        <v>44490</v>
      </c>
      <c r="J357" s="1">
        <v>109851</v>
      </c>
      <c r="K357" s="1">
        <v>0</v>
      </c>
      <c r="L357">
        <v>0</v>
      </c>
      <c r="M357">
        <v>109851</v>
      </c>
      <c r="N357" s="1" t="s">
        <v>21</v>
      </c>
      <c r="O357" s="1" t="s">
        <v>53</v>
      </c>
      <c r="P357" s="2"/>
      <c r="Q357" t="s">
        <v>1989</v>
      </c>
      <c r="R357" t="s">
        <v>2007</v>
      </c>
      <c r="S357">
        <v>2021</v>
      </c>
      <c r="T357" t="s">
        <v>2045</v>
      </c>
      <c r="U357" t="s">
        <v>2038</v>
      </c>
      <c r="V357">
        <v>10</v>
      </c>
      <c r="W357" t="s">
        <v>2055</v>
      </c>
      <c r="X357" t="s">
        <v>1897</v>
      </c>
      <c r="Y357" t="s">
        <v>2076</v>
      </c>
      <c r="AA357" t="s">
        <v>1897</v>
      </c>
    </row>
    <row r="358" spans="1:27" x14ac:dyDescent="0.25">
      <c r="A358" s="1" t="s">
        <v>187</v>
      </c>
      <c r="B358" s="1" t="s">
        <v>188</v>
      </c>
      <c r="C358" s="1" t="s">
        <v>39</v>
      </c>
      <c r="D358" s="1" t="s">
        <v>17</v>
      </c>
      <c r="E358" s="1" t="s">
        <v>31</v>
      </c>
      <c r="F358" s="1" t="s">
        <v>152</v>
      </c>
      <c r="G358" s="1" t="s">
        <v>35</v>
      </c>
      <c r="H358" s="1">
        <v>28</v>
      </c>
      <c r="I358" s="2">
        <v>42911</v>
      </c>
      <c r="J358" s="1">
        <v>54775</v>
      </c>
      <c r="K358" s="1">
        <v>0</v>
      </c>
      <c r="L358">
        <v>0</v>
      </c>
      <c r="M358">
        <v>54775</v>
      </c>
      <c r="N358" s="1" t="s">
        <v>21</v>
      </c>
      <c r="O358" s="1" t="s">
        <v>69</v>
      </c>
      <c r="P358" s="2"/>
      <c r="Q358" t="s">
        <v>1989</v>
      </c>
      <c r="R358" t="s">
        <v>2007</v>
      </c>
      <c r="S358">
        <v>2017</v>
      </c>
      <c r="T358" t="s">
        <v>2051</v>
      </c>
      <c r="U358" t="s">
        <v>2027</v>
      </c>
      <c r="V358">
        <v>6</v>
      </c>
      <c r="W358" t="s">
        <v>2028</v>
      </c>
      <c r="X358" t="s">
        <v>1897</v>
      </c>
      <c r="Y358" t="s">
        <v>2076</v>
      </c>
      <c r="AA358" t="s">
        <v>1897</v>
      </c>
    </row>
    <row r="359" spans="1:27" x14ac:dyDescent="0.25">
      <c r="A359" s="1" t="s">
        <v>421</v>
      </c>
      <c r="B359" s="1" t="s">
        <v>422</v>
      </c>
      <c r="C359" s="1" t="s">
        <v>242</v>
      </c>
      <c r="D359" s="1" t="s">
        <v>402</v>
      </c>
      <c r="E359" s="1" t="s">
        <v>31</v>
      </c>
      <c r="F359" s="1" t="s">
        <v>19</v>
      </c>
      <c r="G359" s="1" t="s">
        <v>20</v>
      </c>
      <c r="H359" s="1">
        <v>27</v>
      </c>
      <c r="I359" s="2">
        <v>43226</v>
      </c>
      <c r="J359" s="1">
        <v>49011</v>
      </c>
      <c r="K359" s="1">
        <v>0</v>
      </c>
      <c r="L359">
        <v>0</v>
      </c>
      <c r="M359">
        <v>49011</v>
      </c>
      <c r="N359" s="1" t="s">
        <v>21</v>
      </c>
      <c r="O359" s="1" t="s">
        <v>27</v>
      </c>
      <c r="P359" s="2"/>
      <c r="Q359" t="s">
        <v>1989</v>
      </c>
      <c r="R359" t="s">
        <v>2007</v>
      </c>
      <c r="S359">
        <v>2018</v>
      </c>
      <c r="T359" t="s">
        <v>2026</v>
      </c>
      <c r="U359" t="s">
        <v>2027</v>
      </c>
      <c r="V359">
        <v>5</v>
      </c>
      <c r="W359" t="s">
        <v>2036</v>
      </c>
      <c r="X359" t="s">
        <v>1897</v>
      </c>
      <c r="Y359" t="s">
        <v>2076</v>
      </c>
      <c r="AA359" t="s">
        <v>1897</v>
      </c>
    </row>
    <row r="360" spans="1:27" x14ac:dyDescent="0.25">
      <c r="A360" s="1" t="s">
        <v>524</v>
      </c>
      <c r="B360" s="1" t="s">
        <v>525</v>
      </c>
      <c r="C360" s="1" t="s">
        <v>259</v>
      </c>
      <c r="D360" s="1" t="s">
        <v>509</v>
      </c>
      <c r="E360" s="1" t="s">
        <v>18</v>
      </c>
      <c r="F360" s="1" t="s">
        <v>19</v>
      </c>
      <c r="G360" s="1" t="s">
        <v>64</v>
      </c>
      <c r="H360" s="1">
        <v>27</v>
      </c>
      <c r="I360" s="2">
        <v>44460</v>
      </c>
      <c r="J360" s="1">
        <v>68728</v>
      </c>
      <c r="K360" s="1">
        <v>0</v>
      </c>
      <c r="L360">
        <v>0</v>
      </c>
      <c r="M360">
        <v>68728</v>
      </c>
      <c r="N360" s="1" t="s">
        <v>21</v>
      </c>
      <c r="O360" s="1" t="s">
        <v>22</v>
      </c>
      <c r="P360" s="2"/>
      <c r="Q360" t="s">
        <v>1989</v>
      </c>
      <c r="R360" t="s">
        <v>2007</v>
      </c>
      <c r="S360">
        <v>2021</v>
      </c>
      <c r="T360" t="s">
        <v>2045</v>
      </c>
      <c r="U360" t="s">
        <v>2030</v>
      </c>
      <c r="V360">
        <v>9</v>
      </c>
      <c r="W360" t="s">
        <v>2031</v>
      </c>
      <c r="X360" t="s">
        <v>1897</v>
      </c>
      <c r="Y360" t="s">
        <v>2076</v>
      </c>
      <c r="AA360" t="s">
        <v>1897</v>
      </c>
    </row>
    <row r="361" spans="1:27" x14ac:dyDescent="0.25">
      <c r="A361" s="1" t="s">
        <v>203</v>
      </c>
      <c r="B361" s="1" t="s">
        <v>204</v>
      </c>
      <c r="C361" s="1" t="s">
        <v>205</v>
      </c>
      <c r="D361" s="1" t="s">
        <v>17</v>
      </c>
      <c r="E361" s="1" t="s">
        <v>18</v>
      </c>
      <c r="F361" s="1" t="s">
        <v>152</v>
      </c>
      <c r="G361" s="1" t="s">
        <v>20</v>
      </c>
      <c r="H361" s="1">
        <v>29</v>
      </c>
      <c r="I361" s="2">
        <v>43444</v>
      </c>
      <c r="J361" s="1">
        <v>84596</v>
      </c>
      <c r="K361" s="1">
        <v>0</v>
      </c>
      <c r="L361">
        <v>0</v>
      </c>
      <c r="M361">
        <v>84596</v>
      </c>
      <c r="N361" s="1" t="s">
        <v>21</v>
      </c>
      <c r="O361" s="1" t="s">
        <v>36</v>
      </c>
      <c r="P361" s="2"/>
      <c r="Q361" t="s">
        <v>1989</v>
      </c>
      <c r="R361" t="s">
        <v>2007</v>
      </c>
      <c r="S361">
        <v>2018</v>
      </c>
      <c r="T361" t="s">
        <v>2026</v>
      </c>
      <c r="U361" t="s">
        <v>2038</v>
      </c>
      <c r="V361">
        <v>12</v>
      </c>
      <c r="W361" t="s">
        <v>2041</v>
      </c>
      <c r="X361" t="s">
        <v>1897</v>
      </c>
      <c r="Y361" t="s">
        <v>2076</v>
      </c>
      <c r="AA361" t="s">
        <v>1897</v>
      </c>
    </row>
    <row r="362" spans="1:27" x14ac:dyDescent="0.25">
      <c r="A362" s="1" t="s">
        <v>206</v>
      </c>
      <c r="B362" s="1" t="s">
        <v>207</v>
      </c>
      <c r="C362" s="1" t="s">
        <v>63</v>
      </c>
      <c r="D362" s="1" t="s">
        <v>17</v>
      </c>
      <c r="E362" s="1" t="s">
        <v>26</v>
      </c>
      <c r="F362" s="1" t="s">
        <v>152</v>
      </c>
      <c r="G362" s="1" t="s">
        <v>64</v>
      </c>
      <c r="H362" s="1">
        <v>28</v>
      </c>
      <c r="I362" s="2">
        <v>43530</v>
      </c>
      <c r="J362" s="1">
        <v>90304</v>
      </c>
      <c r="K362" s="1">
        <v>0</v>
      </c>
      <c r="L362">
        <v>0</v>
      </c>
      <c r="M362">
        <v>90304</v>
      </c>
      <c r="N362" s="1" t="s">
        <v>21</v>
      </c>
      <c r="O362" s="1" t="s">
        <v>27</v>
      </c>
      <c r="P362" s="2"/>
      <c r="Q362" t="s">
        <v>1989</v>
      </c>
      <c r="R362" t="s">
        <v>2007</v>
      </c>
      <c r="S362">
        <v>2019</v>
      </c>
      <c r="T362" t="s">
        <v>2029</v>
      </c>
      <c r="U362" t="s">
        <v>2033</v>
      </c>
      <c r="V362">
        <v>3</v>
      </c>
      <c r="W362" t="s">
        <v>2060</v>
      </c>
      <c r="X362" t="s">
        <v>1897</v>
      </c>
      <c r="Y362" t="s">
        <v>2076</v>
      </c>
      <c r="AA362" t="s">
        <v>1897</v>
      </c>
    </row>
    <row r="363" spans="1:27" x14ac:dyDescent="0.25">
      <c r="A363" s="1" t="s">
        <v>91</v>
      </c>
      <c r="B363" s="1" t="s">
        <v>92</v>
      </c>
      <c r="C363" s="1" t="s">
        <v>86</v>
      </c>
      <c r="D363" s="1" t="s">
        <v>17</v>
      </c>
      <c r="E363" s="1" t="s">
        <v>26</v>
      </c>
      <c r="F363" s="1" t="s">
        <v>19</v>
      </c>
      <c r="G363" s="1" t="s">
        <v>20</v>
      </c>
      <c r="H363" s="1">
        <v>28</v>
      </c>
      <c r="I363" s="2">
        <v>44477</v>
      </c>
      <c r="J363" s="1">
        <v>64475</v>
      </c>
      <c r="K363" s="1">
        <v>0</v>
      </c>
      <c r="L363">
        <v>0</v>
      </c>
      <c r="M363">
        <v>64475</v>
      </c>
      <c r="N363" s="1" t="s">
        <v>21</v>
      </c>
      <c r="O363" s="1" t="s">
        <v>22</v>
      </c>
      <c r="P363" s="2"/>
      <c r="Q363" t="s">
        <v>1989</v>
      </c>
      <c r="R363" t="s">
        <v>2007</v>
      </c>
      <c r="S363">
        <v>2021</v>
      </c>
      <c r="T363" t="s">
        <v>2045</v>
      </c>
      <c r="U363" t="s">
        <v>2038</v>
      </c>
      <c r="V363">
        <v>10</v>
      </c>
      <c r="W363" t="s">
        <v>2055</v>
      </c>
      <c r="X363" t="s">
        <v>1897</v>
      </c>
      <c r="Y363" t="s">
        <v>2076</v>
      </c>
      <c r="AA363" t="s">
        <v>1897</v>
      </c>
    </row>
    <row r="364" spans="1:27" x14ac:dyDescent="0.25">
      <c r="A364" s="1" t="s">
        <v>326</v>
      </c>
      <c r="B364" s="1" t="s">
        <v>327</v>
      </c>
      <c r="C364" s="1" t="s">
        <v>281</v>
      </c>
      <c r="D364" s="1" t="s">
        <v>278</v>
      </c>
      <c r="E364" s="1" t="s">
        <v>31</v>
      </c>
      <c r="F364" s="1" t="s">
        <v>19</v>
      </c>
      <c r="G364" s="1" t="s">
        <v>64</v>
      </c>
      <c r="H364" s="1">
        <v>27</v>
      </c>
      <c r="I364" s="2">
        <v>44224</v>
      </c>
      <c r="J364" s="1">
        <v>95786</v>
      </c>
      <c r="K364" s="1">
        <v>0</v>
      </c>
      <c r="L364">
        <v>0</v>
      </c>
      <c r="M364">
        <v>95786</v>
      </c>
      <c r="N364" s="1" t="s">
        <v>21</v>
      </c>
      <c r="O364" s="1" t="s">
        <v>27</v>
      </c>
      <c r="P364" s="2"/>
      <c r="Q364" t="s">
        <v>1989</v>
      </c>
      <c r="R364" t="s">
        <v>2007</v>
      </c>
      <c r="S364">
        <v>2021</v>
      </c>
      <c r="T364" t="s">
        <v>2045</v>
      </c>
      <c r="U364" t="s">
        <v>2033</v>
      </c>
      <c r="V364">
        <v>1</v>
      </c>
      <c r="W364" t="s">
        <v>2046</v>
      </c>
      <c r="X364" t="s">
        <v>1897</v>
      </c>
      <c r="Y364" t="s">
        <v>2076</v>
      </c>
      <c r="AA364" t="s">
        <v>1897</v>
      </c>
    </row>
    <row r="365" spans="1:27" x14ac:dyDescent="0.25">
      <c r="A365" s="1" t="s">
        <v>163</v>
      </c>
      <c r="B365" s="1" t="s">
        <v>164</v>
      </c>
      <c r="C365" s="1" t="s">
        <v>49</v>
      </c>
      <c r="D365" s="1" t="s">
        <v>17</v>
      </c>
      <c r="E365" s="1" t="s">
        <v>18</v>
      </c>
      <c r="F365" s="1" t="s">
        <v>152</v>
      </c>
      <c r="G365" s="1" t="s">
        <v>40</v>
      </c>
      <c r="H365" s="1">
        <v>29</v>
      </c>
      <c r="I365" s="2">
        <v>42866</v>
      </c>
      <c r="J365" s="1">
        <v>87536</v>
      </c>
      <c r="K365" s="1">
        <v>0</v>
      </c>
      <c r="L365">
        <v>0</v>
      </c>
      <c r="M365">
        <v>87536</v>
      </c>
      <c r="N365" s="1" t="s">
        <v>21</v>
      </c>
      <c r="O365" s="1" t="s">
        <v>53</v>
      </c>
      <c r="P365" s="2"/>
      <c r="Q365" t="s">
        <v>1989</v>
      </c>
      <c r="R365" t="s">
        <v>2007</v>
      </c>
      <c r="S365">
        <v>2017</v>
      </c>
      <c r="T365" t="s">
        <v>2051</v>
      </c>
      <c r="U365" t="s">
        <v>2027</v>
      </c>
      <c r="V365">
        <v>5</v>
      </c>
      <c r="W365" t="s">
        <v>2036</v>
      </c>
      <c r="X365" t="s">
        <v>1897</v>
      </c>
      <c r="Y365" t="s">
        <v>2076</v>
      </c>
      <c r="AA365" t="s">
        <v>1897</v>
      </c>
    </row>
    <row r="366" spans="1:27" x14ac:dyDescent="0.25">
      <c r="A366" s="1" t="s">
        <v>284</v>
      </c>
      <c r="B366" s="1" t="s">
        <v>285</v>
      </c>
      <c r="C366" s="1" t="s">
        <v>286</v>
      </c>
      <c r="D366" s="1" t="s">
        <v>278</v>
      </c>
      <c r="E366" s="1" t="s">
        <v>18</v>
      </c>
      <c r="F366" s="1" t="s">
        <v>19</v>
      </c>
      <c r="G366" s="1" t="s">
        <v>20</v>
      </c>
      <c r="H366" s="1">
        <v>25</v>
      </c>
      <c r="I366" s="2">
        <v>43850</v>
      </c>
      <c r="J366" s="1">
        <v>71359</v>
      </c>
      <c r="K366" s="1">
        <v>0</v>
      </c>
      <c r="L366">
        <v>0</v>
      </c>
      <c r="M366">
        <v>71359</v>
      </c>
      <c r="N366" s="1" t="s">
        <v>21</v>
      </c>
      <c r="O366" s="1" t="s">
        <v>22</v>
      </c>
      <c r="P366" s="2"/>
      <c r="Q366" t="s">
        <v>1989</v>
      </c>
      <c r="R366" t="s">
        <v>2007</v>
      </c>
      <c r="S366">
        <v>2020</v>
      </c>
      <c r="T366" t="s">
        <v>2047</v>
      </c>
      <c r="U366" t="s">
        <v>2033</v>
      </c>
      <c r="V366">
        <v>1</v>
      </c>
      <c r="W366" t="s">
        <v>2046</v>
      </c>
      <c r="X366" t="s">
        <v>1897</v>
      </c>
      <c r="Y366" t="s">
        <v>2076</v>
      </c>
      <c r="AA366" t="s">
        <v>1897</v>
      </c>
    </row>
    <row r="367" spans="1:27" x14ac:dyDescent="0.25">
      <c r="A367" s="1" t="s">
        <v>417</v>
      </c>
      <c r="B367" s="1" t="s">
        <v>418</v>
      </c>
      <c r="C367" s="1" t="s">
        <v>250</v>
      </c>
      <c r="D367" s="1" t="s">
        <v>402</v>
      </c>
      <c r="E367" s="1" t="s">
        <v>46</v>
      </c>
      <c r="F367" s="1" t="s">
        <v>19</v>
      </c>
      <c r="G367" s="1" t="s">
        <v>20</v>
      </c>
      <c r="H367" s="1">
        <v>28</v>
      </c>
      <c r="I367" s="2">
        <v>44078</v>
      </c>
      <c r="J367" s="1">
        <v>95045</v>
      </c>
      <c r="K367" s="1">
        <v>0</v>
      </c>
      <c r="L367">
        <v>0</v>
      </c>
      <c r="M367">
        <v>95045</v>
      </c>
      <c r="N367" s="1" t="s">
        <v>21</v>
      </c>
      <c r="O367" s="1" t="s">
        <v>27</v>
      </c>
      <c r="P367" s="2"/>
      <c r="Q367" t="s">
        <v>1989</v>
      </c>
      <c r="R367" t="s">
        <v>2007</v>
      </c>
      <c r="S367">
        <v>2020</v>
      </c>
      <c r="T367" t="s">
        <v>2047</v>
      </c>
      <c r="U367" t="s">
        <v>2030</v>
      </c>
      <c r="V367">
        <v>9</v>
      </c>
      <c r="W367" t="s">
        <v>2031</v>
      </c>
      <c r="X367" t="s">
        <v>1897</v>
      </c>
      <c r="Y367" t="s">
        <v>2076</v>
      </c>
      <c r="AA367" t="s">
        <v>1897</v>
      </c>
    </row>
    <row r="368" spans="1:27" x14ac:dyDescent="0.25">
      <c r="A368" s="1" t="s">
        <v>573</v>
      </c>
      <c r="B368" s="1" t="s">
        <v>574</v>
      </c>
      <c r="C368" s="1" t="s">
        <v>250</v>
      </c>
      <c r="D368" s="1" t="s">
        <v>555</v>
      </c>
      <c r="E368" s="1" t="s">
        <v>46</v>
      </c>
      <c r="F368" s="1" t="s">
        <v>19</v>
      </c>
      <c r="G368" s="1" t="s">
        <v>20</v>
      </c>
      <c r="H368" s="1">
        <v>28</v>
      </c>
      <c r="I368" s="2">
        <v>44380</v>
      </c>
      <c r="J368" s="1">
        <v>82739</v>
      </c>
      <c r="K368" s="1">
        <v>0</v>
      </c>
      <c r="L368">
        <v>0</v>
      </c>
      <c r="M368">
        <v>82739</v>
      </c>
      <c r="N368" s="1" t="s">
        <v>21</v>
      </c>
      <c r="O368" s="1" t="s">
        <v>22</v>
      </c>
      <c r="P368" s="2"/>
      <c r="Q368" t="s">
        <v>1989</v>
      </c>
      <c r="R368" t="s">
        <v>2007</v>
      </c>
      <c r="S368">
        <v>2021</v>
      </c>
      <c r="T368" t="s">
        <v>2045</v>
      </c>
      <c r="U368" t="s">
        <v>2030</v>
      </c>
      <c r="V368">
        <v>7</v>
      </c>
      <c r="W368" t="s">
        <v>2052</v>
      </c>
      <c r="X368" t="s">
        <v>1897</v>
      </c>
      <c r="Y368" t="s">
        <v>2076</v>
      </c>
      <c r="AA368" t="s">
        <v>1897</v>
      </c>
    </row>
    <row r="369" spans="1:27" x14ac:dyDescent="0.25">
      <c r="A369" s="1" t="s">
        <v>587</v>
      </c>
      <c r="B369" s="1" t="s">
        <v>588</v>
      </c>
      <c r="C369" s="1" t="s">
        <v>250</v>
      </c>
      <c r="D369" s="1" t="s">
        <v>555</v>
      </c>
      <c r="E369" s="1" t="s">
        <v>26</v>
      </c>
      <c r="F369" s="1" t="s">
        <v>19</v>
      </c>
      <c r="G369" s="1" t="s">
        <v>20</v>
      </c>
      <c r="H369" s="1">
        <v>26</v>
      </c>
      <c r="I369" s="2">
        <v>43752</v>
      </c>
      <c r="J369" s="1">
        <v>79356</v>
      </c>
      <c r="K369" s="1">
        <v>0</v>
      </c>
      <c r="L369">
        <v>0</v>
      </c>
      <c r="M369">
        <v>79356</v>
      </c>
      <c r="N369" s="1" t="s">
        <v>21</v>
      </c>
      <c r="O369" s="1" t="s">
        <v>22</v>
      </c>
      <c r="P369" s="2"/>
      <c r="Q369" t="s">
        <v>1989</v>
      </c>
      <c r="R369" t="s">
        <v>2007</v>
      </c>
      <c r="S369">
        <v>2019</v>
      </c>
      <c r="T369" t="s">
        <v>2029</v>
      </c>
      <c r="U369" t="s">
        <v>2038</v>
      </c>
      <c r="V369">
        <v>10</v>
      </c>
      <c r="W369" t="s">
        <v>2055</v>
      </c>
      <c r="X369" t="s">
        <v>1897</v>
      </c>
      <c r="Y369" t="s">
        <v>2076</v>
      </c>
      <c r="AA369" t="s">
        <v>1897</v>
      </c>
    </row>
    <row r="370" spans="1:27" x14ac:dyDescent="0.25">
      <c r="A370" s="1" t="s">
        <v>505</v>
      </c>
      <c r="B370" s="1" t="s">
        <v>506</v>
      </c>
      <c r="C370" s="1" t="s">
        <v>464</v>
      </c>
      <c r="D370" s="1" t="s">
        <v>456</v>
      </c>
      <c r="E370" s="1" t="s">
        <v>26</v>
      </c>
      <c r="F370" s="1" t="s">
        <v>152</v>
      </c>
      <c r="G370" s="1" t="s">
        <v>20</v>
      </c>
      <c r="H370" s="1">
        <v>26</v>
      </c>
      <c r="I370" s="2">
        <v>44267</v>
      </c>
      <c r="J370" s="1">
        <v>70369</v>
      </c>
      <c r="K370" s="1">
        <v>0</v>
      </c>
      <c r="L370">
        <v>0</v>
      </c>
      <c r="M370">
        <v>70369</v>
      </c>
      <c r="N370" s="1" t="s">
        <v>21</v>
      </c>
      <c r="O370" s="1" t="s">
        <v>53</v>
      </c>
      <c r="P370" s="2"/>
      <c r="Q370" t="s">
        <v>1989</v>
      </c>
      <c r="R370" t="s">
        <v>2007</v>
      </c>
      <c r="S370">
        <v>2021</v>
      </c>
      <c r="T370" t="s">
        <v>2045</v>
      </c>
      <c r="U370" t="s">
        <v>2033</v>
      </c>
      <c r="V370">
        <v>3</v>
      </c>
      <c r="W370" t="s">
        <v>2060</v>
      </c>
      <c r="X370" t="s">
        <v>1897</v>
      </c>
      <c r="Y370" t="s">
        <v>2076</v>
      </c>
      <c r="AA370" t="s">
        <v>1897</v>
      </c>
    </row>
    <row r="371" spans="1:27" x14ac:dyDescent="0.25">
      <c r="A371" s="1" t="s">
        <v>262</v>
      </c>
      <c r="B371" s="1" t="s">
        <v>263</v>
      </c>
      <c r="C371" s="1" t="s">
        <v>250</v>
      </c>
      <c r="D371" s="1" t="s">
        <v>243</v>
      </c>
      <c r="E371" s="1" t="s">
        <v>26</v>
      </c>
      <c r="F371" s="1" t="s">
        <v>152</v>
      </c>
      <c r="G371" s="1" t="s">
        <v>20</v>
      </c>
      <c r="H371" s="1">
        <v>27</v>
      </c>
      <c r="I371" s="2">
        <v>44482</v>
      </c>
      <c r="J371" s="1">
        <v>74077</v>
      </c>
      <c r="K371" s="1">
        <v>0</v>
      </c>
      <c r="L371">
        <v>0</v>
      </c>
      <c r="M371">
        <v>74077</v>
      </c>
      <c r="N371" s="1" t="s">
        <v>21</v>
      </c>
      <c r="O371" s="1" t="s">
        <v>53</v>
      </c>
      <c r="P371" s="2"/>
      <c r="Q371" t="s">
        <v>1989</v>
      </c>
      <c r="R371" t="s">
        <v>2007</v>
      </c>
      <c r="S371">
        <v>2021</v>
      </c>
      <c r="T371" t="s">
        <v>2045</v>
      </c>
      <c r="U371" t="s">
        <v>2038</v>
      </c>
      <c r="V371">
        <v>10</v>
      </c>
      <c r="W371" t="s">
        <v>2055</v>
      </c>
      <c r="X371" t="s">
        <v>1897</v>
      </c>
      <c r="Y371" t="s">
        <v>2076</v>
      </c>
      <c r="AA371" t="s">
        <v>1897</v>
      </c>
    </row>
    <row r="372" spans="1:27" x14ac:dyDescent="0.25">
      <c r="A372" s="1" t="s">
        <v>609</v>
      </c>
      <c r="B372" s="1" t="s">
        <v>610</v>
      </c>
      <c r="C372" s="1" t="s">
        <v>242</v>
      </c>
      <c r="D372" s="1" t="s">
        <v>555</v>
      </c>
      <c r="E372" s="1" t="s">
        <v>26</v>
      </c>
      <c r="F372" s="1" t="s">
        <v>152</v>
      </c>
      <c r="G372" s="1" t="s">
        <v>35</v>
      </c>
      <c r="H372" s="1">
        <v>25</v>
      </c>
      <c r="I372" s="2">
        <v>44405</v>
      </c>
      <c r="J372" s="1">
        <v>46845</v>
      </c>
      <c r="K372" s="1">
        <v>0</v>
      </c>
      <c r="L372">
        <v>0</v>
      </c>
      <c r="M372">
        <v>46845</v>
      </c>
      <c r="N372" s="1" t="s">
        <v>21</v>
      </c>
      <c r="O372" s="1" t="s">
        <v>36</v>
      </c>
      <c r="P372" s="2"/>
      <c r="Q372" t="s">
        <v>1989</v>
      </c>
      <c r="R372" t="s">
        <v>2007</v>
      </c>
      <c r="S372">
        <v>2021</v>
      </c>
      <c r="T372" t="s">
        <v>2045</v>
      </c>
      <c r="U372" t="s">
        <v>2030</v>
      </c>
      <c r="V372">
        <v>7</v>
      </c>
      <c r="W372" t="s">
        <v>2052</v>
      </c>
      <c r="X372" t="s">
        <v>1897</v>
      </c>
      <c r="Y372" t="s">
        <v>2076</v>
      </c>
      <c r="AA372" t="s">
        <v>1897</v>
      </c>
    </row>
    <row r="373" spans="1:27" x14ac:dyDescent="0.25">
      <c r="A373" s="1" t="s">
        <v>120</v>
      </c>
      <c r="B373" s="1" t="s">
        <v>121</v>
      </c>
      <c r="C373" s="1" t="s">
        <v>45</v>
      </c>
      <c r="D373" s="1" t="s">
        <v>17</v>
      </c>
      <c r="E373" s="1" t="s">
        <v>18</v>
      </c>
      <c r="F373" s="1" t="s">
        <v>19</v>
      </c>
      <c r="G373" s="1" t="s">
        <v>40</v>
      </c>
      <c r="H373" s="1">
        <v>25</v>
      </c>
      <c r="I373" s="2">
        <v>44327</v>
      </c>
      <c r="J373" s="1">
        <v>83934</v>
      </c>
      <c r="K373" s="1">
        <v>0</v>
      </c>
      <c r="L373">
        <v>0</v>
      </c>
      <c r="M373">
        <v>83934</v>
      </c>
      <c r="N373" s="1" t="s">
        <v>21</v>
      </c>
      <c r="O373" s="1" t="s">
        <v>36</v>
      </c>
      <c r="P373" s="2"/>
      <c r="Q373" t="s">
        <v>1989</v>
      </c>
      <c r="R373" t="s">
        <v>2007</v>
      </c>
      <c r="S373">
        <v>2021</v>
      </c>
      <c r="T373" t="s">
        <v>2045</v>
      </c>
      <c r="U373" t="s">
        <v>2027</v>
      </c>
      <c r="V373">
        <v>5</v>
      </c>
      <c r="W373" t="s">
        <v>2036</v>
      </c>
      <c r="X373" t="s">
        <v>1897</v>
      </c>
      <c r="Y373" t="s">
        <v>2076</v>
      </c>
      <c r="AA373" t="s">
        <v>1897</v>
      </c>
    </row>
    <row r="374" spans="1:27" x14ac:dyDescent="0.25">
      <c r="A374" s="1" t="s">
        <v>589</v>
      </c>
      <c r="B374" s="1" t="s">
        <v>590</v>
      </c>
      <c r="C374" s="1" t="s">
        <v>554</v>
      </c>
      <c r="D374" s="1" t="s">
        <v>555</v>
      </c>
      <c r="E374" s="1" t="s">
        <v>18</v>
      </c>
      <c r="F374" s="1" t="s">
        <v>19</v>
      </c>
      <c r="G374" s="1" t="s">
        <v>20</v>
      </c>
      <c r="H374" s="1">
        <v>26</v>
      </c>
      <c r="I374" s="2">
        <v>44521</v>
      </c>
      <c r="J374" s="1">
        <v>63137</v>
      </c>
      <c r="K374" s="1">
        <v>0</v>
      </c>
      <c r="L374">
        <v>0</v>
      </c>
      <c r="M374">
        <v>63137</v>
      </c>
      <c r="N374" s="1" t="s">
        <v>21</v>
      </c>
      <c r="O374" s="1" t="s">
        <v>27</v>
      </c>
      <c r="P374" s="2"/>
      <c r="Q374" t="s">
        <v>1989</v>
      </c>
      <c r="R374" t="s">
        <v>2007</v>
      </c>
      <c r="S374">
        <v>2021</v>
      </c>
      <c r="T374" t="s">
        <v>2045</v>
      </c>
      <c r="U374" t="s">
        <v>2038</v>
      </c>
      <c r="V374">
        <v>11</v>
      </c>
      <c r="W374" t="s">
        <v>2039</v>
      </c>
      <c r="X374" t="s">
        <v>1897</v>
      </c>
      <c r="Y374" t="s">
        <v>2076</v>
      </c>
      <c r="AA374" t="s">
        <v>1897</v>
      </c>
    </row>
    <row r="375" spans="1:27" x14ac:dyDescent="0.25">
      <c r="A375" s="1" t="s">
        <v>102</v>
      </c>
      <c r="B375" s="1" t="s">
        <v>103</v>
      </c>
      <c r="C375" s="1" t="s">
        <v>34</v>
      </c>
      <c r="D375" s="1" t="s">
        <v>17</v>
      </c>
      <c r="E375" s="1" t="s">
        <v>18</v>
      </c>
      <c r="F375" s="1" t="s">
        <v>19</v>
      </c>
      <c r="G375" s="1" t="s">
        <v>20</v>
      </c>
      <c r="H375" s="1">
        <v>28</v>
      </c>
      <c r="I375" s="2">
        <v>43122</v>
      </c>
      <c r="J375" s="1">
        <v>68176</v>
      </c>
      <c r="K375" s="1">
        <v>0</v>
      </c>
      <c r="L375">
        <v>0</v>
      </c>
      <c r="M375">
        <v>68176</v>
      </c>
      <c r="N375" s="1" t="s">
        <v>21</v>
      </c>
      <c r="O375" s="1" t="s">
        <v>53</v>
      </c>
      <c r="P375" s="2"/>
      <c r="Q375" t="s">
        <v>1989</v>
      </c>
      <c r="R375" t="s">
        <v>2007</v>
      </c>
      <c r="S375">
        <v>2018</v>
      </c>
      <c r="T375" t="s">
        <v>2026</v>
      </c>
      <c r="U375" t="s">
        <v>2033</v>
      </c>
      <c r="V375">
        <v>1</v>
      </c>
      <c r="W375" t="s">
        <v>2046</v>
      </c>
      <c r="X375" t="s">
        <v>1897</v>
      </c>
      <c r="Y375" t="s">
        <v>2076</v>
      </c>
      <c r="AA375" t="s">
        <v>1897</v>
      </c>
    </row>
    <row r="376" spans="1:27" x14ac:dyDescent="0.25">
      <c r="A376" s="1" t="s">
        <v>540</v>
      </c>
      <c r="B376" s="1" t="s">
        <v>541</v>
      </c>
      <c r="C376" s="1" t="s">
        <v>242</v>
      </c>
      <c r="D376" s="1" t="s">
        <v>509</v>
      </c>
      <c r="E376" s="1" t="s">
        <v>18</v>
      </c>
      <c r="F376" s="1" t="s">
        <v>152</v>
      </c>
      <c r="G376" s="1" t="s">
        <v>20</v>
      </c>
      <c r="H376" s="1">
        <v>28</v>
      </c>
      <c r="I376" s="2">
        <v>44395</v>
      </c>
      <c r="J376" s="1">
        <v>43391</v>
      </c>
      <c r="K376" s="1">
        <v>0</v>
      </c>
      <c r="L376">
        <v>0</v>
      </c>
      <c r="M376">
        <v>43391</v>
      </c>
      <c r="N376" s="1" t="s">
        <v>21</v>
      </c>
      <c r="O376" s="1" t="s">
        <v>69</v>
      </c>
      <c r="P376" s="2"/>
      <c r="Q376" t="s">
        <v>1989</v>
      </c>
      <c r="R376" t="s">
        <v>2007</v>
      </c>
      <c r="S376">
        <v>2021</v>
      </c>
      <c r="T376" t="s">
        <v>2045</v>
      </c>
      <c r="U376" t="s">
        <v>2030</v>
      </c>
      <c r="V376">
        <v>7</v>
      </c>
      <c r="W376" t="s">
        <v>2052</v>
      </c>
      <c r="X376" t="s">
        <v>1897</v>
      </c>
      <c r="Y376" t="s">
        <v>2076</v>
      </c>
      <c r="AA376" t="s">
        <v>1897</v>
      </c>
    </row>
    <row r="377" spans="1:27" x14ac:dyDescent="0.25">
      <c r="A377" s="1" t="s">
        <v>212</v>
      </c>
      <c r="B377" s="1" t="s">
        <v>213</v>
      </c>
      <c r="C377" s="1" t="s">
        <v>16</v>
      </c>
      <c r="D377" s="1" t="s">
        <v>17</v>
      </c>
      <c r="E377" s="1" t="s">
        <v>18</v>
      </c>
      <c r="F377" s="1" t="s">
        <v>152</v>
      </c>
      <c r="G377" s="1" t="s">
        <v>35</v>
      </c>
      <c r="H377" s="1">
        <v>27</v>
      </c>
      <c r="I377" s="2">
        <v>44189</v>
      </c>
      <c r="J377" s="1">
        <v>92321</v>
      </c>
      <c r="K377" s="1">
        <v>0</v>
      </c>
      <c r="L377">
        <v>0</v>
      </c>
      <c r="M377">
        <v>92321</v>
      </c>
      <c r="N377" s="1" t="s">
        <v>21</v>
      </c>
      <c r="O377" s="1" t="s">
        <v>27</v>
      </c>
      <c r="P377" s="2"/>
      <c r="Q377" t="s">
        <v>1989</v>
      </c>
      <c r="R377" t="s">
        <v>2007</v>
      </c>
      <c r="S377">
        <v>2020</v>
      </c>
      <c r="T377" t="s">
        <v>2047</v>
      </c>
      <c r="U377" t="s">
        <v>2038</v>
      </c>
      <c r="V377">
        <v>12</v>
      </c>
      <c r="W377" t="s">
        <v>2041</v>
      </c>
      <c r="X377" t="s">
        <v>1897</v>
      </c>
      <c r="Y377" t="s">
        <v>2076</v>
      </c>
      <c r="AA377" t="s">
        <v>1897</v>
      </c>
    </row>
    <row r="378" spans="1:27" x14ac:dyDescent="0.25">
      <c r="A378" s="1" t="s">
        <v>297</v>
      </c>
      <c r="B378" s="1" t="s">
        <v>298</v>
      </c>
      <c r="C378" s="1" t="s">
        <v>299</v>
      </c>
      <c r="D378" s="1" t="s">
        <v>278</v>
      </c>
      <c r="E378" s="1" t="s">
        <v>26</v>
      </c>
      <c r="F378" s="1" t="s">
        <v>19</v>
      </c>
      <c r="G378" s="1" t="s">
        <v>20</v>
      </c>
      <c r="H378" s="1">
        <v>28</v>
      </c>
      <c r="I378" s="2">
        <v>43418</v>
      </c>
      <c r="J378" s="1">
        <v>115854</v>
      </c>
      <c r="K378" s="1">
        <v>0</v>
      </c>
      <c r="L378">
        <v>0</v>
      </c>
      <c r="M378">
        <v>115854</v>
      </c>
      <c r="N378" s="1" t="s">
        <v>21</v>
      </c>
      <c r="O378" s="1" t="s">
        <v>22</v>
      </c>
      <c r="P378" s="2"/>
      <c r="Q378" t="s">
        <v>1989</v>
      </c>
      <c r="R378" t="s">
        <v>2007</v>
      </c>
      <c r="S378">
        <v>2018</v>
      </c>
      <c r="T378" t="s">
        <v>2026</v>
      </c>
      <c r="U378" t="s">
        <v>2038</v>
      </c>
      <c r="V378">
        <v>11</v>
      </c>
      <c r="W378" t="s">
        <v>2039</v>
      </c>
      <c r="X378" t="s">
        <v>1897</v>
      </c>
      <c r="Y378" t="s">
        <v>2076</v>
      </c>
      <c r="AA378" t="s">
        <v>1897</v>
      </c>
    </row>
    <row r="379" spans="1:27" x14ac:dyDescent="0.25">
      <c r="A379" s="1" t="s">
        <v>493</v>
      </c>
      <c r="B379" s="1" t="s">
        <v>494</v>
      </c>
      <c r="C379" s="1" t="s">
        <v>461</v>
      </c>
      <c r="D379" s="1" t="s">
        <v>456</v>
      </c>
      <c r="E379" s="1" t="s">
        <v>26</v>
      </c>
      <c r="F379" s="1" t="s">
        <v>152</v>
      </c>
      <c r="G379" s="1" t="s">
        <v>20</v>
      </c>
      <c r="H379" s="1">
        <v>28</v>
      </c>
      <c r="I379" s="2">
        <v>44374</v>
      </c>
      <c r="J379" s="1">
        <v>48510</v>
      </c>
      <c r="K379" s="1">
        <v>0</v>
      </c>
      <c r="L379">
        <v>0</v>
      </c>
      <c r="M379">
        <v>48510</v>
      </c>
      <c r="N379" s="1" t="s">
        <v>21</v>
      </c>
      <c r="O379" s="1" t="s">
        <v>27</v>
      </c>
      <c r="P379" s="2"/>
      <c r="Q379" t="s">
        <v>1989</v>
      </c>
      <c r="R379" t="s">
        <v>2007</v>
      </c>
      <c r="S379">
        <v>2021</v>
      </c>
      <c r="T379" t="s">
        <v>2045</v>
      </c>
      <c r="U379" t="s">
        <v>2027</v>
      </c>
      <c r="V379">
        <v>6</v>
      </c>
      <c r="W379" t="s">
        <v>2028</v>
      </c>
      <c r="X379" t="s">
        <v>1897</v>
      </c>
      <c r="Y379" t="s">
        <v>2076</v>
      </c>
      <c r="AA379" t="s">
        <v>1897</v>
      </c>
    </row>
    <row r="380" spans="1:27" x14ac:dyDescent="0.25">
      <c r="A380" s="1" t="s">
        <v>1240</v>
      </c>
      <c r="B380" s="1" t="s">
        <v>1935</v>
      </c>
      <c r="C380" s="1" t="s">
        <v>259</v>
      </c>
      <c r="D380" s="1" t="s">
        <v>243</v>
      </c>
      <c r="E380" s="1" t="s">
        <v>26</v>
      </c>
      <c r="F380" s="1" t="s">
        <v>152</v>
      </c>
      <c r="G380" s="1" t="s">
        <v>35</v>
      </c>
      <c r="H380" s="1">
        <v>28</v>
      </c>
      <c r="I380" s="2">
        <v>43336</v>
      </c>
      <c r="J380" s="1">
        <v>61410</v>
      </c>
      <c r="K380" s="1">
        <v>0</v>
      </c>
      <c r="L380">
        <v>0</v>
      </c>
      <c r="M380">
        <v>61410</v>
      </c>
      <c r="N380" s="1" t="s">
        <v>21</v>
      </c>
      <c r="O380" s="1" t="s">
        <v>22</v>
      </c>
      <c r="P380" s="2"/>
      <c r="Q380" t="s">
        <v>1989</v>
      </c>
      <c r="R380" t="s">
        <v>2007</v>
      </c>
      <c r="S380">
        <v>2018</v>
      </c>
      <c r="T380" t="s">
        <v>2026</v>
      </c>
      <c r="U380" t="s">
        <v>2030</v>
      </c>
      <c r="V380">
        <v>8</v>
      </c>
      <c r="W380" t="s">
        <v>2044</v>
      </c>
      <c r="X380" t="s">
        <v>1897</v>
      </c>
      <c r="Y380" t="s">
        <v>2076</v>
      </c>
      <c r="AA380" t="s">
        <v>1897</v>
      </c>
    </row>
    <row r="381" spans="1:27" x14ac:dyDescent="0.25">
      <c r="A381" s="1" t="s">
        <v>364</v>
      </c>
      <c r="B381" s="1" t="s">
        <v>365</v>
      </c>
      <c r="C381" s="1" t="s">
        <v>296</v>
      </c>
      <c r="D381" s="1" t="s">
        <v>278</v>
      </c>
      <c r="E381" s="1" t="s">
        <v>46</v>
      </c>
      <c r="F381" s="1" t="s">
        <v>152</v>
      </c>
      <c r="G381" s="1" t="s">
        <v>35</v>
      </c>
      <c r="H381" s="1">
        <v>28</v>
      </c>
      <c r="I381" s="2">
        <v>44548</v>
      </c>
      <c r="J381" s="1">
        <v>95670</v>
      </c>
      <c r="K381" s="1">
        <v>0</v>
      </c>
      <c r="L381">
        <v>0</v>
      </c>
      <c r="M381">
        <v>95670</v>
      </c>
      <c r="N381" s="1" t="s">
        <v>21</v>
      </c>
      <c r="O381" s="1" t="s">
        <v>22</v>
      </c>
      <c r="P381" s="2"/>
      <c r="Q381" t="s">
        <v>1989</v>
      </c>
      <c r="R381" t="s">
        <v>2007</v>
      </c>
      <c r="S381">
        <v>2021</v>
      </c>
      <c r="T381" t="s">
        <v>2045</v>
      </c>
      <c r="U381" t="s">
        <v>2038</v>
      </c>
      <c r="V381">
        <v>12</v>
      </c>
      <c r="W381" t="s">
        <v>2041</v>
      </c>
      <c r="X381" t="s">
        <v>1897</v>
      </c>
      <c r="Y381" t="s">
        <v>2076</v>
      </c>
      <c r="AA381" t="s">
        <v>1897</v>
      </c>
    </row>
    <row r="382" spans="1:27" x14ac:dyDescent="0.25">
      <c r="A382" s="1" t="s">
        <v>510</v>
      </c>
      <c r="B382" s="1" t="s">
        <v>511</v>
      </c>
      <c r="C382" s="1" t="s">
        <v>242</v>
      </c>
      <c r="D382" s="1" t="s">
        <v>509</v>
      </c>
      <c r="E382" s="1" t="s">
        <v>26</v>
      </c>
      <c r="F382" s="1" t="s">
        <v>19</v>
      </c>
      <c r="G382" s="1" t="s">
        <v>20</v>
      </c>
      <c r="H382" s="1">
        <v>28</v>
      </c>
      <c r="I382" s="2">
        <v>43847</v>
      </c>
      <c r="J382" s="1">
        <v>45061</v>
      </c>
      <c r="K382" s="1">
        <v>0</v>
      </c>
      <c r="L382">
        <v>0</v>
      </c>
      <c r="M382">
        <v>45061</v>
      </c>
      <c r="N382" s="1" t="s">
        <v>21</v>
      </c>
      <c r="O382" s="1" t="s">
        <v>36</v>
      </c>
      <c r="P382" s="2"/>
      <c r="Q382" t="s">
        <v>1989</v>
      </c>
      <c r="R382" t="s">
        <v>2007</v>
      </c>
      <c r="S382">
        <v>2020</v>
      </c>
      <c r="T382" t="s">
        <v>2047</v>
      </c>
      <c r="U382" t="s">
        <v>2033</v>
      </c>
      <c r="V382">
        <v>1</v>
      </c>
      <c r="W382" t="s">
        <v>2046</v>
      </c>
      <c r="X382" t="s">
        <v>1897</v>
      </c>
      <c r="Y382" t="s">
        <v>2076</v>
      </c>
      <c r="AA382" t="s">
        <v>1897</v>
      </c>
    </row>
    <row r="383" spans="1:27" x14ac:dyDescent="0.25">
      <c r="A383" s="1" t="s">
        <v>153</v>
      </c>
      <c r="B383" s="1" t="s">
        <v>154</v>
      </c>
      <c r="C383" s="1" t="s">
        <v>25</v>
      </c>
      <c r="D383" s="1" t="s">
        <v>17</v>
      </c>
      <c r="E383" s="1" t="s">
        <v>31</v>
      </c>
      <c r="F383" s="1" t="s">
        <v>152</v>
      </c>
      <c r="G383" s="1" t="s">
        <v>40</v>
      </c>
      <c r="H383" s="1">
        <v>28</v>
      </c>
      <c r="I383" s="2">
        <v>43006</v>
      </c>
      <c r="J383" s="1">
        <v>97336</v>
      </c>
      <c r="K383" s="1">
        <v>0</v>
      </c>
      <c r="L383">
        <v>0</v>
      </c>
      <c r="M383">
        <v>97336</v>
      </c>
      <c r="N383" s="1" t="s">
        <v>21</v>
      </c>
      <c r="O383" s="1" t="s">
        <v>50</v>
      </c>
      <c r="P383" s="2"/>
      <c r="Q383" t="s">
        <v>1989</v>
      </c>
      <c r="R383" t="s">
        <v>2007</v>
      </c>
      <c r="S383">
        <v>2017</v>
      </c>
      <c r="T383" t="s">
        <v>2051</v>
      </c>
      <c r="U383" t="s">
        <v>2030</v>
      </c>
      <c r="V383">
        <v>9</v>
      </c>
      <c r="W383" t="s">
        <v>2031</v>
      </c>
      <c r="X383" t="s">
        <v>1897</v>
      </c>
      <c r="Y383" t="s">
        <v>2076</v>
      </c>
      <c r="AA383" t="s">
        <v>1897</v>
      </c>
    </row>
    <row r="384" spans="1:27" x14ac:dyDescent="0.25">
      <c r="A384" s="1" t="s">
        <v>763</v>
      </c>
      <c r="B384" s="1" t="s">
        <v>1940</v>
      </c>
      <c r="C384" s="1" t="s">
        <v>242</v>
      </c>
      <c r="D384" s="1" t="s">
        <v>243</v>
      </c>
      <c r="E384" s="1" t="s">
        <v>18</v>
      </c>
      <c r="F384" s="1" t="s">
        <v>19</v>
      </c>
      <c r="G384" s="1" t="s">
        <v>20</v>
      </c>
      <c r="H384" s="1">
        <v>28</v>
      </c>
      <c r="I384" s="2">
        <v>43610</v>
      </c>
      <c r="J384" s="1">
        <v>45819</v>
      </c>
      <c r="K384" s="1">
        <v>0</v>
      </c>
      <c r="L384">
        <v>0</v>
      </c>
      <c r="M384">
        <v>45819</v>
      </c>
      <c r="N384" s="1" t="s">
        <v>21</v>
      </c>
      <c r="O384" s="1" t="s">
        <v>36</v>
      </c>
      <c r="P384" s="2"/>
      <c r="Q384" t="s">
        <v>1989</v>
      </c>
      <c r="R384" t="s">
        <v>2007</v>
      </c>
      <c r="S384">
        <v>2019</v>
      </c>
      <c r="T384" t="s">
        <v>2029</v>
      </c>
      <c r="U384" t="s">
        <v>2027</v>
      </c>
      <c r="V384">
        <v>5</v>
      </c>
      <c r="W384" t="s">
        <v>2036</v>
      </c>
      <c r="X384" t="s">
        <v>1897</v>
      </c>
      <c r="Y384" t="s">
        <v>2076</v>
      </c>
      <c r="AA384" t="s">
        <v>1897</v>
      </c>
    </row>
    <row r="385" spans="1:27" x14ac:dyDescent="0.25">
      <c r="A385" s="1" t="s">
        <v>562</v>
      </c>
      <c r="B385" s="1" t="s">
        <v>563</v>
      </c>
      <c r="C385" s="1" t="s">
        <v>554</v>
      </c>
      <c r="D385" s="1" t="s">
        <v>555</v>
      </c>
      <c r="E385" s="1" t="s">
        <v>46</v>
      </c>
      <c r="F385" s="1" t="s">
        <v>19</v>
      </c>
      <c r="G385" s="1" t="s">
        <v>64</v>
      </c>
      <c r="H385" s="1">
        <v>26</v>
      </c>
      <c r="I385" s="2">
        <v>43698</v>
      </c>
      <c r="J385" s="1">
        <v>66084</v>
      </c>
      <c r="K385" s="1">
        <v>0</v>
      </c>
      <c r="L385">
        <v>0</v>
      </c>
      <c r="M385">
        <v>66084</v>
      </c>
      <c r="N385" s="1" t="s">
        <v>21</v>
      </c>
      <c r="O385" s="1" t="s">
        <v>53</v>
      </c>
      <c r="P385" s="2"/>
      <c r="Q385" t="s">
        <v>1989</v>
      </c>
      <c r="R385" t="s">
        <v>2007</v>
      </c>
      <c r="S385">
        <v>2019</v>
      </c>
      <c r="T385" t="s">
        <v>2029</v>
      </c>
      <c r="U385" t="s">
        <v>2030</v>
      </c>
      <c r="V385">
        <v>8</v>
      </c>
      <c r="W385" t="s">
        <v>2044</v>
      </c>
      <c r="X385" t="s">
        <v>1897</v>
      </c>
      <c r="Y385" t="s">
        <v>2076</v>
      </c>
      <c r="AA385" t="s">
        <v>1897</v>
      </c>
    </row>
    <row r="386" spans="1:27" x14ac:dyDescent="0.25">
      <c r="A386" s="1" t="s">
        <v>302</v>
      </c>
      <c r="B386" s="1" t="s">
        <v>48</v>
      </c>
      <c r="C386" s="1" t="s">
        <v>286</v>
      </c>
      <c r="D386" s="1" t="s">
        <v>278</v>
      </c>
      <c r="E386" s="1" t="s">
        <v>18</v>
      </c>
      <c r="F386" s="1" t="s">
        <v>19</v>
      </c>
      <c r="G386" s="1" t="s">
        <v>35</v>
      </c>
      <c r="H386" s="1">
        <v>29</v>
      </c>
      <c r="I386" s="2">
        <v>43778</v>
      </c>
      <c r="J386" s="1">
        <v>75012</v>
      </c>
      <c r="K386" s="1">
        <v>0</v>
      </c>
      <c r="L386">
        <v>0</v>
      </c>
      <c r="M386">
        <v>75012</v>
      </c>
      <c r="N386" s="1" t="s">
        <v>21</v>
      </c>
      <c r="O386" s="1" t="s">
        <v>27</v>
      </c>
      <c r="P386" s="2"/>
      <c r="Q386" t="s">
        <v>1989</v>
      </c>
      <c r="R386" t="s">
        <v>2007</v>
      </c>
      <c r="S386">
        <v>2019</v>
      </c>
      <c r="T386" t="s">
        <v>2029</v>
      </c>
      <c r="U386" t="s">
        <v>2038</v>
      </c>
      <c r="V386">
        <v>11</v>
      </c>
      <c r="W386" t="s">
        <v>2039</v>
      </c>
      <c r="X386" t="s">
        <v>1897</v>
      </c>
      <c r="Y386" t="s">
        <v>2076</v>
      </c>
      <c r="AA386" t="s">
        <v>1897</v>
      </c>
    </row>
    <row r="387" spans="1:27" x14ac:dyDescent="0.25">
      <c r="A387" s="1" t="s">
        <v>1696</v>
      </c>
      <c r="B387" s="1" t="s">
        <v>1955</v>
      </c>
      <c r="C387" s="1" t="s">
        <v>205</v>
      </c>
      <c r="D387" s="1" t="s">
        <v>17</v>
      </c>
      <c r="E387" s="1" t="s">
        <v>46</v>
      </c>
      <c r="F387" s="1" t="s">
        <v>19</v>
      </c>
      <c r="G387" s="1" t="s">
        <v>35</v>
      </c>
      <c r="H387" s="1">
        <v>29</v>
      </c>
      <c r="I387" s="2">
        <v>43048</v>
      </c>
      <c r="J387" s="1">
        <v>63985</v>
      </c>
      <c r="K387" s="1">
        <v>0</v>
      </c>
      <c r="L387">
        <v>0</v>
      </c>
      <c r="M387">
        <v>63985</v>
      </c>
      <c r="N387" s="1" t="s">
        <v>21</v>
      </c>
      <c r="O387" s="1" t="s">
        <v>36</v>
      </c>
      <c r="P387" s="2"/>
      <c r="Q387" t="s">
        <v>1989</v>
      </c>
      <c r="R387" t="s">
        <v>2007</v>
      </c>
      <c r="S387">
        <v>2017</v>
      </c>
      <c r="T387" t="s">
        <v>2051</v>
      </c>
      <c r="U387" t="s">
        <v>2038</v>
      </c>
      <c r="V387">
        <v>11</v>
      </c>
      <c r="W387" t="s">
        <v>2039</v>
      </c>
      <c r="X387" t="s">
        <v>1897</v>
      </c>
      <c r="Y387" t="s">
        <v>2076</v>
      </c>
      <c r="AA387" t="s">
        <v>1897</v>
      </c>
    </row>
    <row r="388" spans="1:27" x14ac:dyDescent="0.25">
      <c r="A388" s="1" t="s">
        <v>165</v>
      </c>
      <c r="B388" s="1" t="s">
        <v>166</v>
      </c>
      <c r="C388" s="1" t="s">
        <v>56</v>
      </c>
      <c r="D388" s="1" t="s">
        <v>17</v>
      </c>
      <c r="E388" s="1" t="s">
        <v>46</v>
      </c>
      <c r="F388" s="1" t="s">
        <v>152</v>
      </c>
      <c r="G388" s="1" t="s">
        <v>35</v>
      </c>
      <c r="H388" s="1">
        <v>29</v>
      </c>
      <c r="I388" s="2">
        <v>44375</v>
      </c>
      <c r="J388" s="1">
        <v>71234</v>
      </c>
      <c r="K388" s="1">
        <v>0</v>
      </c>
      <c r="L388">
        <v>0</v>
      </c>
      <c r="M388">
        <v>71234</v>
      </c>
      <c r="N388" s="1" t="s">
        <v>21</v>
      </c>
      <c r="O388" s="1" t="s">
        <v>53</v>
      </c>
      <c r="P388" s="2"/>
      <c r="Q388" t="s">
        <v>1989</v>
      </c>
      <c r="R388" t="s">
        <v>2007</v>
      </c>
      <c r="S388">
        <v>2021</v>
      </c>
      <c r="T388" t="s">
        <v>2045</v>
      </c>
      <c r="U388" t="s">
        <v>2027</v>
      </c>
      <c r="V388">
        <v>6</v>
      </c>
      <c r="W388" t="s">
        <v>2028</v>
      </c>
      <c r="X388" t="s">
        <v>1897</v>
      </c>
      <c r="Y388" t="s">
        <v>2076</v>
      </c>
      <c r="AA388" t="s">
        <v>1897</v>
      </c>
    </row>
    <row r="389" spans="1:27" x14ac:dyDescent="0.25">
      <c r="A389" s="1" t="s">
        <v>396</v>
      </c>
      <c r="B389" s="1" t="s">
        <v>397</v>
      </c>
      <c r="C389" s="1" t="s">
        <v>281</v>
      </c>
      <c r="D389" s="1" t="s">
        <v>278</v>
      </c>
      <c r="E389" s="1" t="s">
        <v>46</v>
      </c>
      <c r="F389" s="1" t="s">
        <v>152</v>
      </c>
      <c r="G389" s="1" t="s">
        <v>20</v>
      </c>
      <c r="H389" s="1">
        <v>27</v>
      </c>
      <c r="I389" s="2">
        <v>43354</v>
      </c>
      <c r="J389" s="1">
        <v>80745</v>
      </c>
      <c r="K389" s="1">
        <v>0</v>
      </c>
      <c r="L389">
        <v>0</v>
      </c>
      <c r="M389">
        <v>80745</v>
      </c>
      <c r="N389" s="1" t="s">
        <v>21</v>
      </c>
      <c r="O389" s="1" t="s">
        <v>27</v>
      </c>
      <c r="P389" s="2"/>
      <c r="Q389" t="s">
        <v>1989</v>
      </c>
      <c r="R389" t="s">
        <v>2007</v>
      </c>
      <c r="S389">
        <v>2018</v>
      </c>
      <c r="T389" t="s">
        <v>2026</v>
      </c>
      <c r="U389" t="s">
        <v>2030</v>
      </c>
      <c r="V389">
        <v>9</v>
      </c>
      <c r="W389" t="s">
        <v>2031</v>
      </c>
      <c r="X389" t="s">
        <v>1897</v>
      </c>
      <c r="Y389" t="s">
        <v>2076</v>
      </c>
      <c r="AA389" t="s">
        <v>1897</v>
      </c>
    </row>
    <row r="390" spans="1:27" x14ac:dyDescent="0.25">
      <c r="A390" s="1" t="s">
        <v>54</v>
      </c>
      <c r="B390" s="1" t="s">
        <v>55</v>
      </c>
      <c r="C390" s="1" t="s">
        <v>56</v>
      </c>
      <c r="D390" s="1" t="s">
        <v>17</v>
      </c>
      <c r="E390" s="1" t="s">
        <v>26</v>
      </c>
      <c r="F390" s="1" t="s">
        <v>19</v>
      </c>
      <c r="G390" s="1" t="s">
        <v>20</v>
      </c>
      <c r="H390" s="1">
        <v>26</v>
      </c>
      <c r="I390" s="2">
        <v>44266</v>
      </c>
      <c r="J390" s="1">
        <v>74170</v>
      </c>
      <c r="K390" s="1">
        <v>0</v>
      </c>
      <c r="L390">
        <v>0</v>
      </c>
      <c r="M390">
        <v>74170</v>
      </c>
      <c r="N390" s="1" t="s">
        <v>21</v>
      </c>
      <c r="O390" s="1" t="s">
        <v>50</v>
      </c>
      <c r="P390" s="2"/>
      <c r="Q390" t="s">
        <v>1989</v>
      </c>
      <c r="R390" t="s">
        <v>2007</v>
      </c>
      <c r="S390">
        <v>2021</v>
      </c>
      <c r="T390" t="s">
        <v>2045</v>
      </c>
      <c r="U390" t="s">
        <v>2033</v>
      </c>
      <c r="V390">
        <v>3</v>
      </c>
      <c r="W390" t="s">
        <v>2060</v>
      </c>
      <c r="X390" t="s">
        <v>1897</v>
      </c>
      <c r="Y390" t="s">
        <v>2076</v>
      </c>
      <c r="AA390" t="s">
        <v>1897</v>
      </c>
    </row>
    <row r="391" spans="1:27" x14ac:dyDescent="0.25">
      <c r="A391" s="1" t="s">
        <v>483</v>
      </c>
      <c r="B391" s="1" t="s">
        <v>484</v>
      </c>
      <c r="C391" s="1" t="s">
        <v>464</v>
      </c>
      <c r="D391" s="1" t="s">
        <v>456</v>
      </c>
      <c r="E391" s="1" t="s">
        <v>26</v>
      </c>
      <c r="F391" s="1" t="s">
        <v>152</v>
      </c>
      <c r="G391" s="1" t="s">
        <v>35</v>
      </c>
      <c r="H391" s="1">
        <v>25</v>
      </c>
      <c r="I391" s="2">
        <v>44217</v>
      </c>
      <c r="J391" s="1">
        <v>67299</v>
      </c>
      <c r="K391" s="1">
        <v>0</v>
      </c>
      <c r="L391">
        <v>0</v>
      </c>
      <c r="M391">
        <v>67299</v>
      </c>
      <c r="N391" s="1" t="s">
        <v>21</v>
      </c>
      <c r="O391" s="1" t="s">
        <v>22</v>
      </c>
      <c r="P391" s="2"/>
      <c r="Q391" t="s">
        <v>1989</v>
      </c>
      <c r="R391" t="s">
        <v>2007</v>
      </c>
      <c r="S391">
        <v>2021</v>
      </c>
      <c r="T391" t="s">
        <v>2045</v>
      </c>
      <c r="U391" t="s">
        <v>2033</v>
      </c>
      <c r="V391">
        <v>1</v>
      </c>
      <c r="W391" t="s">
        <v>2046</v>
      </c>
      <c r="X391" t="s">
        <v>1897</v>
      </c>
      <c r="Y391" t="s">
        <v>2076</v>
      </c>
      <c r="AA391" t="s">
        <v>1897</v>
      </c>
    </row>
    <row r="392" spans="1:27" x14ac:dyDescent="0.25">
      <c r="A392" s="1" t="s">
        <v>253</v>
      </c>
      <c r="B392" s="1" t="s">
        <v>254</v>
      </c>
      <c r="C392" s="1" t="s">
        <v>242</v>
      </c>
      <c r="D392" s="1" t="s">
        <v>243</v>
      </c>
      <c r="E392" s="1" t="s">
        <v>46</v>
      </c>
      <c r="F392" s="1" t="s">
        <v>19</v>
      </c>
      <c r="G392" s="1" t="s">
        <v>40</v>
      </c>
      <c r="H392" s="1">
        <v>26</v>
      </c>
      <c r="I392" s="2">
        <v>43489</v>
      </c>
      <c r="J392" s="1">
        <v>55767</v>
      </c>
      <c r="K392" s="1">
        <v>0</v>
      </c>
      <c r="L392">
        <v>0</v>
      </c>
      <c r="M392">
        <v>55767</v>
      </c>
      <c r="N392" s="1" t="s">
        <v>21</v>
      </c>
      <c r="O392" s="1" t="s">
        <v>22</v>
      </c>
      <c r="P392" s="2"/>
      <c r="Q392" t="s">
        <v>1989</v>
      </c>
      <c r="R392" t="s">
        <v>2007</v>
      </c>
      <c r="S392">
        <v>2019</v>
      </c>
      <c r="T392" t="s">
        <v>2029</v>
      </c>
      <c r="U392" t="s">
        <v>2033</v>
      </c>
      <c r="V392">
        <v>1</v>
      </c>
      <c r="W392" t="s">
        <v>2046</v>
      </c>
      <c r="X392" t="s">
        <v>1897</v>
      </c>
      <c r="Y392" t="s">
        <v>2076</v>
      </c>
      <c r="AA392" t="s">
        <v>1897</v>
      </c>
    </row>
    <row r="393" spans="1:27" x14ac:dyDescent="0.25">
      <c r="A393" s="1" t="s">
        <v>585</v>
      </c>
      <c r="B393" s="1" t="s">
        <v>586</v>
      </c>
      <c r="C393" s="1" t="s">
        <v>259</v>
      </c>
      <c r="D393" s="1" t="s">
        <v>555</v>
      </c>
      <c r="E393" s="1" t="s">
        <v>18</v>
      </c>
      <c r="F393" s="1" t="s">
        <v>19</v>
      </c>
      <c r="G393" s="1" t="s">
        <v>20</v>
      </c>
      <c r="H393" s="1">
        <v>29</v>
      </c>
      <c r="I393" s="2">
        <v>42691</v>
      </c>
      <c r="J393" s="1">
        <v>60930</v>
      </c>
      <c r="K393" s="1">
        <v>0</v>
      </c>
      <c r="L393">
        <v>0</v>
      </c>
      <c r="M393">
        <v>60930</v>
      </c>
      <c r="N393" s="1" t="s">
        <v>21</v>
      </c>
      <c r="O393" s="1" t="s">
        <v>50</v>
      </c>
      <c r="P393" s="2"/>
      <c r="Q393" t="s">
        <v>1989</v>
      </c>
      <c r="R393" t="s">
        <v>2007</v>
      </c>
      <c r="S393">
        <v>2016</v>
      </c>
      <c r="T393" t="s">
        <v>2049</v>
      </c>
      <c r="U393" t="s">
        <v>2038</v>
      </c>
      <c r="V393">
        <v>11</v>
      </c>
      <c r="W393" t="s">
        <v>2039</v>
      </c>
      <c r="X393" t="s">
        <v>1897</v>
      </c>
      <c r="Y393" t="s">
        <v>2076</v>
      </c>
      <c r="AA393" t="s">
        <v>1897</v>
      </c>
    </row>
    <row r="394" spans="1:27" x14ac:dyDescent="0.25">
      <c r="A394" s="1" t="s">
        <v>388</v>
      </c>
      <c r="B394" s="1" t="s">
        <v>389</v>
      </c>
      <c r="C394" s="1" t="s">
        <v>286</v>
      </c>
      <c r="D394" s="1" t="s">
        <v>278</v>
      </c>
      <c r="E394" s="1" t="s">
        <v>26</v>
      </c>
      <c r="F394" s="1" t="s">
        <v>152</v>
      </c>
      <c r="G394" s="1" t="s">
        <v>35</v>
      </c>
      <c r="H394" s="1">
        <v>25</v>
      </c>
      <c r="I394" s="2">
        <v>44385</v>
      </c>
      <c r="J394" s="1">
        <v>67275</v>
      </c>
      <c r="K394" s="1">
        <v>0</v>
      </c>
      <c r="L394">
        <v>0</v>
      </c>
      <c r="M394">
        <v>67275</v>
      </c>
      <c r="N394" s="1" t="s">
        <v>21</v>
      </c>
      <c r="O394" s="1" t="s">
        <v>69</v>
      </c>
      <c r="P394" s="2"/>
      <c r="Q394" t="s">
        <v>1989</v>
      </c>
      <c r="R394" t="s">
        <v>2007</v>
      </c>
      <c r="S394">
        <v>2021</v>
      </c>
      <c r="T394" t="s">
        <v>2045</v>
      </c>
      <c r="U394" t="s">
        <v>2030</v>
      </c>
      <c r="V394">
        <v>7</v>
      </c>
      <c r="W394" t="s">
        <v>2052</v>
      </c>
      <c r="X394" t="s">
        <v>1897</v>
      </c>
      <c r="Y394" t="s">
        <v>2076</v>
      </c>
      <c r="AA394" t="s">
        <v>1897</v>
      </c>
    </row>
    <row r="395" spans="1:27" x14ac:dyDescent="0.25">
      <c r="A395" s="1" t="s">
        <v>266</v>
      </c>
      <c r="B395" s="1" t="s">
        <v>267</v>
      </c>
      <c r="C395" s="1" t="s">
        <v>242</v>
      </c>
      <c r="D395" s="1" t="s">
        <v>243</v>
      </c>
      <c r="E395" s="1" t="s">
        <v>18</v>
      </c>
      <c r="F395" s="1" t="s">
        <v>152</v>
      </c>
      <c r="G395" s="1" t="s">
        <v>35</v>
      </c>
      <c r="H395" s="1">
        <v>29</v>
      </c>
      <c r="I395" s="2">
        <v>42602</v>
      </c>
      <c r="J395" s="1">
        <v>58703</v>
      </c>
      <c r="K395" s="1">
        <v>0</v>
      </c>
      <c r="L395">
        <v>0</v>
      </c>
      <c r="M395">
        <v>58703</v>
      </c>
      <c r="N395" s="1" t="s">
        <v>21</v>
      </c>
      <c r="O395" s="1" t="s">
        <v>69</v>
      </c>
      <c r="P395" s="2"/>
      <c r="Q395" t="s">
        <v>1989</v>
      </c>
      <c r="R395" t="s">
        <v>2007</v>
      </c>
      <c r="S395">
        <v>2016</v>
      </c>
      <c r="T395" t="s">
        <v>2049</v>
      </c>
      <c r="U395" t="s">
        <v>2030</v>
      </c>
      <c r="V395">
        <v>8</v>
      </c>
      <c r="W395" t="s">
        <v>2044</v>
      </c>
      <c r="X395" t="s">
        <v>1897</v>
      </c>
      <c r="Y395" t="s">
        <v>2076</v>
      </c>
      <c r="AA395" t="s">
        <v>1897</v>
      </c>
    </row>
    <row r="396" spans="1:27" x14ac:dyDescent="0.25">
      <c r="A396" s="1" t="s">
        <v>647</v>
      </c>
      <c r="B396" s="1" t="s">
        <v>648</v>
      </c>
      <c r="C396" s="1" t="s">
        <v>281</v>
      </c>
      <c r="D396" s="1" t="s">
        <v>278</v>
      </c>
      <c r="E396" s="1" t="s">
        <v>46</v>
      </c>
      <c r="F396" s="1" t="s">
        <v>19</v>
      </c>
      <c r="G396" s="1" t="s">
        <v>40</v>
      </c>
      <c r="H396" s="1">
        <v>56</v>
      </c>
      <c r="I396" s="2">
        <v>38388</v>
      </c>
      <c r="J396" s="1">
        <v>98581</v>
      </c>
      <c r="K396" s="1">
        <v>0</v>
      </c>
      <c r="L396">
        <v>0</v>
      </c>
      <c r="M396">
        <v>98581</v>
      </c>
      <c r="N396" s="1" t="s">
        <v>633</v>
      </c>
      <c r="O396" s="1" t="s">
        <v>637</v>
      </c>
      <c r="P396" s="2"/>
      <c r="Q396" t="s">
        <v>1988</v>
      </c>
      <c r="R396" t="s">
        <v>2007</v>
      </c>
      <c r="S396">
        <v>2005</v>
      </c>
      <c r="T396" t="s">
        <v>2050</v>
      </c>
      <c r="U396" t="s">
        <v>2033</v>
      </c>
      <c r="V396">
        <v>2</v>
      </c>
      <c r="W396" t="s">
        <v>2034</v>
      </c>
      <c r="X396" t="s">
        <v>1897</v>
      </c>
      <c r="Y396" t="s">
        <v>2076</v>
      </c>
      <c r="AA396" t="s">
        <v>1897</v>
      </c>
    </row>
    <row r="397" spans="1:27" x14ac:dyDescent="0.25">
      <c r="A397" s="1" t="s">
        <v>685</v>
      </c>
      <c r="B397" s="1" t="s">
        <v>686</v>
      </c>
      <c r="C397" s="1" t="s">
        <v>242</v>
      </c>
      <c r="D397" s="1" t="s">
        <v>402</v>
      </c>
      <c r="E397" s="1" t="s">
        <v>18</v>
      </c>
      <c r="F397" s="1" t="s">
        <v>152</v>
      </c>
      <c r="G397" s="1" t="s">
        <v>40</v>
      </c>
      <c r="H397" s="1">
        <v>65</v>
      </c>
      <c r="I397" s="2">
        <v>38123</v>
      </c>
      <c r="J397" s="1">
        <v>55499</v>
      </c>
      <c r="K397" s="1">
        <v>0</v>
      </c>
      <c r="L397">
        <v>0</v>
      </c>
      <c r="M397">
        <v>55499</v>
      </c>
      <c r="N397" s="1" t="s">
        <v>633</v>
      </c>
      <c r="O397" s="1" t="s">
        <v>634</v>
      </c>
      <c r="P397" s="2"/>
      <c r="Q397" t="s">
        <v>1988</v>
      </c>
      <c r="R397" t="s">
        <v>2007</v>
      </c>
      <c r="S397">
        <v>2004</v>
      </c>
      <c r="T397" t="s">
        <v>2061</v>
      </c>
      <c r="U397" t="s">
        <v>2027</v>
      </c>
      <c r="V397">
        <v>5</v>
      </c>
      <c r="W397" t="s">
        <v>2036</v>
      </c>
      <c r="X397" t="s">
        <v>1897</v>
      </c>
      <c r="Y397" t="s">
        <v>2076</v>
      </c>
      <c r="AA397" t="s">
        <v>1897</v>
      </c>
    </row>
    <row r="398" spans="1:27" x14ac:dyDescent="0.25">
      <c r="A398" s="1" t="s">
        <v>711</v>
      </c>
      <c r="B398" s="1" t="s">
        <v>712</v>
      </c>
      <c r="C398" s="1" t="s">
        <v>25</v>
      </c>
      <c r="D398" s="1" t="s">
        <v>17</v>
      </c>
      <c r="E398" s="1" t="s">
        <v>46</v>
      </c>
      <c r="F398" s="1" t="s">
        <v>19</v>
      </c>
      <c r="G398" s="1" t="s">
        <v>40</v>
      </c>
      <c r="H398" s="1">
        <v>57</v>
      </c>
      <c r="I398" s="2">
        <v>34337</v>
      </c>
      <c r="J398" s="1">
        <v>82872</v>
      </c>
      <c r="K398" s="1">
        <v>0</v>
      </c>
      <c r="L398">
        <v>0</v>
      </c>
      <c r="M398">
        <v>82872</v>
      </c>
      <c r="N398" s="1" t="s">
        <v>633</v>
      </c>
      <c r="O398" s="1" t="s">
        <v>634</v>
      </c>
      <c r="P398" s="2"/>
      <c r="Q398" t="s">
        <v>1988</v>
      </c>
      <c r="R398" t="s">
        <v>2007</v>
      </c>
      <c r="S398">
        <v>1994</v>
      </c>
      <c r="T398" t="s">
        <v>2071</v>
      </c>
      <c r="U398" t="s">
        <v>2033</v>
      </c>
      <c r="V398">
        <v>1</v>
      </c>
      <c r="W398" t="s">
        <v>2046</v>
      </c>
      <c r="X398" t="s">
        <v>1897</v>
      </c>
      <c r="Y398" t="s">
        <v>2076</v>
      </c>
      <c r="AA398" t="s">
        <v>1897</v>
      </c>
    </row>
    <row r="399" spans="1:27" x14ac:dyDescent="0.25">
      <c r="A399" s="1" t="s">
        <v>707</v>
      </c>
      <c r="B399" s="1" t="s">
        <v>708</v>
      </c>
      <c r="C399" s="1" t="s">
        <v>63</v>
      </c>
      <c r="D399" s="1" t="s">
        <v>17</v>
      </c>
      <c r="E399" s="1" t="s">
        <v>46</v>
      </c>
      <c r="F399" s="1" t="s">
        <v>19</v>
      </c>
      <c r="G399" s="1" t="s">
        <v>40</v>
      </c>
      <c r="H399" s="1">
        <v>41</v>
      </c>
      <c r="I399" s="2">
        <v>39931</v>
      </c>
      <c r="J399" s="1">
        <v>69803</v>
      </c>
      <c r="K399" s="1">
        <v>0</v>
      </c>
      <c r="L399">
        <v>0</v>
      </c>
      <c r="M399">
        <v>69803</v>
      </c>
      <c r="N399" s="1" t="s">
        <v>633</v>
      </c>
      <c r="O399" s="1" t="s">
        <v>634</v>
      </c>
      <c r="P399" s="2"/>
      <c r="Q399" t="s">
        <v>1987</v>
      </c>
      <c r="R399" t="s">
        <v>2007</v>
      </c>
      <c r="S399">
        <v>2009</v>
      </c>
      <c r="T399" t="s">
        <v>2059</v>
      </c>
      <c r="U399" t="s">
        <v>2027</v>
      </c>
      <c r="V399">
        <v>4</v>
      </c>
      <c r="W399" t="s">
        <v>2053</v>
      </c>
      <c r="X399" t="s">
        <v>1897</v>
      </c>
      <c r="Y399" t="s">
        <v>2076</v>
      </c>
      <c r="AA399" t="s">
        <v>1897</v>
      </c>
    </row>
    <row r="400" spans="1:27" x14ac:dyDescent="0.25">
      <c r="A400" s="1" t="s">
        <v>709</v>
      </c>
      <c r="B400" s="1" t="s">
        <v>710</v>
      </c>
      <c r="C400" s="1" t="s">
        <v>86</v>
      </c>
      <c r="D400" s="1" t="s">
        <v>17</v>
      </c>
      <c r="E400" s="1" t="s">
        <v>46</v>
      </c>
      <c r="F400" s="1" t="s">
        <v>19</v>
      </c>
      <c r="G400" s="1" t="s">
        <v>40</v>
      </c>
      <c r="H400" s="1">
        <v>48</v>
      </c>
      <c r="I400" s="2">
        <v>43650</v>
      </c>
      <c r="J400" s="1">
        <v>76588</v>
      </c>
      <c r="K400" s="1">
        <v>0</v>
      </c>
      <c r="L400">
        <v>0</v>
      </c>
      <c r="M400">
        <v>76588</v>
      </c>
      <c r="N400" s="1" t="s">
        <v>633</v>
      </c>
      <c r="O400" s="1" t="s">
        <v>637</v>
      </c>
      <c r="P400" s="2"/>
      <c r="Q400" t="s">
        <v>1987</v>
      </c>
      <c r="R400" t="s">
        <v>2007</v>
      </c>
      <c r="S400">
        <v>2019</v>
      </c>
      <c r="T400" t="s">
        <v>2029</v>
      </c>
      <c r="U400" t="s">
        <v>2030</v>
      </c>
      <c r="V400">
        <v>7</v>
      </c>
      <c r="W400" t="s">
        <v>2052</v>
      </c>
      <c r="X400" t="s">
        <v>1897</v>
      </c>
      <c r="Y400" t="s">
        <v>2076</v>
      </c>
      <c r="AA400" t="s">
        <v>1897</v>
      </c>
    </row>
    <row r="401" spans="1:27" x14ac:dyDescent="0.25">
      <c r="A401" s="1" t="s">
        <v>679</v>
      </c>
      <c r="B401" s="1" t="s">
        <v>680</v>
      </c>
      <c r="C401" s="1" t="s">
        <v>259</v>
      </c>
      <c r="D401" s="1" t="s">
        <v>402</v>
      </c>
      <c r="E401" s="1" t="s">
        <v>46</v>
      </c>
      <c r="F401" s="1" t="s">
        <v>19</v>
      </c>
      <c r="G401" s="1" t="s">
        <v>40</v>
      </c>
      <c r="H401" s="1">
        <v>26</v>
      </c>
      <c r="I401" s="2">
        <v>43578</v>
      </c>
      <c r="J401" s="1">
        <v>59817</v>
      </c>
      <c r="K401" s="1">
        <v>0</v>
      </c>
      <c r="L401">
        <v>0</v>
      </c>
      <c r="M401">
        <v>59817</v>
      </c>
      <c r="N401" s="1" t="s">
        <v>633</v>
      </c>
      <c r="O401" s="1" t="s">
        <v>640</v>
      </c>
      <c r="P401" s="2"/>
      <c r="Q401" t="s">
        <v>1989</v>
      </c>
      <c r="R401" t="s">
        <v>2007</v>
      </c>
      <c r="S401">
        <v>2019</v>
      </c>
      <c r="T401" t="s">
        <v>2029</v>
      </c>
      <c r="U401" t="s">
        <v>2027</v>
      </c>
      <c r="V401">
        <v>4</v>
      </c>
      <c r="W401" t="s">
        <v>2053</v>
      </c>
      <c r="X401" t="s">
        <v>1897</v>
      </c>
      <c r="Y401" t="s">
        <v>2076</v>
      </c>
      <c r="AA401" t="s">
        <v>1897</v>
      </c>
    </row>
    <row r="402" spans="1:27" x14ac:dyDescent="0.25">
      <c r="A402" s="1" t="s">
        <v>705</v>
      </c>
      <c r="B402" s="1" t="s">
        <v>706</v>
      </c>
      <c r="C402" s="1" t="s">
        <v>86</v>
      </c>
      <c r="D402" s="1" t="s">
        <v>17</v>
      </c>
      <c r="E402" s="1" t="s">
        <v>18</v>
      </c>
      <c r="F402" s="1" t="s">
        <v>19</v>
      </c>
      <c r="G402" s="1" t="s">
        <v>40</v>
      </c>
      <c r="H402" s="1">
        <v>32</v>
      </c>
      <c r="I402" s="2">
        <v>44474</v>
      </c>
      <c r="J402" s="1">
        <v>88072</v>
      </c>
      <c r="K402" s="1">
        <v>0</v>
      </c>
      <c r="L402">
        <v>0</v>
      </c>
      <c r="M402">
        <v>88072</v>
      </c>
      <c r="N402" s="1" t="s">
        <v>633</v>
      </c>
      <c r="O402" s="1" t="s">
        <v>640</v>
      </c>
      <c r="P402" s="2"/>
      <c r="Q402" t="s">
        <v>1987</v>
      </c>
      <c r="R402" t="s">
        <v>2007</v>
      </c>
      <c r="S402">
        <v>2021</v>
      </c>
      <c r="T402" t="s">
        <v>2045</v>
      </c>
      <c r="U402" t="s">
        <v>2038</v>
      </c>
      <c r="V402">
        <v>10</v>
      </c>
      <c r="W402" t="s">
        <v>2055</v>
      </c>
      <c r="X402" t="s">
        <v>1897</v>
      </c>
      <c r="Y402" t="s">
        <v>2076</v>
      </c>
      <c r="AA402" t="s">
        <v>1897</v>
      </c>
    </row>
    <row r="403" spans="1:27" x14ac:dyDescent="0.25">
      <c r="A403" s="1" t="s">
        <v>681</v>
      </c>
      <c r="B403" s="1" t="s">
        <v>682</v>
      </c>
      <c r="C403" s="1" t="s">
        <v>250</v>
      </c>
      <c r="D403" s="1" t="s">
        <v>402</v>
      </c>
      <c r="E403" s="1" t="s">
        <v>18</v>
      </c>
      <c r="F403" s="1" t="s">
        <v>19</v>
      </c>
      <c r="G403" s="1" t="s">
        <v>40</v>
      </c>
      <c r="H403" s="1">
        <v>60</v>
      </c>
      <c r="I403" s="2">
        <v>39137</v>
      </c>
      <c r="J403" s="1">
        <v>71699</v>
      </c>
      <c r="K403" s="1">
        <v>0</v>
      </c>
      <c r="L403">
        <v>0</v>
      </c>
      <c r="M403">
        <v>71699</v>
      </c>
      <c r="N403" s="1" t="s">
        <v>633</v>
      </c>
      <c r="O403" s="1" t="s">
        <v>634</v>
      </c>
      <c r="P403" s="2"/>
      <c r="Q403" t="s">
        <v>1988</v>
      </c>
      <c r="R403" t="s">
        <v>2007</v>
      </c>
      <c r="S403">
        <v>2007</v>
      </c>
      <c r="T403" t="s">
        <v>2063</v>
      </c>
      <c r="U403" t="s">
        <v>2033</v>
      </c>
      <c r="V403">
        <v>2</v>
      </c>
      <c r="W403" t="s">
        <v>2034</v>
      </c>
      <c r="X403" t="s">
        <v>1897</v>
      </c>
      <c r="Y403" t="s">
        <v>2076</v>
      </c>
      <c r="AA403" t="s">
        <v>1897</v>
      </c>
    </row>
    <row r="404" spans="1:27" x14ac:dyDescent="0.25">
      <c r="A404" s="1" t="s">
        <v>673</v>
      </c>
      <c r="B404" s="1" t="s">
        <v>674</v>
      </c>
      <c r="C404" s="1" t="s">
        <v>291</v>
      </c>
      <c r="D404" s="1" t="s">
        <v>278</v>
      </c>
      <c r="E404" s="1" t="s">
        <v>26</v>
      </c>
      <c r="F404" s="1" t="s">
        <v>152</v>
      </c>
      <c r="G404" s="1" t="s">
        <v>40</v>
      </c>
      <c r="H404" s="1">
        <v>46</v>
      </c>
      <c r="I404" s="2">
        <v>36331</v>
      </c>
      <c r="J404" s="1">
        <v>96997</v>
      </c>
      <c r="K404" s="1">
        <v>0</v>
      </c>
      <c r="L404">
        <v>0</v>
      </c>
      <c r="M404">
        <v>96997</v>
      </c>
      <c r="N404" s="1" t="s">
        <v>633</v>
      </c>
      <c r="O404" s="1" t="s">
        <v>640</v>
      </c>
      <c r="P404" s="2"/>
      <c r="Q404" t="s">
        <v>1987</v>
      </c>
      <c r="R404" t="s">
        <v>2007</v>
      </c>
      <c r="S404">
        <v>1999</v>
      </c>
      <c r="T404" t="s">
        <v>2070</v>
      </c>
      <c r="U404" t="s">
        <v>2027</v>
      </c>
      <c r="V404">
        <v>6</v>
      </c>
      <c r="W404" t="s">
        <v>2028</v>
      </c>
      <c r="X404" t="s">
        <v>1897</v>
      </c>
      <c r="Y404" t="s">
        <v>2076</v>
      </c>
      <c r="AA404" t="s">
        <v>1897</v>
      </c>
    </row>
    <row r="405" spans="1:27" x14ac:dyDescent="0.25">
      <c r="A405" s="1" t="s">
        <v>661</v>
      </c>
      <c r="B405" s="1" t="s">
        <v>662</v>
      </c>
      <c r="C405" s="1" t="s">
        <v>291</v>
      </c>
      <c r="D405" s="1" t="s">
        <v>278</v>
      </c>
      <c r="E405" s="1" t="s">
        <v>18</v>
      </c>
      <c r="F405" s="1" t="s">
        <v>152</v>
      </c>
      <c r="G405" s="1" t="s">
        <v>40</v>
      </c>
      <c r="H405" s="1">
        <v>45</v>
      </c>
      <c r="I405" s="2">
        <v>37313</v>
      </c>
      <c r="J405" s="1">
        <v>75819</v>
      </c>
      <c r="K405" s="1">
        <v>0</v>
      </c>
      <c r="L405">
        <v>0</v>
      </c>
      <c r="M405">
        <v>75819</v>
      </c>
      <c r="N405" s="1" t="s">
        <v>633</v>
      </c>
      <c r="O405" s="1" t="s">
        <v>640</v>
      </c>
      <c r="P405" s="2"/>
      <c r="Q405" t="s">
        <v>1987</v>
      </c>
      <c r="R405" t="s">
        <v>2007</v>
      </c>
      <c r="S405">
        <v>2002</v>
      </c>
      <c r="T405" t="s">
        <v>2062</v>
      </c>
      <c r="U405" t="s">
        <v>2033</v>
      </c>
      <c r="V405">
        <v>2</v>
      </c>
      <c r="W405" t="s">
        <v>2034</v>
      </c>
      <c r="X405" t="s">
        <v>1897</v>
      </c>
      <c r="Y405" t="s">
        <v>2076</v>
      </c>
      <c r="AA405" t="s">
        <v>1897</v>
      </c>
    </row>
    <row r="406" spans="1:27" x14ac:dyDescent="0.25">
      <c r="A406" s="1" t="s">
        <v>759</v>
      </c>
      <c r="B406" s="1" t="s">
        <v>760</v>
      </c>
      <c r="C406" s="1" t="s">
        <v>250</v>
      </c>
      <c r="D406" s="1" t="s">
        <v>555</v>
      </c>
      <c r="E406" s="1" t="s">
        <v>26</v>
      </c>
      <c r="F406" s="1" t="s">
        <v>152</v>
      </c>
      <c r="G406" s="1" t="s">
        <v>40</v>
      </c>
      <c r="H406" s="1">
        <v>61</v>
      </c>
      <c r="I406" s="2">
        <v>42858</v>
      </c>
      <c r="J406" s="1">
        <v>90855</v>
      </c>
      <c r="K406" s="1">
        <v>0</v>
      </c>
      <c r="L406">
        <v>0</v>
      </c>
      <c r="M406">
        <v>90855</v>
      </c>
      <c r="N406" s="1" t="s">
        <v>633</v>
      </c>
      <c r="O406" s="1" t="s">
        <v>640</v>
      </c>
      <c r="P406" s="2"/>
      <c r="Q406" t="s">
        <v>1988</v>
      </c>
      <c r="R406" t="s">
        <v>2007</v>
      </c>
      <c r="S406">
        <v>2017</v>
      </c>
      <c r="T406" t="s">
        <v>2051</v>
      </c>
      <c r="U406" t="s">
        <v>2027</v>
      </c>
      <c r="V406">
        <v>5</v>
      </c>
      <c r="W406" t="s">
        <v>2036</v>
      </c>
      <c r="X406" t="s">
        <v>1897</v>
      </c>
      <c r="Y406" t="s">
        <v>2076</v>
      </c>
      <c r="AA406" t="s">
        <v>1897</v>
      </c>
    </row>
    <row r="407" spans="1:27" x14ac:dyDescent="0.25">
      <c r="A407" s="1" t="s">
        <v>719</v>
      </c>
      <c r="B407" s="1" t="s">
        <v>720</v>
      </c>
      <c r="C407" s="1" t="s">
        <v>25</v>
      </c>
      <c r="D407" s="1" t="s">
        <v>17</v>
      </c>
      <c r="E407" s="1" t="s">
        <v>18</v>
      </c>
      <c r="F407" s="1" t="s">
        <v>152</v>
      </c>
      <c r="G407" s="1" t="s">
        <v>40</v>
      </c>
      <c r="H407" s="1">
        <v>47</v>
      </c>
      <c r="I407" s="2">
        <v>36233</v>
      </c>
      <c r="J407" s="1">
        <v>92897</v>
      </c>
      <c r="K407" s="1">
        <v>0</v>
      </c>
      <c r="L407">
        <v>0</v>
      </c>
      <c r="M407">
        <v>92897</v>
      </c>
      <c r="N407" s="1" t="s">
        <v>633</v>
      </c>
      <c r="O407" s="1" t="s">
        <v>640</v>
      </c>
      <c r="P407" s="2"/>
      <c r="Q407" t="s">
        <v>1987</v>
      </c>
      <c r="R407" t="s">
        <v>2007</v>
      </c>
      <c r="S407">
        <v>1999</v>
      </c>
      <c r="T407" t="s">
        <v>2070</v>
      </c>
      <c r="U407" t="s">
        <v>2033</v>
      </c>
      <c r="V407">
        <v>3</v>
      </c>
      <c r="W407" t="s">
        <v>2060</v>
      </c>
      <c r="X407" t="s">
        <v>1897</v>
      </c>
      <c r="Y407" t="s">
        <v>2076</v>
      </c>
      <c r="AA407" t="s">
        <v>1897</v>
      </c>
    </row>
    <row r="408" spans="1:27" x14ac:dyDescent="0.25">
      <c r="A408" s="1" t="s">
        <v>691</v>
      </c>
      <c r="B408" s="1" t="s">
        <v>692</v>
      </c>
      <c r="C408" s="1" t="s">
        <v>455</v>
      </c>
      <c r="D408" s="1" t="s">
        <v>456</v>
      </c>
      <c r="E408" s="1" t="s">
        <v>18</v>
      </c>
      <c r="F408" s="1" t="s">
        <v>19</v>
      </c>
      <c r="G408" s="1" t="s">
        <v>40</v>
      </c>
      <c r="H408" s="1">
        <v>45</v>
      </c>
      <c r="I408" s="2">
        <v>39437</v>
      </c>
      <c r="J408" s="1">
        <v>93840</v>
      </c>
      <c r="K408" s="1">
        <v>0</v>
      </c>
      <c r="L408">
        <v>0</v>
      </c>
      <c r="M408">
        <v>93840</v>
      </c>
      <c r="N408" s="1" t="s">
        <v>633</v>
      </c>
      <c r="O408" s="1" t="s">
        <v>634</v>
      </c>
      <c r="P408" s="2"/>
      <c r="Q408" t="s">
        <v>1987</v>
      </c>
      <c r="R408" t="s">
        <v>2007</v>
      </c>
      <c r="S408">
        <v>2007</v>
      </c>
      <c r="T408" t="s">
        <v>2063</v>
      </c>
      <c r="U408" t="s">
        <v>2038</v>
      </c>
      <c r="V408">
        <v>12</v>
      </c>
      <c r="W408" t="s">
        <v>2041</v>
      </c>
      <c r="X408" t="s">
        <v>1897</v>
      </c>
      <c r="Y408" t="s">
        <v>2076</v>
      </c>
      <c r="AA408" t="s">
        <v>1897</v>
      </c>
    </row>
    <row r="409" spans="1:27" x14ac:dyDescent="0.25">
      <c r="A409" s="1" t="s">
        <v>727</v>
      </c>
      <c r="B409" s="1" t="s">
        <v>728</v>
      </c>
      <c r="C409" s="1" t="s">
        <v>56</v>
      </c>
      <c r="D409" s="1" t="s">
        <v>17</v>
      </c>
      <c r="E409" s="1" t="s">
        <v>31</v>
      </c>
      <c r="F409" s="1" t="s">
        <v>152</v>
      </c>
      <c r="G409" s="1" t="s">
        <v>40</v>
      </c>
      <c r="H409" s="1">
        <v>29</v>
      </c>
      <c r="I409" s="2">
        <v>43753</v>
      </c>
      <c r="J409" s="1">
        <v>66819</v>
      </c>
      <c r="K409" s="1">
        <v>0</v>
      </c>
      <c r="L409">
        <v>0</v>
      </c>
      <c r="M409">
        <v>66819</v>
      </c>
      <c r="N409" s="1" t="s">
        <v>633</v>
      </c>
      <c r="O409" s="1" t="s">
        <v>637</v>
      </c>
      <c r="P409" s="2"/>
      <c r="Q409" t="s">
        <v>1989</v>
      </c>
      <c r="R409" t="s">
        <v>2007</v>
      </c>
      <c r="S409">
        <v>2019</v>
      </c>
      <c r="T409" t="s">
        <v>2029</v>
      </c>
      <c r="U409" t="s">
        <v>2038</v>
      </c>
      <c r="V409">
        <v>10</v>
      </c>
      <c r="W409" t="s">
        <v>2055</v>
      </c>
      <c r="X409" t="s">
        <v>1897</v>
      </c>
      <c r="Y409" t="s">
        <v>2076</v>
      </c>
      <c r="AA409" t="s">
        <v>1897</v>
      </c>
    </row>
    <row r="410" spans="1:27" x14ac:dyDescent="0.25">
      <c r="A410" s="1" t="s">
        <v>741</v>
      </c>
      <c r="B410" s="1" t="s">
        <v>742</v>
      </c>
      <c r="C410" s="1" t="s">
        <v>242</v>
      </c>
      <c r="D410" s="1" t="s">
        <v>509</v>
      </c>
      <c r="E410" s="1" t="s">
        <v>26</v>
      </c>
      <c r="F410" s="1" t="s">
        <v>152</v>
      </c>
      <c r="G410" s="1" t="s">
        <v>40</v>
      </c>
      <c r="H410" s="1">
        <v>38</v>
      </c>
      <c r="I410" s="2">
        <v>42492</v>
      </c>
      <c r="J410" s="1">
        <v>50784</v>
      </c>
      <c r="K410" s="1">
        <v>0</v>
      </c>
      <c r="L410">
        <v>0</v>
      </c>
      <c r="M410">
        <v>50784</v>
      </c>
      <c r="N410" s="1" t="s">
        <v>633</v>
      </c>
      <c r="O410" s="1" t="s">
        <v>637</v>
      </c>
      <c r="P410" s="2"/>
      <c r="Q410" t="s">
        <v>1987</v>
      </c>
      <c r="R410" t="s">
        <v>2007</v>
      </c>
      <c r="S410">
        <v>2016</v>
      </c>
      <c r="T410" t="s">
        <v>2049</v>
      </c>
      <c r="U410" t="s">
        <v>2027</v>
      </c>
      <c r="V410">
        <v>5</v>
      </c>
      <c r="W410" t="s">
        <v>2036</v>
      </c>
      <c r="X410" t="s">
        <v>1897</v>
      </c>
      <c r="Y410" t="s">
        <v>2076</v>
      </c>
      <c r="AA410" t="s">
        <v>1897</v>
      </c>
    </row>
    <row r="411" spans="1:27" x14ac:dyDescent="0.25">
      <c r="A411" s="1" t="s">
        <v>743</v>
      </c>
      <c r="B411" s="1" t="s">
        <v>744</v>
      </c>
      <c r="C411" s="1" t="s">
        <v>242</v>
      </c>
      <c r="D411" s="1" t="s">
        <v>509</v>
      </c>
      <c r="E411" s="1" t="s">
        <v>18</v>
      </c>
      <c r="F411" s="1" t="s">
        <v>152</v>
      </c>
      <c r="G411" s="1" t="s">
        <v>40</v>
      </c>
      <c r="H411" s="1">
        <v>30</v>
      </c>
      <c r="I411" s="2">
        <v>43272</v>
      </c>
      <c r="J411" s="1">
        <v>56154</v>
      </c>
      <c r="K411" s="1">
        <v>0</v>
      </c>
      <c r="L411">
        <v>0</v>
      </c>
      <c r="M411">
        <v>56154</v>
      </c>
      <c r="N411" s="1" t="s">
        <v>633</v>
      </c>
      <c r="O411" s="1" t="s">
        <v>640</v>
      </c>
      <c r="P411" s="2"/>
      <c r="Q411" t="s">
        <v>1987</v>
      </c>
      <c r="R411" t="s">
        <v>2007</v>
      </c>
      <c r="S411">
        <v>2018</v>
      </c>
      <c r="T411" t="s">
        <v>2026</v>
      </c>
      <c r="U411" t="s">
        <v>2027</v>
      </c>
      <c r="V411">
        <v>6</v>
      </c>
      <c r="W411" t="s">
        <v>2028</v>
      </c>
      <c r="X411" t="s">
        <v>1897</v>
      </c>
      <c r="Y411" t="s">
        <v>2076</v>
      </c>
      <c r="AA411" t="s">
        <v>1897</v>
      </c>
    </row>
    <row r="412" spans="1:27" x14ac:dyDescent="0.25">
      <c r="A412" s="1" t="s">
        <v>757</v>
      </c>
      <c r="B412" s="1" t="s">
        <v>758</v>
      </c>
      <c r="C412" s="1" t="s">
        <v>554</v>
      </c>
      <c r="D412" s="1" t="s">
        <v>555</v>
      </c>
      <c r="E412" s="1" t="s">
        <v>26</v>
      </c>
      <c r="F412" s="1" t="s">
        <v>19</v>
      </c>
      <c r="G412" s="1" t="s">
        <v>40</v>
      </c>
      <c r="H412" s="1">
        <v>45</v>
      </c>
      <c r="I412" s="2">
        <v>41769</v>
      </c>
      <c r="J412" s="1">
        <v>65047</v>
      </c>
      <c r="K412" s="1">
        <v>0</v>
      </c>
      <c r="L412">
        <v>0</v>
      </c>
      <c r="M412">
        <v>65047</v>
      </c>
      <c r="N412" s="1" t="s">
        <v>633</v>
      </c>
      <c r="O412" s="1" t="s">
        <v>640</v>
      </c>
      <c r="P412" s="2"/>
      <c r="Q412" t="s">
        <v>1987</v>
      </c>
      <c r="R412" t="s">
        <v>2007</v>
      </c>
      <c r="S412">
        <v>2014</v>
      </c>
      <c r="T412" t="s">
        <v>2032</v>
      </c>
      <c r="U412" t="s">
        <v>2027</v>
      </c>
      <c r="V412">
        <v>5</v>
      </c>
      <c r="W412" t="s">
        <v>2036</v>
      </c>
      <c r="X412" t="s">
        <v>1897</v>
      </c>
      <c r="Y412" t="s">
        <v>2076</v>
      </c>
      <c r="AA412" t="s">
        <v>1897</v>
      </c>
    </row>
    <row r="413" spans="1:27" x14ac:dyDescent="0.25">
      <c r="A413" s="1" t="s">
        <v>669</v>
      </c>
      <c r="B413" s="1" t="s">
        <v>670</v>
      </c>
      <c r="C413" s="1" t="s">
        <v>296</v>
      </c>
      <c r="D413" s="1" t="s">
        <v>278</v>
      </c>
      <c r="E413" s="1" t="s">
        <v>18</v>
      </c>
      <c r="F413" s="1" t="s">
        <v>152</v>
      </c>
      <c r="G413" s="1" t="s">
        <v>40</v>
      </c>
      <c r="H413" s="1">
        <v>40</v>
      </c>
      <c r="I413" s="2">
        <v>39506</v>
      </c>
      <c r="J413" s="1">
        <v>113987</v>
      </c>
      <c r="K413" s="1">
        <v>0</v>
      </c>
      <c r="L413">
        <v>0</v>
      </c>
      <c r="M413">
        <v>113987</v>
      </c>
      <c r="N413" s="1" t="s">
        <v>633</v>
      </c>
      <c r="O413" s="1" t="s">
        <v>634</v>
      </c>
      <c r="P413" s="2"/>
      <c r="Q413" t="s">
        <v>1987</v>
      </c>
      <c r="R413" t="s">
        <v>2007</v>
      </c>
      <c r="S413">
        <v>2008</v>
      </c>
      <c r="T413" t="s">
        <v>2043</v>
      </c>
      <c r="U413" t="s">
        <v>2033</v>
      </c>
      <c r="V413">
        <v>2</v>
      </c>
      <c r="W413" t="s">
        <v>2034</v>
      </c>
      <c r="X413" t="s">
        <v>1897</v>
      </c>
      <c r="Y413" t="s">
        <v>2076</v>
      </c>
      <c r="AA413" t="s">
        <v>1897</v>
      </c>
    </row>
    <row r="414" spans="1:27" x14ac:dyDescent="0.25">
      <c r="A414" s="1" t="s">
        <v>687</v>
      </c>
      <c r="B414" s="1" t="s">
        <v>688</v>
      </c>
      <c r="C414" s="1" t="s">
        <v>250</v>
      </c>
      <c r="D414" s="1" t="s">
        <v>402</v>
      </c>
      <c r="E414" s="1" t="s">
        <v>46</v>
      </c>
      <c r="F414" s="1" t="s">
        <v>152</v>
      </c>
      <c r="G414" s="1" t="s">
        <v>40</v>
      </c>
      <c r="H414" s="1">
        <v>46</v>
      </c>
      <c r="I414" s="2">
        <v>41294</v>
      </c>
      <c r="J414" s="1">
        <v>86061</v>
      </c>
      <c r="K414" s="1">
        <v>0</v>
      </c>
      <c r="L414">
        <v>0</v>
      </c>
      <c r="M414">
        <v>86061</v>
      </c>
      <c r="N414" s="1" t="s">
        <v>633</v>
      </c>
      <c r="O414" s="1" t="s">
        <v>637</v>
      </c>
      <c r="P414" s="2"/>
      <c r="Q414" t="s">
        <v>1987</v>
      </c>
      <c r="R414" t="s">
        <v>2007</v>
      </c>
      <c r="S414">
        <v>2013</v>
      </c>
      <c r="T414" t="s">
        <v>2035</v>
      </c>
      <c r="U414" t="s">
        <v>2033</v>
      </c>
      <c r="V414">
        <v>1</v>
      </c>
      <c r="W414" t="s">
        <v>2046</v>
      </c>
      <c r="X414" t="s">
        <v>1897</v>
      </c>
      <c r="Y414" t="s">
        <v>2076</v>
      </c>
      <c r="AA414" t="s">
        <v>1897</v>
      </c>
    </row>
    <row r="415" spans="1:27" x14ac:dyDescent="0.25">
      <c r="A415" s="1" t="s">
        <v>701</v>
      </c>
      <c r="B415" s="1" t="s">
        <v>702</v>
      </c>
      <c r="C415" s="1" t="s">
        <v>455</v>
      </c>
      <c r="D415" s="1" t="s">
        <v>456</v>
      </c>
      <c r="E415" s="1" t="s">
        <v>18</v>
      </c>
      <c r="F415" s="1" t="s">
        <v>152</v>
      </c>
      <c r="G415" s="1" t="s">
        <v>40</v>
      </c>
      <c r="H415" s="1">
        <v>48</v>
      </c>
      <c r="I415" s="2">
        <v>38454</v>
      </c>
      <c r="J415" s="1">
        <v>87158</v>
      </c>
      <c r="K415" s="1">
        <v>0</v>
      </c>
      <c r="L415">
        <v>0</v>
      </c>
      <c r="M415">
        <v>87158</v>
      </c>
      <c r="N415" s="1" t="s">
        <v>633</v>
      </c>
      <c r="O415" s="1" t="s">
        <v>634</v>
      </c>
      <c r="P415" s="2"/>
      <c r="Q415" t="s">
        <v>1987</v>
      </c>
      <c r="R415" t="s">
        <v>2007</v>
      </c>
      <c r="S415">
        <v>2005</v>
      </c>
      <c r="T415" t="s">
        <v>2050</v>
      </c>
      <c r="U415" t="s">
        <v>2027</v>
      </c>
      <c r="V415">
        <v>4</v>
      </c>
      <c r="W415" t="s">
        <v>2053</v>
      </c>
      <c r="X415" t="s">
        <v>1897</v>
      </c>
      <c r="Y415" t="s">
        <v>2076</v>
      </c>
      <c r="AA415" t="s">
        <v>1897</v>
      </c>
    </row>
    <row r="416" spans="1:27" x14ac:dyDescent="0.25">
      <c r="A416" s="1" t="s">
        <v>641</v>
      </c>
      <c r="B416" s="1" t="s">
        <v>642</v>
      </c>
      <c r="C416" s="1" t="s">
        <v>250</v>
      </c>
      <c r="D416" s="1" t="s">
        <v>243</v>
      </c>
      <c r="E416" s="1" t="s">
        <v>18</v>
      </c>
      <c r="F416" s="1" t="s">
        <v>152</v>
      </c>
      <c r="G416" s="1" t="s">
        <v>40</v>
      </c>
      <c r="H416" s="1">
        <v>38</v>
      </c>
      <c r="I416" s="2">
        <v>39634</v>
      </c>
      <c r="J416" s="1">
        <v>78056</v>
      </c>
      <c r="K416" s="1">
        <v>0</v>
      </c>
      <c r="L416">
        <v>0</v>
      </c>
      <c r="M416">
        <v>78056</v>
      </c>
      <c r="N416" s="1" t="s">
        <v>633</v>
      </c>
      <c r="O416" s="1" t="s">
        <v>640</v>
      </c>
      <c r="P416" s="2"/>
      <c r="Q416" t="s">
        <v>1987</v>
      </c>
      <c r="R416" t="s">
        <v>2007</v>
      </c>
      <c r="S416">
        <v>2008</v>
      </c>
      <c r="T416" t="s">
        <v>2043</v>
      </c>
      <c r="U416" t="s">
        <v>2030</v>
      </c>
      <c r="V416">
        <v>7</v>
      </c>
      <c r="W416" t="s">
        <v>2052</v>
      </c>
      <c r="X416" t="s">
        <v>1897</v>
      </c>
      <c r="Y416" t="s">
        <v>2076</v>
      </c>
      <c r="AA416" t="s">
        <v>1897</v>
      </c>
    </row>
    <row r="417" spans="1:27" x14ac:dyDescent="0.25">
      <c r="A417" s="1" t="s">
        <v>635</v>
      </c>
      <c r="B417" s="1" t="s">
        <v>636</v>
      </c>
      <c r="C417" s="1" t="s">
        <v>242</v>
      </c>
      <c r="D417" s="1" t="s">
        <v>243</v>
      </c>
      <c r="E417" s="1" t="s">
        <v>31</v>
      </c>
      <c r="F417" s="1" t="s">
        <v>19</v>
      </c>
      <c r="G417" s="1" t="s">
        <v>40</v>
      </c>
      <c r="H417" s="1">
        <v>55</v>
      </c>
      <c r="I417" s="2">
        <v>35242</v>
      </c>
      <c r="J417" s="1">
        <v>48687</v>
      </c>
      <c r="K417" s="1">
        <v>0</v>
      </c>
      <c r="L417">
        <v>0</v>
      </c>
      <c r="M417">
        <v>48687</v>
      </c>
      <c r="N417" s="1" t="s">
        <v>633</v>
      </c>
      <c r="O417" s="1" t="s">
        <v>637</v>
      </c>
      <c r="P417" s="2"/>
      <c r="Q417" t="s">
        <v>1988</v>
      </c>
      <c r="R417" t="s">
        <v>2007</v>
      </c>
      <c r="S417">
        <v>1996</v>
      </c>
      <c r="T417" t="s">
        <v>2057</v>
      </c>
      <c r="U417" t="s">
        <v>2027</v>
      </c>
      <c r="V417">
        <v>6</v>
      </c>
      <c r="W417" t="s">
        <v>2028</v>
      </c>
      <c r="X417" t="s">
        <v>1897</v>
      </c>
      <c r="Y417" t="s">
        <v>2076</v>
      </c>
      <c r="AA417" t="s">
        <v>1897</v>
      </c>
    </row>
    <row r="418" spans="1:27" x14ac:dyDescent="0.25">
      <c r="A418" s="1" t="s">
        <v>665</v>
      </c>
      <c r="B418" s="1" t="s">
        <v>666</v>
      </c>
      <c r="C418" s="1" t="s">
        <v>299</v>
      </c>
      <c r="D418" s="1" t="s">
        <v>278</v>
      </c>
      <c r="E418" s="1" t="s">
        <v>31</v>
      </c>
      <c r="F418" s="1" t="s">
        <v>152</v>
      </c>
      <c r="G418" s="1" t="s">
        <v>40</v>
      </c>
      <c r="H418" s="1">
        <v>52</v>
      </c>
      <c r="I418" s="2">
        <v>44022</v>
      </c>
      <c r="J418" s="1">
        <v>88272</v>
      </c>
      <c r="K418" s="1">
        <v>0</v>
      </c>
      <c r="L418">
        <v>0</v>
      </c>
      <c r="M418">
        <v>88272</v>
      </c>
      <c r="N418" s="1" t="s">
        <v>633</v>
      </c>
      <c r="O418" s="1" t="s">
        <v>640</v>
      </c>
      <c r="P418" s="2"/>
      <c r="Q418" t="s">
        <v>1988</v>
      </c>
      <c r="R418" t="s">
        <v>2007</v>
      </c>
      <c r="S418">
        <v>2020</v>
      </c>
      <c r="T418" t="s">
        <v>2047</v>
      </c>
      <c r="U418" t="s">
        <v>2030</v>
      </c>
      <c r="V418">
        <v>7</v>
      </c>
      <c r="W418" t="s">
        <v>2052</v>
      </c>
      <c r="X418" t="s">
        <v>1897</v>
      </c>
      <c r="Y418" t="s">
        <v>2076</v>
      </c>
      <c r="AA418" t="s">
        <v>1897</v>
      </c>
    </row>
    <row r="419" spans="1:27" x14ac:dyDescent="0.25">
      <c r="A419" s="1" t="s">
        <v>697</v>
      </c>
      <c r="B419" s="1" t="s">
        <v>698</v>
      </c>
      <c r="C419" s="1" t="s">
        <v>464</v>
      </c>
      <c r="D419" s="1" t="s">
        <v>456</v>
      </c>
      <c r="E419" s="1" t="s">
        <v>46</v>
      </c>
      <c r="F419" s="1" t="s">
        <v>19</v>
      </c>
      <c r="G419" s="1" t="s">
        <v>40</v>
      </c>
      <c r="H419" s="1">
        <v>31</v>
      </c>
      <c r="I419" s="2">
        <v>44297</v>
      </c>
      <c r="J419" s="1">
        <v>72235</v>
      </c>
      <c r="K419" s="1">
        <v>0</v>
      </c>
      <c r="L419">
        <v>0</v>
      </c>
      <c r="M419">
        <v>72235</v>
      </c>
      <c r="N419" s="1" t="s">
        <v>633</v>
      </c>
      <c r="O419" s="1" t="s">
        <v>634</v>
      </c>
      <c r="P419" s="2"/>
      <c r="Q419" t="s">
        <v>1987</v>
      </c>
      <c r="R419" t="s">
        <v>2007</v>
      </c>
      <c r="S419">
        <v>2021</v>
      </c>
      <c r="T419" t="s">
        <v>2045</v>
      </c>
      <c r="U419" t="s">
        <v>2027</v>
      </c>
      <c r="V419">
        <v>4</v>
      </c>
      <c r="W419" t="s">
        <v>2053</v>
      </c>
      <c r="X419" t="s">
        <v>1897</v>
      </c>
      <c r="Y419" t="s">
        <v>2076</v>
      </c>
      <c r="AA419" t="s">
        <v>1897</v>
      </c>
    </row>
    <row r="420" spans="1:27" x14ac:dyDescent="0.25">
      <c r="A420" s="1" t="s">
        <v>753</v>
      </c>
      <c r="B420" s="1" t="s">
        <v>754</v>
      </c>
      <c r="C420" s="1" t="s">
        <v>554</v>
      </c>
      <c r="D420" s="1" t="s">
        <v>555</v>
      </c>
      <c r="E420" s="1" t="s">
        <v>31</v>
      </c>
      <c r="F420" s="1" t="s">
        <v>19</v>
      </c>
      <c r="G420" s="1" t="s">
        <v>40</v>
      </c>
      <c r="H420" s="1">
        <v>29</v>
      </c>
      <c r="I420" s="2">
        <v>43239</v>
      </c>
      <c r="J420" s="1">
        <v>65334</v>
      </c>
      <c r="K420" s="1">
        <v>0</v>
      </c>
      <c r="L420">
        <v>0</v>
      </c>
      <c r="M420">
        <v>65334</v>
      </c>
      <c r="N420" s="1" t="s">
        <v>633</v>
      </c>
      <c r="O420" s="1" t="s">
        <v>637</v>
      </c>
      <c r="P420" s="2"/>
      <c r="Q420" t="s">
        <v>1989</v>
      </c>
      <c r="R420" t="s">
        <v>2007</v>
      </c>
      <c r="S420">
        <v>2018</v>
      </c>
      <c r="T420" t="s">
        <v>2026</v>
      </c>
      <c r="U420" t="s">
        <v>2027</v>
      </c>
      <c r="V420">
        <v>5</v>
      </c>
      <c r="W420" t="s">
        <v>2036</v>
      </c>
      <c r="X420" t="s">
        <v>1897</v>
      </c>
      <c r="Y420" t="s">
        <v>2076</v>
      </c>
      <c r="AA420" t="s">
        <v>1897</v>
      </c>
    </row>
    <row r="421" spans="1:27" x14ac:dyDescent="0.25">
      <c r="A421" s="1" t="s">
        <v>755</v>
      </c>
      <c r="B421" s="1" t="s">
        <v>756</v>
      </c>
      <c r="C421" s="1" t="s">
        <v>259</v>
      </c>
      <c r="D421" s="1" t="s">
        <v>555</v>
      </c>
      <c r="E421" s="1" t="s">
        <v>18</v>
      </c>
      <c r="F421" s="1" t="s">
        <v>19</v>
      </c>
      <c r="G421" s="1" t="s">
        <v>40</v>
      </c>
      <c r="H421" s="1">
        <v>56</v>
      </c>
      <c r="I421" s="2">
        <v>33770</v>
      </c>
      <c r="J421" s="1">
        <v>59591</v>
      </c>
      <c r="K421" s="1">
        <v>0</v>
      </c>
      <c r="L421">
        <v>0</v>
      </c>
      <c r="M421">
        <v>59591</v>
      </c>
      <c r="N421" s="1" t="s">
        <v>633</v>
      </c>
      <c r="O421" s="1" t="s">
        <v>640</v>
      </c>
      <c r="P421" s="2"/>
      <c r="Q421" t="s">
        <v>1988</v>
      </c>
      <c r="R421" t="s">
        <v>2007</v>
      </c>
      <c r="S421">
        <v>1992</v>
      </c>
      <c r="T421" t="s">
        <v>2068</v>
      </c>
      <c r="U421" t="s">
        <v>2027</v>
      </c>
      <c r="V421">
        <v>6</v>
      </c>
      <c r="W421" t="s">
        <v>2028</v>
      </c>
      <c r="X421" t="s">
        <v>1897</v>
      </c>
      <c r="Y421" t="s">
        <v>2076</v>
      </c>
      <c r="AA421" t="s">
        <v>1897</v>
      </c>
    </row>
    <row r="422" spans="1:27" x14ac:dyDescent="0.25">
      <c r="A422" s="1" t="s">
        <v>655</v>
      </c>
      <c r="B422" s="1" t="s">
        <v>656</v>
      </c>
      <c r="C422" s="1" t="s">
        <v>291</v>
      </c>
      <c r="D422" s="1" t="s">
        <v>278</v>
      </c>
      <c r="E422" s="1" t="s">
        <v>31</v>
      </c>
      <c r="F422" s="1" t="s">
        <v>19</v>
      </c>
      <c r="G422" s="1" t="s">
        <v>40</v>
      </c>
      <c r="H422" s="1">
        <v>30</v>
      </c>
      <c r="I422" s="2">
        <v>43086</v>
      </c>
      <c r="J422" s="1">
        <v>87744</v>
      </c>
      <c r="K422" s="1">
        <v>0</v>
      </c>
      <c r="L422">
        <v>0</v>
      </c>
      <c r="M422">
        <v>87744</v>
      </c>
      <c r="N422" s="1" t="s">
        <v>633</v>
      </c>
      <c r="O422" s="1" t="s">
        <v>640</v>
      </c>
      <c r="P422" s="2"/>
      <c r="Q422" t="s">
        <v>1987</v>
      </c>
      <c r="R422" t="s">
        <v>2007</v>
      </c>
      <c r="S422">
        <v>2017</v>
      </c>
      <c r="T422" t="s">
        <v>2051</v>
      </c>
      <c r="U422" t="s">
        <v>2038</v>
      </c>
      <c r="V422">
        <v>12</v>
      </c>
      <c r="W422" t="s">
        <v>2041</v>
      </c>
      <c r="X422" t="s">
        <v>1897</v>
      </c>
      <c r="Y422" t="s">
        <v>2076</v>
      </c>
      <c r="AA422" t="s">
        <v>1897</v>
      </c>
    </row>
    <row r="423" spans="1:27" x14ac:dyDescent="0.25">
      <c r="A423" s="1" t="s">
        <v>733</v>
      </c>
      <c r="B423" s="1" t="s">
        <v>734</v>
      </c>
      <c r="C423" s="1" t="s">
        <v>250</v>
      </c>
      <c r="D423" s="1" t="s">
        <v>509</v>
      </c>
      <c r="E423" s="1" t="s">
        <v>18</v>
      </c>
      <c r="F423" s="1" t="s">
        <v>19</v>
      </c>
      <c r="G423" s="1" t="s">
        <v>40</v>
      </c>
      <c r="H423" s="1">
        <v>33</v>
      </c>
      <c r="I423" s="2">
        <v>41756</v>
      </c>
      <c r="J423" s="1">
        <v>75869</v>
      </c>
      <c r="K423" s="1">
        <v>0</v>
      </c>
      <c r="L423">
        <v>0</v>
      </c>
      <c r="M423">
        <v>75869</v>
      </c>
      <c r="N423" s="1" t="s">
        <v>633</v>
      </c>
      <c r="O423" s="1" t="s">
        <v>640</v>
      </c>
      <c r="P423" s="2"/>
      <c r="Q423" t="s">
        <v>1987</v>
      </c>
      <c r="R423" t="s">
        <v>2007</v>
      </c>
      <c r="S423">
        <v>2014</v>
      </c>
      <c r="T423" t="s">
        <v>2032</v>
      </c>
      <c r="U423" t="s">
        <v>2027</v>
      </c>
      <c r="V423">
        <v>4</v>
      </c>
      <c r="W423" t="s">
        <v>2053</v>
      </c>
      <c r="X423" t="s">
        <v>1897</v>
      </c>
      <c r="Y423" t="s">
        <v>2076</v>
      </c>
      <c r="AA423" t="s">
        <v>1897</v>
      </c>
    </row>
    <row r="424" spans="1:27" x14ac:dyDescent="0.25">
      <c r="A424" s="1" t="s">
        <v>645</v>
      </c>
      <c r="B424" s="1" t="s">
        <v>646</v>
      </c>
      <c r="C424" s="1" t="s">
        <v>291</v>
      </c>
      <c r="D424" s="1" t="s">
        <v>278</v>
      </c>
      <c r="E424" s="1" t="s">
        <v>26</v>
      </c>
      <c r="F424" s="1" t="s">
        <v>19</v>
      </c>
      <c r="G424" s="1" t="s">
        <v>40</v>
      </c>
      <c r="H424" s="1">
        <v>36</v>
      </c>
      <c r="I424" s="2">
        <v>42443</v>
      </c>
      <c r="J424" s="1">
        <v>85870</v>
      </c>
      <c r="K424" s="1">
        <v>0</v>
      </c>
      <c r="L424">
        <v>0</v>
      </c>
      <c r="M424">
        <v>85870</v>
      </c>
      <c r="N424" s="1" t="s">
        <v>633</v>
      </c>
      <c r="O424" s="1" t="s">
        <v>640</v>
      </c>
      <c r="P424" s="2"/>
      <c r="Q424" t="s">
        <v>1987</v>
      </c>
      <c r="R424" t="s">
        <v>2007</v>
      </c>
      <c r="S424">
        <v>2016</v>
      </c>
      <c r="T424" t="s">
        <v>2049</v>
      </c>
      <c r="U424" t="s">
        <v>2033</v>
      </c>
      <c r="V424">
        <v>3</v>
      </c>
      <c r="W424" t="s">
        <v>2060</v>
      </c>
      <c r="X424" t="s">
        <v>1897</v>
      </c>
      <c r="Y424" t="s">
        <v>2076</v>
      </c>
      <c r="AA424" t="s">
        <v>1897</v>
      </c>
    </row>
    <row r="425" spans="1:27" x14ac:dyDescent="0.25">
      <c r="A425" s="1" t="s">
        <v>631</v>
      </c>
      <c r="B425" s="1" t="s">
        <v>632</v>
      </c>
      <c r="C425" s="1" t="s">
        <v>242</v>
      </c>
      <c r="D425" s="1" t="s">
        <v>243</v>
      </c>
      <c r="E425" s="1" t="s">
        <v>46</v>
      </c>
      <c r="F425" s="1" t="s">
        <v>19</v>
      </c>
      <c r="G425" s="1" t="s">
        <v>40</v>
      </c>
      <c r="H425" s="1">
        <v>56</v>
      </c>
      <c r="I425" s="2">
        <v>34802</v>
      </c>
      <c r="J425" s="1">
        <v>50857</v>
      </c>
      <c r="K425" s="1">
        <v>0</v>
      </c>
      <c r="L425">
        <v>0</v>
      </c>
      <c r="M425">
        <v>50857</v>
      </c>
      <c r="N425" s="1" t="s">
        <v>633</v>
      </c>
      <c r="O425" s="1" t="s">
        <v>634</v>
      </c>
      <c r="P425" s="2"/>
      <c r="Q425" t="s">
        <v>1988</v>
      </c>
      <c r="R425" t="s">
        <v>2007</v>
      </c>
      <c r="S425">
        <v>1995</v>
      </c>
      <c r="T425" t="s">
        <v>2067</v>
      </c>
      <c r="U425" t="s">
        <v>2027</v>
      </c>
      <c r="V425">
        <v>4</v>
      </c>
      <c r="W425" t="s">
        <v>2053</v>
      </c>
      <c r="X425" t="s">
        <v>1897</v>
      </c>
      <c r="Y425" t="s">
        <v>2076</v>
      </c>
      <c r="AA425" t="s">
        <v>1897</v>
      </c>
    </row>
    <row r="426" spans="1:27" x14ac:dyDescent="0.25">
      <c r="A426" s="1" t="s">
        <v>675</v>
      </c>
      <c r="B426" s="1" t="s">
        <v>676</v>
      </c>
      <c r="C426" s="1" t="s">
        <v>281</v>
      </c>
      <c r="D426" s="1" t="s">
        <v>278</v>
      </c>
      <c r="E426" s="1" t="s">
        <v>46</v>
      </c>
      <c r="F426" s="1" t="s">
        <v>152</v>
      </c>
      <c r="G426" s="1" t="s">
        <v>40</v>
      </c>
      <c r="H426" s="1">
        <v>46</v>
      </c>
      <c r="I426" s="2">
        <v>38464</v>
      </c>
      <c r="J426" s="1">
        <v>96639</v>
      </c>
      <c r="K426" s="1">
        <v>0</v>
      </c>
      <c r="L426">
        <v>0</v>
      </c>
      <c r="M426">
        <v>96639</v>
      </c>
      <c r="N426" s="1" t="s">
        <v>633</v>
      </c>
      <c r="O426" s="1" t="s">
        <v>637</v>
      </c>
      <c r="P426" s="2"/>
      <c r="Q426" t="s">
        <v>1987</v>
      </c>
      <c r="R426" t="s">
        <v>2007</v>
      </c>
      <c r="S426">
        <v>2005</v>
      </c>
      <c r="T426" t="s">
        <v>2050</v>
      </c>
      <c r="U426" t="s">
        <v>2027</v>
      </c>
      <c r="V426">
        <v>4</v>
      </c>
      <c r="W426" t="s">
        <v>2053</v>
      </c>
      <c r="X426" t="s">
        <v>1897</v>
      </c>
      <c r="Y426" t="s">
        <v>2076</v>
      </c>
      <c r="AA426" t="s">
        <v>1897</v>
      </c>
    </row>
    <row r="427" spans="1:27" x14ac:dyDescent="0.25">
      <c r="A427" s="1" t="s">
        <v>737</v>
      </c>
      <c r="B427" s="1" t="s">
        <v>738</v>
      </c>
      <c r="C427" s="1" t="s">
        <v>250</v>
      </c>
      <c r="D427" s="1" t="s">
        <v>509</v>
      </c>
      <c r="E427" s="1" t="s">
        <v>31</v>
      </c>
      <c r="F427" s="1" t="s">
        <v>152</v>
      </c>
      <c r="G427" s="1" t="s">
        <v>40</v>
      </c>
      <c r="H427" s="1">
        <v>42</v>
      </c>
      <c r="I427" s="2">
        <v>42101</v>
      </c>
      <c r="J427" s="1">
        <v>99697</v>
      </c>
      <c r="K427" s="1">
        <v>0</v>
      </c>
      <c r="L427">
        <v>0</v>
      </c>
      <c r="M427">
        <v>99697</v>
      </c>
      <c r="N427" s="1" t="s">
        <v>633</v>
      </c>
      <c r="O427" s="1" t="s">
        <v>637</v>
      </c>
      <c r="P427" s="2"/>
      <c r="Q427" t="s">
        <v>1987</v>
      </c>
      <c r="R427" t="s">
        <v>2007</v>
      </c>
      <c r="S427">
        <v>2015</v>
      </c>
      <c r="T427" t="s">
        <v>2048</v>
      </c>
      <c r="U427" t="s">
        <v>2027</v>
      </c>
      <c r="V427">
        <v>4</v>
      </c>
      <c r="W427" t="s">
        <v>2053</v>
      </c>
      <c r="X427" t="s">
        <v>1897</v>
      </c>
      <c r="Y427" t="s">
        <v>2076</v>
      </c>
      <c r="AA427" t="s">
        <v>1897</v>
      </c>
    </row>
    <row r="428" spans="1:27" x14ac:dyDescent="0.25">
      <c r="A428" s="1" t="s">
        <v>653</v>
      </c>
      <c r="B428" s="1" t="s">
        <v>654</v>
      </c>
      <c r="C428" s="1" t="s">
        <v>291</v>
      </c>
      <c r="D428" s="1" t="s">
        <v>278</v>
      </c>
      <c r="E428" s="1" t="s">
        <v>26</v>
      </c>
      <c r="F428" s="1" t="s">
        <v>19</v>
      </c>
      <c r="G428" s="1" t="s">
        <v>40</v>
      </c>
      <c r="H428" s="1">
        <v>59</v>
      </c>
      <c r="I428" s="2">
        <v>41898</v>
      </c>
      <c r="J428" s="1">
        <v>69578</v>
      </c>
      <c r="K428" s="1">
        <v>0</v>
      </c>
      <c r="L428">
        <v>0</v>
      </c>
      <c r="M428">
        <v>69578</v>
      </c>
      <c r="N428" s="1" t="s">
        <v>633</v>
      </c>
      <c r="O428" s="1" t="s">
        <v>637</v>
      </c>
      <c r="P428" s="2"/>
      <c r="Q428" t="s">
        <v>1988</v>
      </c>
      <c r="R428" t="s">
        <v>2007</v>
      </c>
      <c r="S428">
        <v>2014</v>
      </c>
      <c r="T428" t="s">
        <v>2032</v>
      </c>
      <c r="U428" t="s">
        <v>2030</v>
      </c>
      <c r="V428">
        <v>9</v>
      </c>
      <c r="W428" t="s">
        <v>2031</v>
      </c>
      <c r="X428" t="s">
        <v>1897</v>
      </c>
      <c r="Y428" t="s">
        <v>2076</v>
      </c>
      <c r="AA428" t="s">
        <v>1897</v>
      </c>
    </row>
    <row r="429" spans="1:27" x14ac:dyDescent="0.25">
      <c r="A429" s="1" t="s">
        <v>657</v>
      </c>
      <c r="B429" s="1" t="s">
        <v>658</v>
      </c>
      <c r="C429" s="1" t="s">
        <v>291</v>
      </c>
      <c r="D429" s="1" t="s">
        <v>278</v>
      </c>
      <c r="E429" s="1" t="s">
        <v>26</v>
      </c>
      <c r="F429" s="1" t="s">
        <v>19</v>
      </c>
      <c r="G429" s="1" t="s">
        <v>40</v>
      </c>
      <c r="H429" s="1">
        <v>42</v>
      </c>
      <c r="I429" s="2">
        <v>44232</v>
      </c>
      <c r="J429" s="1">
        <v>65507</v>
      </c>
      <c r="K429" s="1">
        <v>0</v>
      </c>
      <c r="L429">
        <v>0</v>
      </c>
      <c r="M429">
        <v>65507</v>
      </c>
      <c r="N429" s="1" t="s">
        <v>633</v>
      </c>
      <c r="O429" s="1" t="s">
        <v>634</v>
      </c>
      <c r="P429" s="2"/>
      <c r="Q429" t="s">
        <v>1987</v>
      </c>
      <c r="R429" t="s">
        <v>2007</v>
      </c>
      <c r="S429">
        <v>2021</v>
      </c>
      <c r="T429" t="s">
        <v>2045</v>
      </c>
      <c r="U429" t="s">
        <v>2033</v>
      </c>
      <c r="V429">
        <v>2</v>
      </c>
      <c r="W429" t="s">
        <v>2034</v>
      </c>
      <c r="X429" t="s">
        <v>1897</v>
      </c>
      <c r="Y429" t="s">
        <v>2076</v>
      </c>
      <c r="AA429" t="s">
        <v>1897</v>
      </c>
    </row>
    <row r="430" spans="1:27" x14ac:dyDescent="0.25">
      <c r="A430" s="1" t="s">
        <v>763</v>
      </c>
      <c r="B430" s="1" t="s">
        <v>764</v>
      </c>
      <c r="C430" s="1" t="s">
        <v>250</v>
      </c>
      <c r="D430" s="1" t="s">
        <v>555</v>
      </c>
      <c r="E430" s="1" t="s">
        <v>31</v>
      </c>
      <c r="F430" s="1" t="s">
        <v>152</v>
      </c>
      <c r="G430" s="1" t="s">
        <v>40</v>
      </c>
      <c r="H430" s="1">
        <v>58</v>
      </c>
      <c r="I430" s="2">
        <v>39930</v>
      </c>
      <c r="J430" s="1">
        <v>76802</v>
      </c>
      <c r="K430" s="1">
        <v>0</v>
      </c>
      <c r="L430">
        <v>0</v>
      </c>
      <c r="M430">
        <v>76802</v>
      </c>
      <c r="N430" s="1" t="s">
        <v>633</v>
      </c>
      <c r="O430" s="1" t="s">
        <v>634</v>
      </c>
      <c r="P430" s="2"/>
      <c r="Q430" t="s">
        <v>1988</v>
      </c>
      <c r="R430" t="s">
        <v>2007</v>
      </c>
      <c r="S430">
        <v>2009</v>
      </c>
      <c r="T430" t="s">
        <v>2059</v>
      </c>
      <c r="U430" t="s">
        <v>2027</v>
      </c>
      <c r="V430">
        <v>4</v>
      </c>
      <c r="W430" t="s">
        <v>2053</v>
      </c>
      <c r="X430" t="s">
        <v>1897</v>
      </c>
      <c r="Y430" t="s">
        <v>2076</v>
      </c>
      <c r="AA430" t="s">
        <v>1897</v>
      </c>
    </row>
    <row r="431" spans="1:27" x14ac:dyDescent="0.25">
      <c r="A431" s="1" t="s">
        <v>638</v>
      </c>
      <c r="B431" s="1" t="s">
        <v>639</v>
      </c>
      <c r="C431" s="1" t="s">
        <v>250</v>
      </c>
      <c r="D431" s="1" t="s">
        <v>243</v>
      </c>
      <c r="E431" s="1" t="s">
        <v>31</v>
      </c>
      <c r="F431" s="1" t="s">
        <v>19</v>
      </c>
      <c r="G431" s="1" t="s">
        <v>40</v>
      </c>
      <c r="H431" s="1">
        <v>53</v>
      </c>
      <c r="I431" s="2">
        <v>38344</v>
      </c>
      <c r="J431" s="1">
        <v>90212</v>
      </c>
      <c r="K431" s="1">
        <v>0</v>
      </c>
      <c r="L431">
        <v>0</v>
      </c>
      <c r="M431">
        <v>90212</v>
      </c>
      <c r="N431" s="1" t="s">
        <v>633</v>
      </c>
      <c r="O431" s="1" t="s">
        <v>640</v>
      </c>
      <c r="P431" s="2"/>
      <c r="Q431" t="s">
        <v>1988</v>
      </c>
      <c r="R431" t="s">
        <v>2007</v>
      </c>
      <c r="S431">
        <v>2004</v>
      </c>
      <c r="T431" t="s">
        <v>2061</v>
      </c>
      <c r="U431" t="s">
        <v>2038</v>
      </c>
      <c r="V431">
        <v>12</v>
      </c>
      <c r="W431" t="s">
        <v>2041</v>
      </c>
      <c r="X431" t="s">
        <v>1897</v>
      </c>
      <c r="Y431" t="s">
        <v>2076</v>
      </c>
      <c r="AA431" t="s">
        <v>1897</v>
      </c>
    </row>
    <row r="432" spans="1:27" x14ac:dyDescent="0.25">
      <c r="A432" s="1" t="s">
        <v>659</v>
      </c>
      <c r="B432" s="1" t="s">
        <v>660</v>
      </c>
      <c r="C432" s="1" t="s">
        <v>286</v>
      </c>
      <c r="D432" s="1" t="s">
        <v>278</v>
      </c>
      <c r="E432" s="1" t="s">
        <v>18</v>
      </c>
      <c r="F432" s="1" t="s">
        <v>19</v>
      </c>
      <c r="G432" s="1" t="s">
        <v>40</v>
      </c>
      <c r="H432" s="1">
        <v>30</v>
      </c>
      <c r="I432" s="2">
        <v>42516</v>
      </c>
      <c r="J432" s="1">
        <v>91134</v>
      </c>
      <c r="K432" s="1">
        <v>0</v>
      </c>
      <c r="L432">
        <v>0</v>
      </c>
      <c r="M432">
        <v>91134</v>
      </c>
      <c r="N432" s="1" t="s">
        <v>633</v>
      </c>
      <c r="O432" s="1" t="s">
        <v>640</v>
      </c>
      <c r="P432" s="2"/>
      <c r="Q432" t="s">
        <v>1987</v>
      </c>
      <c r="R432" t="s">
        <v>2007</v>
      </c>
      <c r="S432">
        <v>2016</v>
      </c>
      <c r="T432" t="s">
        <v>2049</v>
      </c>
      <c r="U432" t="s">
        <v>2027</v>
      </c>
      <c r="V432">
        <v>5</v>
      </c>
      <c r="W432" t="s">
        <v>2036</v>
      </c>
      <c r="X432" t="s">
        <v>1897</v>
      </c>
      <c r="Y432" t="s">
        <v>2076</v>
      </c>
      <c r="AA432" t="s">
        <v>1897</v>
      </c>
    </row>
    <row r="433" spans="1:27" x14ac:dyDescent="0.25">
      <c r="A433" s="1" t="s">
        <v>751</v>
      </c>
      <c r="B433" s="1" t="s">
        <v>752</v>
      </c>
      <c r="C433" s="1" t="s">
        <v>566</v>
      </c>
      <c r="D433" s="1" t="s">
        <v>555</v>
      </c>
      <c r="E433" s="1" t="s">
        <v>26</v>
      </c>
      <c r="F433" s="1" t="s">
        <v>19</v>
      </c>
      <c r="G433" s="1" t="s">
        <v>40</v>
      </c>
      <c r="H433" s="1">
        <v>26</v>
      </c>
      <c r="I433" s="2">
        <v>44236</v>
      </c>
      <c r="J433" s="1">
        <v>87427</v>
      </c>
      <c r="K433" s="1">
        <v>0</v>
      </c>
      <c r="L433">
        <v>0</v>
      </c>
      <c r="M433">
        <v>87427</v>
      </c>
      <c r="N433" s="1" t="s">
        <v>633</v>
      </c>
      <c r="O433" s="1" t="s">
        <v>640</v>
      </c>
      <c r="P433" s="2"/>
      <c r="Q433" t="s">
        <v>1989</v>
      </c>
      <c r="R433" t="s">
        <v>2007</v>
      </c>
      <c r="S433">
        <v>2021</v>
      </c>
      <c r="T433" t="s">
        <v>2045</v>
      </c>
      <c r="U433" t="s">
        <v>2033</v>
      </c>
      <c r="V433">
        <v>2</v>
      </c>
      <c r="W433" t="s">
        <v>2034</v>
      </c>
      <c r="X433" t="s">
        <v>1897</v>
      </c>
      <c r="Y433" t="s">
        <v>2076</v>
      </c>
      <c r="AA433" t="s">
        <v>1897</v>
      </c>
    </row>
    <row r="434" spans="1:27" x14ac:dyDescent="0.25">
      <c r="A434" s="1" t="s">
        <v>689</v>
      </c>
      <c r="B434" s="1" t="s">
        <v>690</v>
      </c>
      <c r="C434" s="1" t="s">
        <v>259</v>
      </c>
      <c r="D434" s="1" t="s">
        <v>402</v>
      </c>
      <c r="E434" s="1" t="s">
        <v>18</v>
      </c>
      <c r="F434" s="1" t="s">
        <v>152</v>
      </c>
      <c r="G434" s="1" t="s">
        <v>40</v>
      </c>
      <c r="H434" s="1">
        <v>46</v>
      </c>
      <c r="I434" s="2">
        <v>42129</v>
      </c>
      <c r="J434" s="1">
        <v>64364</v>
      </c>
      <c r="K434" s="1">
        <v>0</v>
      </c>
      <c r="L434">
        <v>0</v>
      </c>
      <c r="M434">
        <v>64364</v>
      </c>
      <c r="N434" s="1" t="s">
        <v>633</v>
      </c>
      <c r="O434" s="1" t="s">
        <v>640</v>
      </c>
      <c r="P434" s="2"/>
      <c r="Q434" t="s">
        <v>1987</v>
      </c>
      <c r="R434" t="s">
        <v>2007</v>
      </c>
      <c r="S434">
        <v>2015</v>
      </c>
      <c r="T434" t="s">
        <v>2048</v>
      </c>
      <c r="U434" t="s">
        <v>2027</v>
      </c>
      <c r="V434">
        <v>5</v>
      </c>
      <c r="W434" t="s">
        <v>2036</v>
      </c>
      <c r="X434" t="s">
        <v>1897</v>
      </c>
      <c r="Y434" t="s">
        <v>2076</v>
      </c>
      <c r="AA434" t="s">
        <v>1897</v>
      </c>
    </row>
    <row r="435" spans="1:27" x14ac:dyDescent="0.25">
      <c r="A435" s="1" t="s">
        <v>747</v>
      </c>
      <c r="B435" s="1" t="s">
        <v>748</v>
      </c>
      <c r="C435" s="1" t="s">
        <v>250</v>
      </c>
      <c r="D435" s="1" t="s">
        <v>555</v>
      </c>
      <c r="E435" s="1" t="s">
        <v>18</v>
      </c>
      <c r="F435" s="1" t="s">
        <v>19</v>
      </c>
      <c r="G435" s="1" t="s">
        <v>40</v>
      </c>
      <c r="H435" s="1">
        <v>33</v>
      </c>
      <c r="I435" s="2">
        <v>41043</v>
      </c>
      <c r="J435" s="1">
        <v>88343</v>
      </c>
      <c r="K435" s="1">
        <v>0</v>
      </c>
      <c r="L435">
        <v>0</v>
      </c>
      <c r="M435">
        <v>88343</v>
      </c>
      <c r="N435" s="1" t="s">
        <v>633</v>
      </c>
      <c r="O435" s="1" t="s">
        <v>637</v>
      </c>
      <c r="P435" s="2"/>
      <c r="Q435" t="s">
        <v>1987</v>
      </c>
      <c r="R435" t="s">
        <v>2007</v>
      </c>
      <c r="S435">
        <v>2012</v>
      </c>
      <c r="T435" t="s">
        <v>2065</v>
      </c>
      <c r="U435" t="s">
        <v>2027</v>
      </c>
      <c r="V435">
        <v>5</v>
      </c>
      <c r="W435" t="s">
        <v>2036</v>
      </c>
      <c r="X435" t="s">
        <v>1897</v>
      </c>
      <c r="Y435" t="s">
        <v>2076</v>
      </c>
      <c r="AA435" t="s">
        <v>1897</v>
      </c>
    </row>
    <row r="436" spans="1:27" x14ac:dyDescent="0.25">
      <c r="A436" s="1" t="s">
        <v>731</v>
      </c>
      <c r="B436" s="1" t="s">
        <v>732</v>
      </c>
      <c r="C436" s="1" t="s">
        <v>34</v>
      </c>
      <c r="D436" s="1" t="s">
        <v>17</v>
      </c>
      <c r="E436" s="1" t="s">
        <v>26</v>
      </c>
      <c r="F436" s="1" t="s">
        <v>152</v>
      </c>
      <c r="G436" s="1" t="s">
        <v>40</v>
      </c>
      <c r="H436" s="1">
        <v>57</v>
      </c>
      <c r="I436" s="2">
        <v>41830</v>
      </c>
      <c r="J436" s="1">
        <v>66649</v>
      </c>
      <c r="K436" s="1">
        <v>0</v>
      </c>
      <c r="L436">
        <v>0</v>
      </c>
      <c r="M436">
        <v>66649</v>
      </c>
      <c r="N436" s="1" t="s">
        <v>633</v>
      </c>
      <c r="O436" s="1" t="s">
        <v>637</v>
      </c>
      <c r="P436" s="2"/>
      <c r="Q436" t="s">
        <v>1988</v>
      </c>
      <c r="R436" t="s">
        <v>2007</v>
      </c>
      <c r="S436">
        <v>2014</v>
      </c>
      <c r="T436" t="s">
        <v>2032</v>
      </c>
      <c r="U436" t="s">
        <v>2030</v>
      </c>
      <c r="V436">
        <v>7</v>
      </c>
      <c r="W436" t="s">
        <v>2052</v>
      </c>
      <c r="X436" t="s">
        <v>1897</v>
      </c>
      <c r="Y436" t="s">
        <v>2076</v>
      </c>
      <c r="AA436" t="s">
        <v>1897</v>
      </c>
    </row>
    <row r="437" spans="1:27" x14ac:dyDescent="0.25">
      <c r="A437" s="1" t="s">
        <v>723</v>
      </c>
      <c r="B437" s="1" t="s">
        <v>724</v>
      </c>
      <c r="C437" s="1" t="s">
        <v>56</v>
      </c>
      <c r="D437" s="1" t="s">
        <v>17</v>
      </c>
      <c r="E437" s="1" t="s">
        <v>46</v>
      </c>
      <c r="F437" s="1" t="s">
        <v>152</v>
      </c>
      <c r="G437" s="1" t="s">
        <v>40</v>
      </c>
      <c r="H437" s="1">
        <v>49</v>
      </c>
      <c r="I437" s="2">
        <v>42545</v>
      </c>
      <c r="J437" s="1">
        <v>68426</v>
      </c>
      <c r="K437" s="1">
        <v>0</v>
      </c>
      <c r="L437">
        <v>0</v>
      </c>
      <c r="M437">
        <v>68426</v>
      </c>
      <c r="N437" s="1" t="s">
        <v>633</v>
      </c>
      <c r="O437" s="1" t="s">
        <v>637</v>
      </c>
      <c r="P437" s="2"/>
      <c r="Q437" t="s">
        <v>1987</v>
      </c>
      <c r="R437" t="s">
        <v>2007</v>
      </c>
      <c r="S437">
        <v>2016</v>
      </c>
      <c r="T437" t="s">
        <v>2049</v>
      </c>
      <c r="U437" t="s">
        <v>2027</v>
      </c>
      <c r="V437">
        <v>6</v>
      </c>
      <c r="W437" t="s">
        <v>2028</v>
      </c>
      <c r="X437" t="s">
        <v>1897</v>
      </c>
      <c r="Y437" t="s">
        <v>2076</v>
      </c>
      <c r="AA437" t="s">
        <v>1897</v>
      </c>
    </row>
    <row r="438" spans="1:27" x14ac:dyDescent="0.25">
      <c r="A438" s="1" t="s">
        <v>679</v>
      </c>
      <c r="B438" s="1" t="s">
        <v>1922</v>
      </c>
      <c r="C438" s="1" t="s">
        <v>464</v>
      </c>
      <c r="D438" s="1" t="s">
        <v>456</v>
      </c>
      <c r="E438" s="1" t="s">
        <v>31</v>
      </c>
      <c r="F438" s="1" t="s">
        <v>19</v>
      </c>
      <c r="G438" s="1" t="s">
        <v>40</v>
      </c>
      <c r="H438" s="1">
        <v>52</v>
      </c>
      <c r="I438" s="2">
        <v>44304</v>
      </c>
      <c r="J438" s="1">
        <v>50548</v>
      </c>
      <c r="K438" s="1">
        <v>0</v>
      </c>
      <c r="L438">
        <v>0</v>
      </c>
      <c r="M438">
        <v>50548</v>
      </c>
      <c r="N438" s="1" t="s">
        <v>633</v>
      </c>
      <c r="O438" s="1" t="s">
        <v>640</v>
      </c>
      <c r="P438" s="2"/>
      <c r="Q438" t="s">
        <v>1988</v>
      </c>
      <c r="R438" t="s">
        <v>2007</v>
      </c>
      <c r="S438">
        <v>2021</v>
      </c>
      <c r="T438" t="s">
        <v>2045</v>
      </c>
      <c r="U438" t="s">
        <v>2027</v>
      </c>
      <c r="V438">
        <v>4</v>
      </c>
      <c r="W438" t="s">
        <v>2053</v>
      </c>
      <c r="X438" t="s">
        <v>1897</v>
      </c>
      <c r="Y438" t="s">
        <v>2076</v>
      </c>
      <c r="AA438" t="s">
        <v>1897</v>
      </c>
    </row>
    <row r="439" spans="1:27" x14ac:dyDescent="0.25">
      <c r="A439" s="1" t="s">
        <v>739</v>
      </c>
      <c r="B439" s="1" t="s">
        <v>740</v>
      </c>
      <c r="C439" s="1" t="s">
        <v>259</v>
      </c>
      <c r="D439" s="1" t="s">
        <v>509</v>
      </c>
      <c r="E439" s="1" t="s">
        <v>31</v>
      </c>
      <c r="F439" s="1" t="s">
        <v>152</v>
      </c>
      <c r="G439" s="1" t="s">
        <v>40</v>
      </c>
      <c r="H439" s="1">
        <v>61</v>
      </c>
      <c r="I439" s="2">
        <v>39568</v>
      </c>
      <c r="J439" s="1">
        <v>69352</v>
      </c>
      <c r="K439" s="1">
        <v>0</v>
      </c>
      <c r="L439">
        <v>0</v>
      </c>
      <c r="M439">
        <v>69352</v>
      </c>
      <c r="N439" s="1" t="s">
        <v>633</v>
      </c>
      <c r="O439" s="1" t="s">
        <v>637</v>
      </c>
      <c r="P439" s="2"/>
      <c r="Q439" t="s">
        <v>1988</v>
      </c>
      <c r="R439" t="s">
        <v>2007</v>
      </c>
      <c r="S439">
        <v>2008</v>
      </c>
      <c r="T439" t="s">
        <v>2043</v>
      </c>
      <c r="U439" t="s">
        <v>2027</v>
      </c>
      <c r="V439">
        <v>4</v>
      </c>
      <c r="W439" t="s">
        <v>2053</v>
      </c>
      <c r="X439" t="s">
        <v>1897</v>
      </c>
      <c r="Y439" t="s">
        <v>2076</v>
      </c>
      <c r="AA439" t="s">
        <v>1897</v>
      </c>
    </row>
    <row r="440" spans="1:27" x14ac:dyDescent="0.25">
      <c r="A440" s="1" t="s">
        <v>667</v>
      </c>
      <c r="B440" s="1" t="s">
        <v>668</v>
      </c>
      <c r="C440" s="1" t="s">
        <v>281</v>
      </c>
      <c r="D440" s="1" t="s">
        <v>278</v>
      </c>
      <c r="E440" s="1" t="s">
        <v>26</v>
      </c>
      <c r="F440" s="1" t="s">
        <v>152</v>
      </c>
      <c r="G440" s="1" t="s">
        <v>40</v>
      </c>
      <c r="H440" s="1">
        <v>54</v>
      </c>
      <c r="I440" s="2">
        <v>41028</v>
      </c>
      <c r="J440" s="1">
        <v>96441</v>
      </c>
      <c r="K440" s="1">
        <v>0</v>
      </c>
      <c r="L440">
        <v>0</v>
      </c>
      <c r="M440">
        <v>96441</v>
      </c>
      <c r="N440" s="1" t="s">
        <v>633</v>
      </c>
      <c r="O440" s="1" t="s">
        <v>640</v>
      </c>
      <c r="P440" s="2"/>
      <c r="Q440" t="s">
        <v>1988</v>
      </c>
      <c r="R440" t="s">
        <v>2007</v>
      </c>
      <c r="S440">
        <v>2012</v>
      </c>
      <c r="T440" t="s">
        <v>2065</v>
      </c>
      <c r="U440" t="s">
        <v>2027</v>
      </c>
      <c r="V440">
        <v>4</v>
      </c>
      <c r="W440" t="s">
        <v>2053</v>
      </c>
      <c r="X440" t="s">
        <v>1897</v>
      </c>
      <c r="Y440" t="s">
        <v>2076</v>
      </c>
      <c r="AA440" t="s">
        <v>1897</v>
      </c>
    </row>
    <row r="441" spans="1:27" x14ac:dyDescent="0.25">
      <c r="A441" s="1" t="s">
        <v>749</v>
      </c>
      <c r="B441" s="1" t="s">
        <v>750</v>
      </c>
      <c r="C441" s="1" t="s">
        <v>259</v>
      </c>
      <c r="D441" s="1" t="s">
        <v>555</v>
      </c>
      <c r="E441" s="1" t="s">
        <v>46</v>
      </c>
      <c r="F441" s="1" t="s">
        <v>19</v>
      </c>
      <c r="G441" s="1" t="s">
        <v>40</v>
      </c>
      <c r="H441" s="1">
        <v>34</v>
      </c>
      <c r="I441" s="2">
        <v>41066</v>
      </c>
      <c r="J441" s="1">
        <v>72126</v>
      </c>
      <c r="K441" s="1">
        <v>0</v>
      </c>
      <c r="L441">
        <v>0</v>
      </c>
      <c r="M441">
        <v>72126</v>
      </c>
      <c r="N441" s="1" t="s">
        <v>633</v>
      </c>
      <c r="O441" s="1" t="s">
        <v>634</v>
      </c>
      <c r="P441" s="2"/>
      <c r="Q441" t="s">
        <v>1987</v>
      </c>
      <c r="R441" t="s">
        <v>2007</v>
      </c>
      <c r="S441">
        <v>2012</v>
      </c>
      <c r="T441" t="s">
        <v>2065</v>
      </c>
      <c r="U441" t="s">
        <v>2027</v>
      </c>
      <c r="V441">
        <v>6</v>
      </c>
      <c r="W441" t="s">
        <v>2028</v>
      </c>
      <c r="X441" t="s">
        <v>1897</v>
      </c>
      <c r="Y441" t="s">
        <v>2076</v>
      </c>
      <c r="AA441" t="s">
        <v>1897</v>
      </c>
    </row>
    <row r="442" spans="1:27" x14ac:dyDescent="0.25">
      <c r="A442" s="1" t="s">
        <v>699</v>
      </c>
      <c r="B442" s="1" t="s">
        <v>700</v>
      </c>
      <c r="C442" s="1" t="s">
        <v>455</v>
      </c>
      <c r="D442" s="1" t="s">
        <v>456</v>
      </c>
      <c r="E442" s="1" t="s">
        <v>31</v>
      </c>
      <c r="F442" s="1" t="s">
        <v>152</v>
      </c>
      <c r="G442" s="1" t="s">
        <v>40</v>
      </c>
      <c r="H442" s="1">
        <v>32</v>
      </c>
      <c r="I442" s="2">
        <v>44295</v>
      </c>
      <c r="J442" s="1">
        <v>70980</v>
      </c>
      <c r="K442" s="1">
        <v>0</v>
      </c>
      <c r="L442">
        <v>0</v>
      </c>
      <c r="M442">
        <v>70980</v>
      </c>
      <c r="N442" s="1" t="s">
        <v>633</v>
      </c>
      <c r="O442" s="1" t="s">
        <v>637</v>
      </c>
      <c r="P442" s="2"/>
      <c r="Q442" t="s">
        <v>1987</v>
      </c>
      <c r="R442" t="s">
        <v>2007</v>
      </c>
      <c r="S442">
        <v>2021</v>
      </c>
      <c r="T442" t="s">
        <v>2045</v>
      </c>
      <c r="U442" t="s">
        <v>2027</v>
      </c>
      <c r="V442">
        <v>4</v>
      </c>
      <c r="W442" t="s">
        <v>2053</v>
      </c>
      <c r="X442" t="s">
        <v>1897</v>
      </c>
      <c r="Y442" t="s">
        <v>2076</v>
      </c>
      <c r="AA442" t="s">
        <v>1897</v>
      </c>
    </row>
    <row r="443" spans="1:27" x14ac:dyDescent="0.25">
      <c r="A443" s="1" t="s">
        <v>643</v>
      </c>
      <c r="B443" s="1" t="s">
        <v>644</v>
      </c>
      <c r="C443" s="1" t="s">
        <v>242</v>
      </c>
      <c r="D443" s="1" t="s">
        <v>243</v>
      </c>
      <c r="E443" s="1" t="s">
        <v>18</v>
      </c>
      <c r="F443" s="1" t="s">
        <v>152</v>
      </c>
      <c r="G443" s="1" t="s">
        <v>40</v>
      </c>
      <c r="H443" s="1">
        <v>58</v>
      </c>
      <c r="I443" s="2">
        <v>40287</v>
      </c>
      <c r="J443" s="1">
        <v>56350</v>
      </c>
      <c r="K443" s="1">
        <v>0</v>
      </c>
      <c r="L443">
        <v>0</v>
      </c>
      <c r="M443">
        <v>56350</v>
      </c>
      <c r="N443" s="1" t="s">
        <v>633</v>
      </c>
      <c r="O443" s="1" t="s">
        <v>637</v>
      </c>
      <c r="P443" s="2"/>
      <c r="Q443" t="s">
        <v>1988</v>
      </c>
      <c r="R443" t="s">
        <v>2007</v>
      </c>
      <c r="S443">
        <v>2010</v>
      </c>
      <c r="T443" t="s">
        <v>2037</v>
      </c>
      <c r="U443" t="s">
        <v>2027</v>
      </c>
      <c r="V443">
        <v>4</v>
      </c>
      <c r="W443" t="s">
        <v>2053</v>
      </c>
      <c r="X443" t="s">
        <v>1897</v>
      </c>
      <c r="Y443" t="s">
        <v>2076</v>
      </c>
      <c r="AA443" t="s">
        <v>1897</v>
      </c>
    </row>
    <row r="444" spans="1:27" x14ac:dyDescent="0.25">
      <c r="A444" s="1" t="s">
        <v>745</v>
      </c>
      <c r="B444" s="1" t="s">
        <v>746</v>
      </c>
      <c r="C444" s="1" t="s">
        <v>250</v>
      </c>
      <c r="D444" s="1" t="s">
        <v>555</v>
      </c>
      <c r="E444" s="1" t="s">
        <v>18</v>
      </c>
      <c r="F444" s="1" t="s">
        <v>19</v>
      </c>
      <c r="G444" s="1" t="s">
        <v>40</v>
      </c>
      <c r="H444" s="1">
        <v>57</v>
      </c>
      <c r="I444" s="2">
        <v>39357</v>
      </c>
      <c r="J444" s="1">
        <v>98150</v>
      </c>
      <c r="K444" s="1">
        <v>0</v>
      </c>
      <c r="L444">
        <v>0</v>
      </c>
      <c r="M444">
        <v>98150</v>
      </c>
      <c r="N444" s="1" t="s">
        <v>633</v>
      </c>
      <c r="O444" s="1" t="s">
        <v>637</v>
      </c>
      <c r="P444" s="2"/>
      <c r="Q444" t="s">
        <v>1988</v>
      </c>
      <c r="R444" t="s">
        <v>2007</v>
      </c>
      <c r="S444">
        <v>2007</v>
      </c>
      <c r="T444" t="s">
        <v>2063</v>
      </c>
      <c r="U444" t="s">
        <v>2038</v>
      </c>
      <c r="V444">
        <v>10</v>
      </c>
      <c r="W444" t="s">
        <v>2055</v>
      </c>
      <c r="X444" t="s">
        <v>1897</v>
      </c>
      <c r="Y444" t="s">
        <v>2076</v>
      </c>
      <c r="AA444" t="s">
        <v>1897</v>
      </c>
    </row>
    <row r="445" spans="1:27" x14ac:dyDescent="0.25">
      <c r="A445" s="1" t="s">
        <v>713</v>
      </c>
      <c r="B445" s="1" t="s">
        <v>714</v>
      </c>
      <c r="C445" s="1" t="s">
        <v>30</v>
      </c>
      <c r="D445" s="1" t="s">
        <v>17</v>
      </c>
      <c r="E445" s="1" t="s">
        <v>18</v>
      </c>
      <c r="F445" s="1" t="s">
        <v>19</v>
      </c>
      <c r="G445" s="1" t="s">
        <v>40</v>
      </c>
      <c r="H445" s="1">
        <v>53</v>
      </c>
      <c r="I445" s="2">
        <v>38214</v>
      </c>
      <c r="J445" s="1">
        <v>44735</v>
      </c>
      <c r="K445" s="1">
        <v>0</v>
      </c>
      <c r="L445">
        <v>0</v>
      </c>
      <c r="M445">
        <v>44735</v>
      </c>
      <c r="N445" s="1" t="s">
        <v>633</v>
      </c>
      <c r="O445" s="1" t="s">
        <v>634</v>
      </c>
      <c r="P445" s="2"/>
      <c r="Q445" t="s">
        <v>1988</v>
      </c>
      <c r="R445" t="s">
        <v>2007</v>
      </c>
      <c r="S445">
        <v>2004</v>
      </c>
      <c r="T445" t="s">
        <v>2061</v>
      </c>
      <c r="U445" t="s">
        <v>2030</v>
      </c>
      <c r="V445">
        <v>8</v>
      </c>
      <c r="W445" t="s">
        <v>2044</v>
      </c>
      <c r="X445" t="s">
        <v>1897</v>
      </c>
      <c r="Y445" t="s">
        <v>2076</v>
      </c>
      <c r="AA445" t="s">
        <v>1897</v>
      </c>
    </row>
    <row r="446" spans="1:27" x14ac:dyDescent="0.25">
      <c r="A446" s="1" t="s">
        <v>693</v>
      </c>
      <c r="B446" s="1" t="s">
        <v>694</v>
      </c>
      <c r="C446" s="1" t="s">
        <v>455</v>
      </c>
      <c r="D446" s="1" t="s">
        <v>456</v>
      </c>
      <c r="E446" s="1" t="s">
        <v>26</v>
      </c>
      <c r="F446" s="1" t="s">
        <v>19</v>
      </c>
      <c r="G446" s="1" t="s">
        <v>40</v>
      </c>
      <c r="H446" s="1">
        <v>45</v>
      </c>
      <c r="I446" s="2">
        <v>43581</v>
      </c>
      <c r="J446" s="1">
        <v>74891</v>
      </c>
      <c r="K446" s="1">
        <v>0</v>
      </c>
      <c r="L446">
        <v>0</v>
      </c>
      <c r="M446">
        <v>74891</v>
      </c>
      <c r="N446" s="1" t="s">
        <v>633</v>
      </c>
      <c r="O446" s="1" t="s">
        <v>637</v>
      </c>
      <c r="P446" s="2"/>
      <c r="Q446" t="s">
        <v>1987</v>
      </c>
      <c r="R446" t="s">
        <v>2007</v>
      </c>
      <c r="S446">
        <v>2019</v>
      </c>
      <c r="T446" t="s">
        <v>2029</v>
      </c>
      <c r="U446" t="s">
        <v>2027</v>
      </c>
      <c r="V446">
        <v>4</v>
      </c>
      <c r="W446" t="s">
        <v>2053</v>
      </c>
      <c r="X446" t="s">
        <v>1897</v>
      </c>
      <c r="Y446" t="s">
        <v>2076</v>
      </c>
      <c r="AA446" t="s">
        <v>1897</v>
      </c>
    </row>
    <row r="447" spans="1:27" x14ac:dyDescent="0.25">
      <c r="A447" s="1" t="s">
        <v>715</v>
      </c>
      <c r="B447" s="1" t="s">
        <v>716</v>
      </c>
      <c r="C447" s="1" t="s">
        <v>34</v>
      </c>
      <c r="D447" s="1" t="s">
        <v>17</v>
      </c>
      <c r="E447" s="1" t="s">
        <v>26</v>
      </c>
      <c r="F447" s="1" t="s">
        <v>19</v>
      </c>
      <c r="G447" s="1" t="s">
        <v>40</v>
      </c>
      <c r="H447" s="1">
        <v>43</v>
      </c>
      <c r="I447" s="2">
        <v>40290</v>
      </c>
      <c r="J447" s="1">
        <v>76912</v>
      </c>
      <c r="K447" s="1">
        <v>0</v>
      </c>
      <c r="L447">
        <v>0</v>
      </c>
      <c r="M447">
        <v>76912</v>
      </c>
      <c r="N447" s="1" t="s">
        <v>633</v>
      </c>
      <c r="O447" s="1" t="s">
        <v>640</v>
      </c>
      <c r="P447" s="2"/>
      <c r="Q447" t="s">
        <v>1987</v>
      </c>
      <c r="R447" t="s">
        <v>2007</v>
      </c>
      <c r="S447">
        <v>2010</v>
      </c>
      <c r="T447" t="s">
        <v>2037</v>
      </c>
      <c r="U447" t="s">
        <v>2027</v>
      </c>
      <c r="V447">
        <v>4</v>
      </c>
      <c r="W447" t="s">
        <v>2053</v>
      </c>
      <c r="X447" t="s">
        <v>1897</v>
      </c>
      <c r="Y447" t="s">
        <v>2076</v>
      </c>
      <c r="AA447" t="s">
        <v>1897</v>
      </c>
    </row>
    <row r="448" spans="1:27" x14ac:dyDescent="0.25">
      <c r="A448" s="1" t="s">
        <v>663</v>
      </c>
      <c r="B448" s="1" t="s">
        <v>664</v>
      </c>
      <c r="C448" s="1" t="s">
        <v>286</v>
      </c>
      <c r="D448" s="1" t="s">
        <v>278</v>
      </c>
      <c r="E448" s="1" t="s">
        <v>26</v>
      </c>
      <c r="F448" s="1" t="s">
        <v>152</v>
      </c>
      <c r="G448" s="1" t="s">
        <v>40</v>
      </c>
      <c r="H448" s="1">
        <v>54</v>
      </c>
      <c r="I448" s="2">
        <v>41237</v>
      </c>
      <c r="J448" s="1">
        <v>94407</v>
      </c>
      <c r="K448" s="1">
        <v>0</v>
      </c>
      <c r="L448">
        <v>0</v>
      </c>
      <c r="M448">
        <v>94407</v>
      </c>
      <c r="N448" s="1" t="s">
        <v>633</v>
      </c>
      <c r="O448" s="1" t="s">
        <v>640</v>
      </c>
      <c r="P448" s="2"/>
      <c r="Q448" t="s">
        <v>1988</v>
      </c>
      <c r="R448" t="s">
        <v>2007</v>
      </c>
      <c r="S448">
        <v>2012</v>
      </c>
      <c r="T448" t="s">
        <v>2065</v>
      </c>
      <c r="U448" t="s">
        <v>2038</v>
      </c>
      <c r="V448">
        <v>11</v>
      </c>
      <c r="W448" t="s">
        <v>2039</v>
      </c>
      <c r="X448" t="s">
        <v>1897</v>
      </c>
      <c r="Y448" t="s">
        <v>2076</v>
      </c>
      <c r="AA448" t="s">
        <v>1897</v>
      </c>
    </row>
    <row r="449" spans="1:27" x14ac:dyDescent="0.25">
      <c r="A449" s="1" t="s">
        <v>729</v>
      </c>
      <c r="B449" s="1" t="s">
        <v>730</v>
      </c>
      <c r="C449" s="1" t="s">
        <v>101</v>
      </c>
      <c r="D449" s="1" t="s">
        <v>17</v>
      </c>
      <c r="E449" s="1" t="s">
        <v>46</v>
      </c>
      <c r="F449" s="1" t="s">
        <v>152</v>
      </c>
      <c r="G449" s="1" t="s">
        <v>40</v>
      </c>
      <c r="H449" s="1">
        <v>39</v>
      </c>
      <c r="I449" s="2">
        <v>42664</v>
      </c>
      <c r="J449" s="1">
        <v>84297</v>
      </c>
      <c r="K449" s="1">
        <v>0</v>
      </c>
      <c r="L449">
        <v>0</v>
      </c>
      <c r="M449">
        <v>84297</v>
      </c>
      <c r="N449" s="1" t="s">
        <v>633</v>
      </c>
      <c r="O449" s="1" t="s">
        <v>634</v>
      </c>
      <c r="P449" s="2"/>
      <c r="Q449" t="s">
        <v>1987</v>
      </c>
      <c r="R449" t="s">
        <v>2007</v>
      </c>
      <c r="S449">
        <v>2016</v>
      </c>
      <c r="T449" t="s">
        <v>2049</v>
      </c>
      <c r="U449" t="s">
        <v>2038</v>
      </c>
      <c r="V449">
        <v>10</v>
      </c>
      <c r="W449" t="s">
        <v>2055</v>
      </c>
      <c r="X449" t="s">
        <v>1897</v>
      </c>
      <c r="Y449" t="s">
        <v>2076</v>
      </c>
      <c r="AA449" t="s">
        <v>1897</v>
      </c>
    </row>
    <row r="450" spans="1:27" x14ac:dyDescent="0.25">
      <c r="A450" s="1" t="s">
        <v>649</v>
      </c>
      <c r="B450" s="1" t="s">
        <v>650</v>
      </c>
      <c r="C450" s="1" t="s">
        <v>291</v>
      </c>
      <c r="D450" s="1" t="s">
        <v>278</v>
      </c>
      <c r="E450" s="1" t="s">
        <v>26</v>
      </c>
      <c r="F450" s="1" t="s">
        <v>19</v>
      </c>
      <c r="G450" s="1" t="s">
        <v>40</v>
      </c>
      <c r="H450" s="1">
        <v>52</v>
      </c>
      <c r="I450" s="2">
        <v>39532</v>
      </c>
      <c r="J450" s="1">
        <v>97398</v>
      </c>
      <c r="K450" s="1">
        <v>0</v>
      </c>
      <c r="L450">
        <v>0</v>
      </c>
      <c r="M450">
        <v>97398</v>
      </c>
      <c r="N450" s="1" t="s">
        <v>633</v>
      </c>
      <c r="O450" s="1" t="s">
        <v>634</v>
      </c>
      <c r="P450" s="2"/>
      <c r="Q450" t="s">
        <v>1988</v>
      </c>
      <c r="R450" t="s">
        <v>2007</v>
      </c>
      <c r="S450">
        <v>2008</v>
      </c>
      <c r="T450" t="s">
        <v>2043</v>
      </c>
      <c r="U450" t="s">
        <v>2033</v>
      </c>
      <c r="V450">
        <v>3</v>
      </c>
      <c r="W450" t="s">
        <v>2060</v>
      </c>
      <c r="X450" t="s">
        <v>1897</v>
      </c>
      <c r="Y450" t="s">
        <v>2076</v>
      </c>
      <c r="AA450" t="s">
        <v>1897</v>
      </c>
    </row>
    <row r="451" spans="1:27" x14ac:dyDescent="0.25">
      <c r="A451" s="1" t="s">
        <v>671</v>
      </c>
      <c r="B451" s="1" t="s">
        <v>672</v>
      </c>
      <c r="C451" s="1" t="s">
        <v>281</v>
      </c>
      <c r="D451" s="1" t="s">
        <v>278</v>
      </c>
      <c r="E451" s="1" t="s">
        <v>31</v>
      </c>
      <c r="F451" s="1" t="s">
        <v>152</v>
      </c>
      <c r="G451" s="1" t="s">
        <v>40</v>
      </c>
      <c r="H451" s="1">
        <v>27</v>
      </c>
      <c r="I451" s="2">
        <v>43371</v>
      </c>
      <c r="J451" s="1">
        <v>64247</v>
      </c>
      <c r="K451" s="1">
        <v>0</v>
      </c>
      <c r="L451">
        <v>0</v>
      </c>
      <c r="M451">
        <v>64247</v>
      </c>
      <c r="N451" s="1" t="s">
        <v>633</v>
      </c>
      <c r="O451" s="1" t="s">
        <v>637</v>
      </c>
      <c r="P451" s="2"/>
      <c r="Q451" t="s">
        <v>1989</v>
      </c>
      <c r="R451" t="s">
        <v>2007</v>
      </c>
      <c r="S451">
        <v>2018</v>
      </c>
      <c r="T451" t="s">
        <v>2026</v>
      </c>
      <c r="U451" t="s">
        <v>2030</v>
      </c>
      <c r="V451">
        <v>9</v>
      </c>
      <c r="W451" t="s">
        <v>2031</v>
      </c>
      <c r="X451" t="s">
        <v>1897</v>
      </c>
      <c r="Y451" t="s">
        <v>2076</v>
      </c>
      <c r="AA451" t="s">
        <v>1897</v>
      </c>
    </row>
    <row r="452" spans="1:27" x14ac:dyDescent="0.25">
      <c r="A452" s="1" t="s">
        <v>567</v>
      </c>
      <c r="B452" s="1" t="s">
        <v>1952</v>
      </c>
      <c r="C452" s="1" t="s">
        <v>325</v>
      </c>
      <c r="D452" s="1" t="s">
        <v>278</v>
      </c>
      <c r="E452" s="1" t="s">
        <v>26</v>
      </c>
      <c r="F452" s="1" t="s">
        <v>19</v>
      </c>
      <c r="G452" s="1" t="s">
        <v>40</v>
      </c>
      <c r="H452" s="1">
        <v>29</v>
      </c>
      <c r="I452" s="2">
        <v>44099</v>
      </c>
      <c r="J452" s="1">
        <v>123588</v>
      </c>
      <c r="K452" s="1">
        <v>0</v>
      </c>
      <c r="L452">
        <v>0</v>
      </c>
      <c r="M452">
        <v>123588</v>
      </c>
      <c r="N452" s="1" t="s">
        <v>633</v>
      </c>
      <c r="O452" s="1" t="s">
        <v>640</v>
      </c>
      <c r="P452" s="2"/>
      <c r="Q452" t="s">
        <v>1989</v>
      </c>
      <c r="R452" t="s">
        <v>2007</v>
      </c>
      <c r="S452">
        <v>2020</v>
      </c>
      <c r="T452" t="s">
        <v>2047</v>
      </c>
      <c r="U452" t="s">
        <v>2030</v>
      </c>
      <c r="V452">
        <v>9</v>
      </c>
      <c r="W452" t="s">
        <v>2031</v>
      </c>
      <c r="X452" t="s">
        <v>1897</v>
      </c>
      <c r="Y452" t="s">
        <v>2076</v>
      </c>
      <c r="AA452" t="s">
        <v>1897</v>
      </c>
    </row>
    <row r="453" spans="1:27" x14ac:dyDescent="0.25">
      <c r="A453" s="1" t="s">
        <v>725</v>
      </c>
      <c r="B453" s="1" t="s">
        <v>726</v>
      </c>
      <c r="C453" s="1" t="s">
        <v>30</v>
      </c>
      <c r="D453" s="1" t="s">
        <v>17</v>
      </c>
      <c r="E453" s="1" t="s">
        <v>31</v>
      </c>
      <c r="F453" s="1" t="s">
        <v>152</v>
      </c>
      <c r="G453" s="1" t="s">
        <v>40</v>
      </c>
      <c r="H453" s="1">
        <v>64</v>
      </c>
      <c r="I453" s="2">
        <v>44009</v>
      </c>
      <c r="J453" s="1">
        <v>40316</v>
      </c>
      <c r="K453" s="1">
        <v>0</v>
      </c>
      <c r="L453">
        <v>0</v>
      </c>
      <c r="M453">
        <v>40316</v>
      </c>
      <c r="N453" s="1" t="s">
        <v>633</v>
      </c>
      <c r="O453" s="1" t="s">
        <v>634</v>
      </c>
      <c r="P453" s="2"/>
      <c r="Q453" t="s">
        <v>1988</v>
      </c>
      <c r="R453" t="s">
        <v>2007</v>
      </c>
      <c r="S453">
        <v>2020</v>
      </c>
      <c r="T453" t="s">
        <v>2047</v>
      </c>
      <c r="U453" t="s">
        <v>2027</v>
      </c>
      <c r="V453">
        <v>6</v>
      </c>
      <c r="W453" t="s">
        <v>2028</v>
      </c>
      <c r="X453" t="s">
        <v>1897</v>
      </c>
      <c r="Y453" t="s">
        <v>2076</v>
      </c>
      <c r="AA453" t="s">
        <v>1897</v>
      </c>
    </row>
    <row r="454" spans="1:27" x14ac:dyDescent="0.25">
      <c r="A454" s="1" t="s">
        <v>717</v>
      </c>
      <c r="B454" s="1" t="s">
        <v>718</v>
      </c>
      <c r="C454" s="1" t="s">
        <v>63</v>
      </c>
      <c r="D454" s="1" t="s">
        <v>17</v>
      </c>
      <c r="E454" s="1" t="s">
        <v>18</v>
      </c>
      <c r="F454" s="1" t="s">
        <v>19</v>
      </c>
      <c r="G454" s="1" t="s">
        <v>40</v>
      </c>
      <c r="H454" s="1">
        <v>43</v>
      </c>
      <c r="I454" s="2">
        <v>39885</v>
      </c>
      <c r="J454" s="1">
        <v>62335</v>
      </c>
      <c r="K454" s="1">
        <v>0</v>
      </c>
      <c r="L454">
        <v>0</v>
      </c>
      <c r="M454">
        <v>62335</v>
      </c>
      <c r="N454" s="1" t="s">
        <v>633</v>
      </c>
      <c r="O454" s="1" t="s">
        <v>634</v>
      </c>
      <c r="P454" s="2"/>
      <c r="Q454" t="s">
        <v>1987</v>
      </c>
      <c r="R454" t="s">
        <v>2007</v>
      </c>
      <c r="S454">
        <v>2009</v>
      </c>
      <c r="T454" t="s">
        <v>2059</v>
      </c>
      <c r="U454" t="s">
        <v>2033</v>
      </c>
      <c r="V454">
        <v>3</v>
      </c>
      <c r="W454" t="s">
        <v>2060</v>
      </c>
      <c r="X454" t="s">
        <v>1897</v>
      </c>
      <c r="Y454" t="s">
        <v>2076</v>
      </c>
      <c r="AA454" t="s">
        <v>1897</v>
      </c>
    </row>
    <row r="455" spans="1:27" x14ac:dyDescent="0.25">
      <c r="A455" s="1" t="s">
        <v>651</v>
      </c>
      <c r="B455" s="1" t="s">
        <v>652</v>
      </c>
      <c r="C455" s="1" t="s">
        <v>296</v>
      </c>
      <c r="D455" s="1" t="s">
        <v>278</v>
      </c>
      <c r="E455" s="1" t="s">
        <v>46</v>
      </c>
      <c r="F455" s="1" t="s">
        <v>19</v>
      </c>
      <c r="G455" s="1" t="s">
        <v>40</v>
      </c>
      <c r="H455" s="1">
        <v>29</v>
      </c>
      <c r="I455" s="2">
        <v>43114</v>
      </c>
      <c r="J455" s="1">
        <v>80516</v>
      </c>
      <c r="K455" s="1">
        <v>0</v>
      </c>
      <c r="L455">
        <v>0</v>
      </c>
      <c r="M455">
        <v>80516</v>
      </c>
      <c r="N455" s="1" t="s">
        <v>633</v>
      </c>
      <c r="O455" s="1" t="s">
        <v>640</v>
      </c>
      <c r="P455" s="2"/>
      <c r="Q455" t="s">
        <v>1989</v>
      </c>
      <c r="R455" t="s">
        <v>2007</v>
      </c>
      <c r="S455">
        <v>2018</v>
      </c>
      <c r="T455" t="s">
        <v>2026</v>
      </c>
      <c r="U455" t="s">
        <v>2033</v>
      </c>
      <c r="V455">
        <v>1</v>
      </c>
      <c r="W455" t="s">
        <v>2046</v>
      </c>
      <c r="X455" t="s">
        <v>1897</v>
      </c>
      <c r="Y455" t="s">
        <v>2076</v>
      </c>
      <c r="AA455" t="s">
        <v>1897</v>
      </c>
    </row>
    <row r="456" spans="1:27" x14ac:dyDescent="0.25">
      <c r="A456" s="1" t="s">
        <v>1210</v>
      </c>
      <c r="B456" s="1" t="s">
        <v>1962</v>
      </c>
      <c r="C456" s="1" t="s">
        <v>242</v>
      </c>
      <c r="D456" s="1" t="s">
        <v>555</v>
      </c>
      <c r="E456" s="1" t="s">
        <v>18</v>
      </c>
      <c r="F456" s="1" t="s">
        <v>152</v>
      </c>
      <c r="G456" s="1" t="s">
        <v>40</v>
      </c>
      <c r="H456" s="1">
        <v>26</v>
      </c>
      <c r="I456" s="2">
        <v>44257</v>
      </c>
      <c r="J456" s="1">
        <v>44732</v>
      </c>
      <c r="K456" s="1">
        <v>0</v>
      </c>
      <c r="L456">
        <v>0</v>
      </c>
      <c r="M456">
        <v>44732</v>
      </c>
      <c r="N456" s="1" t="s">
        <v>633</v>
      </c>
      <c r="O456" s="1" t="s">
        <v>637</v>
      </c>
      <c r="P456" s="2"/>
      <c r="Q456" t="s">
        <v>1989</v>
      </c>
      <c r="R456" t="s">
        <v>2007</v>
      </c>
      <c r="S456">
        <v>2021</v>
      </c>
      <c r="T456" t="s">
        <v>2045</v>
      </c>
      <c r="U456" t="s">
        <v>2033</v>
      </c>
      <c r="V456">
        <v>3</v>
      </c>
      <c r="W456" t="s">
        <v>2060</v>
      </c>
      <c r="X456" t="s">
        <v>1897</v>
      </c>
      <c r="Y456" t="s">
        <v>2076</v>
      </c>
      <c r="AA456" t="s">
        <v>1897</v>
      </c>
    </row>
    <row r="457" spans="1:27" x14ac:dyDescent="0.25">
      <c r="A457" s="1" t="s">
        <v>683</v>
      </c>
      <c r="B457" s="1" t="s">
        <v>684</v>
      </c>
      <c r="C457" s="1" t="s">
        <v>259</v>
      </c>
      <c r="D457" s="1" t="s">
        <v>402</v>
      </c>
      <c r="E457" s="1" t="s">
        <v>31</v>
      </c>
      <c r="F457" s="1" t="s">
        <v>19</v>
      </c>
      <c r="G457" s="1" t="s">
        <v>40</v>
      </c>
      <c r="H457" s="1">
        <v>25</v>
      </c>
      <c r="I457" s="2">
        <v>44024</v>
      </c>
      <c r="J457" s="1">
        <v>56565</v>
      </c>
      <c r="K457" s="1">
        <v>0</v>
      </c>
      <c r="L457">
        <v>0</v>
      </c>
      <c r="M457">
        <v>56565</v>
      </c>
      <c r="N457" s="1" t="s">
        <v>633</v>
      </c>
      <c r="O457" s="1" t="s">
        <v>640</v>
      </c>
      <c r="P457" s="2"/>
      <c r="Q457" t="s">
        <v>1989</v>
      </c>
      <c r="R457" t="s">
        <v>2007</v>
      </c>
      <c r="S457">
        <v>2020</v>
      </c>
      <c r="T457" t="s">
        <v>2047</v>
      </c>
      <c r="U457" t="s">
        <v>2030</v>
      </c>
      <c r="V457">
        <v>7</v>
      </c>
      <c r="W457" t="s">
        <v>2052</v>
      </c>
      <c r="X457" t="s">
        <v>1897</v>
      </c>
      <c r="Y457" t="s">
        <v>2076</v>
      </c>
      <c r="AA457" t="s">
        <v>1897</v>
      </c>
    </row>
    <row r="458" spans="1:27" x14ac:dyDescent="0.25">
      <c r="A458" s="1" t="s">
        <v>761</v>
      </c>
      <c r="B458" s="1" t="s">
        <v>762</v>
      </c>
      <c r="C458" s="1" t="s">
        <v>250</v>
      </c>
      <c r="D458" s="1" t="s">
        <v>555</v>
      </c>
      <c r="E458" s="1" t="s">
        <v>18</v>
      </c>
      <c r="F458" s="1" t="s">
        <v>152</v>
      </c>
      <c r="G458" s="1" t="s">
        <v>40</v>
      </c>
      <c r="H458" s="1">
        <v>51</v>
      </c>
      <c r="I458" s="2">
        <v>35852</v>
      </c>
      <c r="J458" s="1">
        <v>71111</v>
      </c>
      <c r="K458" s="1">
        <v>0</v>
      </c>
      <c r="L458">
        <v>0</v>
      </c>
      <c r="M458">
        <v>71111</v>
      </c>
      <c r="N458" s="1" t="s">
        <v>633</v>
      </c>
      <c r="O458" s="1" t="s">
        <v>637</v>
      </c>
      <c r="P458" s="2"/>
      <c r="Q458" t="s">
        <v>1988</v>
      </c>
      <c r="R458" t="s">
        <v>2007</v>
      </c>
      <c r="S458">
        <v>1998</v>
      </c>
      <c r="T458" t="s">
        <v>2058</v>
      </c>
      <c r="U458" t="s">
        <v>2033</v>
      </c>
      <c r="V458">
        <v>2</v>
      </c>
      <c r="W458" t="s">
        <v>2034</v>
      </c>
      <c r="X458" t="s">
        <v>1897</v>
      </c>
      <c r="Y458" t="s">
        <v>2076</v>
      </c>
      <c r="AA458" t="s">
        <v>1897</v>
      </c>
    </row>
    <row r="459" spans="1:27" x14ac:dyDescent="0.25">
      <c r="A459" s="1" t="s">
        <v>1013</v>
      </c>
      <c r="B459" s="1" t="s">
        <v>1965</v>
      </c>
      <c r="C459" s="1" t="s">
        <v>296</v>
      </c>
      <c r="D459" s="1" t="s">
        <v>278</v>
      </c>
      <c r="E459" s="1" t="s">
        <v>46</v>
      </c>
      <c r="F459" s="1" t="s">
        <v>19</v>
      </c>
      <c r="G459" s="1" t="s">
        <v>40</v>
      </c>
      <c r="H459" s="1">
        <v>47</v>
      </c>
      <c r="I459" s="2">
        <v>43375</v>
      </c>
      <c r="J459" s="1">
        <v>111404</v>
      </c>
      <c r="K459" s="1">
        <v>0</v>
      </c>
      <c r="L459">
        <v>0</v>
      </c>
      <c r="M459">
        <v>111404</v>
      </c>
      <c r="N459" s="1" t="s">
        <v>633</v>
      </c>
      <c r="O459" s="1" t="s">
        <v>637</v>
      </c>
      <c r="P459" s="2"/>
      <c r="Q459" t="s">
        <v>1987</v>
      </c>
      <c r="R459" t="s">
        <v>2007</v>
      </c>
      <c r="S459">
        <v>2018</v>
      </c>
      <c r="T459" t="s">
        <v>2026</v>
      </c>
      <c r="U459" t="s">
        <v>2038</v>
      </c>
      <c r="V459">
        <v>10</v>
      </c>
      <c r="W459" t="s">
        <v>2055</v>
      </c>
      <c r="X459" t="s">
        <v>1897</v>
      </c>
      <c r="Y459" t="s">
        <v>2076</v>
      </c>
      <c r="AA459" t="s">
        <v>1897</v>
      </c>
    </row>
    <row r="460" spans="1:27" x14ac:dyDescent="0.25">
      <c r="A460" s="1" t="s">
        <v>703</v>
      </c>
      <c r="B460" s="1" t="s">
        <v>704</v>
      </c>
      <c r="C460" s="1" t="s">
        <v>86</v>
      </c>
      <c r="D460" s="1" t="s">
        <v>17</v>
      </c>
      <c r="E460" s="1" t="s">
        <v>26</v>
      </c>
      <c r="F460" s="1" t="s">
        <v>19</v>
      </c>
      <c r="G460" s="1" t="s">
        <v>40</v>
      </c>
      <c r="H460" s="1">
        <v>36</v>
      </c>
      <c r="I460" s="2">
        <v>44217</v>
      </c>
      <c r="J460" s="1">
        <v>90333</v>
      </c>
      <c r="K460" s="1">
        <v>0</v>
      </c>
      <c r="L460">
        <v>0</v>
      </c>
      <c r="M460">
        <v>90333</v>
      </c>
      <c r="N460" s="1" t="s">
        <v>633</v>
      </c>
      <c r="O460" s="1" t="s">
        <v>637</v>
      </c>
      <c r="P460" s="2"/>
      <c r="Q460" t="s">
        <v>1987</v>
      </c>
      <c r="R460" t="s">
        <v>2007</v>
      </c>
      <c r="S460">
        <v>2021</v>
      </c>
      <c r="T460" t="s">
        <v>2045</v>
      </c>
      <c r="U460" t="s">
        <v>2033</v>
      </c>
      <c r="V460">
        <v>1</v>
      </c>
      <c r="W460" t="s">
        <v>2046</v>
      </c>
      <c r="X460" t="s">
        <v>1897</v>
      </c>
      <c r="Y460" t="s">
        <v>2076</v>
      </c>
      <c r="AA460" t="s">
        <v>1897</v>
      </c>
    </row>
    <row r="461" spans="1:27" x14ac:dyDescent="0.25">
      <c r="A461" s="1" t="s">
        <v>695</v>
      </c>
      <c r="B461" s="1" t="s">
        <v>696</v>
      </c>
      <c r="C461" s="1" t="s">
        <v>461</v>
      </c>
      <c r="D461" s="1" t="s">
        <v>456</v>
      </c>
      <c r="E461" s="1" t="s">
        <v>31</v>
      </c>
      <c r="F461" s="1" t="s">
        <v>19</v>
      </c>
      <c r="G461" s="1" t="s">
        <v>40</v>
      </c>
      <c r="H461" s="1">
        <v>62</v>
      </c>
      <c r="I461" s="2">
        <v>41748</v>
      </c>
      <c r="J461" s="1">
        <v>45295</v>
      </c>
      <c r="K461" s="1">
        <v>0</v>
      </c>
      <c r="L461">
        <v>0</v>
      </c>
      <c r="M461">
        <v>45295</v>
      </c>
      <c r="N461" s="1" t="s">
        <v>633</v>
      </c>
      <c r="O461" s="1" t="s">
        <v>640</v>
      </c>
      <c r="P461" s="2"/>
      <c r="Q461" t="s">
        <v>1988</v>
      </c>
      <c r="R461" t="s">
        <v>2007</v>
      </c>
      <c r="S461">
        <v>2014</v>
      </c>
      <c r="T461" t="s">
        <v>2032</v>
      </c>
      <c r="U461" t="s">
        <v>2027</v>
      </c>
      <c r="V461">
        <v>4</v>
      </c>
      <c r="W461" t="s">
        <v>2053</v>
      </c>
      <c r="X461" t="s">
        <v>1897</v>
      </c>
      <c r="Y461" t="s">
        <v>2076</v>
      </c>
      <c r="AA461" t="s">
        <v>1897</v>
      </c>
    </row>
    <row r="462" spans="1:27" x14ac:dyDescent="0.25">
      <c r="A462" s="1" t="s">
        <v>677</v>
      </c>
      <c r="B462" s="1" t="s">
        <v>678</v>
      </c>
      <c r="C462" s="1" t="s">
        <v>259</v>
      </c>
      <c r="D462" s="1" t="s">
        <v>402</v>
      </c>
      <c r="E462" s="1" t="s">
        <v>31</v>
      </c>
      <c r="F462" s="1" t="s">
        <v>19</v>
      </c>
      <c r="G462" s="1" t="s">
        <v>40</v>
      </c>
      <c r="H462" s="1">
        <v>45</v>
      </c>
      <c r="I462" s="2">
        <v>41127</v>
      </c>
      <c r="J462" s="1">
        <v>58586</v>
      </c>
      <c r="K462" s="1">
        <v>0</v>
      </c>
      <c r="L462">
        <v>0</v>
      </c>
      <c r="M462">
        <v>58586</v>
      </c>
      <c r="N462" s="1" t="s">
        <v>633</v>
      </c>
      <c r="O462" s="1" t="s">
        <v>640</v>
      </c>
      <c r="P462" s="2"/>
      <c r="Q462" t="s">
        <v>1987</v>
      </c>
      <c r="R462" t="s">
        <v>2007</v>
      </c>
      <c r="S462">
        <v>2012</v>
      </c>
      <c r="T462" t="s">
        <v>2065</v>
      </c>
      <c r="U462" t="s">
        <v>2030</v>
      </c>
      <c r="V462">
        <v>8</v>
      </c>
      <c r="W462" t="s">
        <v>2044</v>
      </c>
      <c r="X462" t="s">
        <v>1897</v>
      </c>
      <c r="Y462" t="s">
        <v>2076</v>
      </c>
      <c r="AA462" t="s">
        <v>1897</v>
      </c>
    </row>
    <row r="463" spans="1:27" x14ac:dyDescent="0.25">
      <c r="A463" s="1" t="s">
        <v>721</v>
      </c>
      <c r="B463" s="1" t="s">
        <v>722</v>
      </c>
      <c r="C463" s="1" t="s">
        <v>30</v>
      </c>
      <c r="D463" s="1" t="s">
        <v>17</v>
      </c>
      <c r="E463" s="1" t="s">
        <v>26</v>
      </c>
      <c r="F463" s="1" t="s">
        <v>152</v>
      </c>
      <c r="G463" s="1" t="s">
        <v>40</v>
      </c>
      <c r="H463" s="1">
        <v>29</v>
      </c>
      <c r="I463" s="2">
        <v>42509</v>
      </c>
      <c r="J463" s="1">
        <v>52693</v>
      </c>
      <c r="K463" s="1">
        <v>0</v>
      </c>
      <c r="L463">
        <v>0</v>
      </c>
      <c r="M463">
        <v>52693</v>
      </c>
      <c r="N463" s="1" t="s">
        <v>633</v>
      </c>
      <c r="O463" s="1" t="s">
        <v>637</v>
      </c>
      <c r="P463" s="2"/>
      <c r="Q463" t="s">
        <v>1989</v>
      </c>
      <c r="R463" t="s">
        <v>2007</v>
      </c>
      <c r="S463">
        <v>2016</v>
      </c>
      <c r="T463" t="s">
        <v>2049</v>
      </c>
      <c r="U463" t="s">
        <v>2027</v>
      </c>
      <c r="V463">
        <v>5</v>
      </c>
      <c r="W463" t="s">
        <v>2036</v>
      </c>
      <c r="X463" t="s">
        <v>1897</v>
      </c>
      <c r="Y463" t="s">
        <v>2076</v>
      </c>
      <c r="AA463" t="s">
        <v>1897</v>
      </c>
    </row>
    <row r="464" spans="1:27" x14ac:dyDescent="0.25">
      <c r="A464" s="1" t="s">
        <v>735</v>
      </c>
      <c r="B464" s="1" t="s">
        <v>736</v>
      </c>
      <c r="C464" s="1" t="s">
        <v>259</v>
      </c>
      <c r="D464" s="1" t="s">
        <v>509</v>
      </c>
      <c r="E464" s="1" t="s">
        <v>18</v>
      </c>
      <c r="F464" s="1" t="s">
        <v>152</v>
      </c>
      <c r="G464" s="1" t="s">
        <v>40</v>
      </c>
      <c r="H464" s="1">
        <v>47</v>
      </c>
      <c r="I464" s="2">
        <v>38684</v>
      </c>
      <c r="J464" s="1">
        <v>62749</v>
      </c>
      <c r="K464" s="1">
        <v>0</v>
      </c>
      <c r="L464">
        <v>0</v>
      </c>
      <c r="M464">
        <v>62749</v>
      </c>
      <c r="N464" s="1" t="s">
        <v>633</v>
      </c>
      <c r="O464" s="1" t="s">
        <v>634</v>
      </c>
      <c r="P464" s="2"/>
      <c r="Q464" t="s">
        <v>1987</v>
      </c>
      <c r="R464" t="s">
        <v>2007</v>
      </c>
      <c r="S464">
        <v>2005</v>
      </c>
      <c r="T464" t="s">
        <v>2050</v>
      </c>
      <c r="U464" t="s">
        <v>2038</v>
      </c>
      <c r="V464">
        <v>11</v>
      </c>
      <c r="W464" t="s">
        <v>2039</v>
      </c>
      <c r="X464" t="s">
        <v>1897</v>
      </c>
      <c r="Y464" t="s">
        <v>2076</v>
      </c>
      <c r="AA464" t="s">
        <v>1897</v>
      </c>
    </row>
    <row r="465" spans="1:27" x14ac:dyDescent="0.25">
      <c r="A465" s="1" t="s">
        <v>866</v>
      </c>
      <c r="B465" s="1" t="s">
        <v>867</v>
      </c>
      <c r="C465" s="1" t="s">
        <v>45</v>
      </c>
      <c r="D465" s="1" t="s">
        <v>17</v>
      </c>
      <c r="E465" s="1" t="s">
        <v>18</v>
      </c>
      <c r="F465" s="1" t="s">
        <v>152</v>
      </c>
      <c r="G465" s="1" t="s">
        <v>35</v>
      </c>
      <c r="H465" s="1">
        <v>59</v>
      </c>
      <c r="I465" s="2">
        <v>35763</v>
      </c>
      <c r="J465" s="1">
        <v>99975</v>
      </c>
      <c r="K465" s="1">
        <v>0</v>
      </c>
      <c r="L465">
        <v>0</v>
      </c>
      <c r="M465">
        <v>99975</v>
      </c>
      <c r="N465" s="1" t="s">
        <v>767</v>
      </c>
      <c r="O465" s="1" t="s">
        <v>768</v>
      </c>
      <c r="P465" s="2"/>
      <c r="Q465" t="s">
        <v>1988</v>
      </c>
      <c r="R465" t="s">
        <v>2007</v>
      </c>
      <c r="S465">
        <v>1997</v>
      </c>
      <c r="T465" t="s">
        <v>2054</v>
      </c>
      <c r="U465" t="s">
        <v>2038</v>
      </c>
      <c r="V465">
        <v>11</v>
      </c>
      <c r="W465" t="s">
        <v>2039</v>
      </c>
      <c r="X465" t="s">
        <v>1897</v>
      </c>
      <c r="Y465" t="s">
        <v>2076</v>
      </c>
      <c r="AA465" t="s">
        <v>1897</v>
      </c>
    </row>
    <row r="466" spans="1:27" x14ac:dyDescent="0.25">
      <c r="A466" s="1" t="s">
        <v>940</v>
      </c>
      <c r="B466" s="1" t="s">
        <v>941</v>
      </c>
      <c r="C466" s="1" t="s">
        <v>554</v>
      </c>
      <c r="D466" s="1" t="s">
        <v>555</v>
      </c>
      <c r="E466" s="1" t="s">
        <v>46</v>
      </c>
      <c r="F466" s="1" t="s">
        <v>152</v>
      </c>
      <c r="G466" s="1" t="s">
        <v>35</v>
      </c>
      <c r="H466" s="1">
        <v>57</v>
      </c>
      <c r="I466" s="2">
        <v>42759</v>
      </c>
      <c r="J466" s="1">
        <v>50994</v>
      </c>
      <c r="K466" s="1">
        <v>0</v>
      </c>
      <c r="L466">
        <v>0</v>
      </c>
      <c r="M466">
        <v>50994</v>
      </c>
      <c r="N466" s="1" t="s">
        <v>767</v>
      </c>
      <c r="O466" s="1" t="s">
        <v>768</v>
      </c>
      <c r="P466" s="2"/>
      <c r="Q466" t="s">
        <v>1988</v>
      </c>
      <c r="R466" t="s">
        <v>2007</v>
      </c>
      <c r="S466">
        <v>2017</v>
      </c>
      <c r="T466" t="s">
        <v>2051</v>
      </c>
      <c r="U466" t="s">
        <v>2033</v>
      </c>
      <c r="V466">
        <v>1</v>
      </c>
      <c r="W466" t="s">
        <v>2046</v>
      </c>
      <c r="X466" t="s">
        <v>1897</v>
      </c>
      <c r="Y466" t="s">
        <v>2076</v>
      </c>
      <c r="AA466" t="s">
        <v>1897</v>
      </c>
    </row>
    <row r="467" spans="1:27" x14ac:dyDescent="0.25">
      <c r="A467" s="1" t="s">
        <v>936</v>
      </c>
      <c r="B467" s="1" t="s">
        <v>937</v>
      </c>
      <c r="C467" s="1" t="s">
        <v>554</v>
      </c>
      <c r="D467" s="1" t="s">
        <v>555</v>
      </c>
      <c r="E467" s="1" t="s">
        <v>26</v>
      </c>
      <c r="F467" s="1" t="s">
        <v>152</v>
      </c>
      <c r="G467" s="1" t="s">
        <v>35</v>
      </c>
      <c r="H467" s="1">
        <v>30</v>
      </c>
      <c r="I467" s="2">
        <v>42642</v>
      </c>
      <c r="J467" s="1">
        <v>59100</v>
      </c>
      <c r="K467" s="1">
        <v>0</v>
      </c>
      <c r="L467">
        <v>0</v>
      </c>
      <c r="M467">
        <v>59100</v>
      </c>
      <c r="N467" s="1" t="s">
        <v>767</v>
      </c>
      <c r="O467" s="1" t="s">
        <v>768</v>
      </c>
      <c r="P467" s="2"/>
      <c r="Q467" t="s">
        <v>1987</v>
      </c>
      <c r="R467" t="s">
        <v>2007</v>
      </c>
      <c r="S467">
        <v>2016</v>
      </c>
      <c r="T467" t="s">
        <v>2049</v>
      </c>
      <c r="U467" t="s">
        <v>2030</v>
      </c>
      <c r="V467">
        <v>9</v>
      </c>
      <c r="W467" t="s">
        <v>2031</v>
      </c>
      <c r="X467" t="s">
        <v>1897</v>
      </c>
      <c r="Y467" t="s">
        <v>2076</v>
      </c>
      <c r="AA467" t="s">
        <v>1897</v>
      </c>
    </row>
    <row r="468" spans="1:27" x14ac:dyDescent="0.25">
      <c r="A468" s="1" t="s">
        <v>798</v>
      </c>
      <c r="B468" s="1" t="s">
        <v>799</v>
      </c>
      <c r="C468" s="1" t="s">
        <v>296</v>
      </c>
      <c r="D468" s="1" t="s">
        <v>278</v>
      </c>
      <c r="E468" s="1" t="s">
        <v>18</v>
      </c>
      <c r="F468" s="1" t="s">
        <v>19</v>
      </c>
      <c r="G468" s="1" t="s">
        <v>35</v>
      </c>
      <c r="H468" s="1">
        <v>34</v>
      </c>
      <c r="I468" s="2">
        <v>43815</v>
      </c>
      <c r="J468" s="1">
        <v>99989</v>
      </c>
      <c r="K468" s="1">
        <v>0</v>
      </c>
      <c r="L468">
        <v>0</v>
      </c>
      <c r="M468">
        <v>99989</v>
      </c>
      <c r="N468" s="1" t="s">
        <v>767</v>
      </c>
      <c r="O468" s="1" t="s">
        <v>771</v>
      </c>
      <c r="P468" s="2"/>
      <c r="Q468" t="s">
        <v>1987</v>
      </c>
      <c r="R468" t="s">
        <v>2007</v>
      </c>
      <c r="S468">
        <v>2019</v>
      </c>
      <c r="T468" t="s">
        <v>2029</v>
      </c>
      <c r="U468" t="s">
        <v>2038</v>
      </c>
      <c r="V468">
        <v>12</v>
      </c>
      <c r="W468" t="s">
        <v>2041</v>
      </c>
      <c r="X468" t="s">
        <v>1897</v>
      </c>
      <c r="Y468" t="s">
        <v>2076</v>
      </c>
      <c r="AA468" t="s">
        <v>1897</v>
      </c>
    </row>
    <row r="469" spans="1:27" x14ac:dyDescent="0.25">
      <c r="A469" s="1" t="s">
        <v>942</v>
      </c>
      <c r="B469" s="1" t="s">
        <v>943</v>
      </c>
      <c r="C469" s="1" t="s">
        <v>554</v>
      </c>
      <c r="D469" s="1" t="s">
        <v>555</v>
      </c>
      <c r="E469" s="1" t="s">
        <v>26</v>
      </c>
      <c r="F469" s="1" t="s">
        <v>152</v>
      </c>
      <c r="G469" s="1" t="s">
        <v>35</v>
      </c>
      <c r="H469" s="1">
        <v>37</v>
      </c>
      <c r="I469" s="2">
        <v>41592</v>
      </c>
      <c r="J469" s="1">
        <v>56037</v>
      </c>
      <c r="K469" s="1">
        <v>0</v>
      </c>
      <c r="L469">
        <v>0</v>
      </c>
      <c r="M469">
        <v>56037</v>
      </c>
      <c r="N469" s="1" t="s">
        <v>767</v>
      </c>
      <c r="O469" s="1" t="s">
        <v>785</v>
      </c>
      <c r="P469" s="2"/>
      <c r="Q469" t="s">
        <v>1987</v>
      </c>
      <c r="R469" t="s">
        <v>2007</v>
      </c>
      <c r="S469">
        <v>2013</v>
      </c>
      <c r="T469" t="s">
        <v>2035</v>
      </c>
      <c r="U469" t="s">
        <v>2038</v>
      </c>
      <c r="V469">
        <v>11</v>
      </c>
      <c r="W469" t="s">
        <v>2039</v>
      </c>
      <c r="X469" t="s">
        <v>1897</v>
      </c>
      <c r="Y469" t="s">
        <v>2076</v>
      </c>
      <c r="AA469" t="s">
        <v>1897</v>
      </c>
    </row>
    <row r="470" spans="1:27" x14ac:dyDescent="0.25">
      <c r="A470" s="1" t="s">
        <v>834</v>
      </c>
      <c r="B470" s="1" t="s">
        <v>835</v>
      </c>
      <c r="C470" s="1" t="s">
        <v>461</v>
      </c>
      <c r="D470" s="1" t="s">
        <v>456</v>
      </c>
      <c r="E470" s="1" t="s">
        <v>18</v>
      </c>
      <c r="F470" s="1" t="s">
        <v>19</v>
      </c>
      <c r="G470" s="1" t="s">
        <v>35</v>
      </c>
      <c r="H470" s="1">
        <v>45</v>
      </c>
      <c r="I470" s="2">
        <v>37972</v>
      </c>
      <c r="J470" s="1">
        <v>48345</v>
      </c>
      <c r="K470" s="1">
        <v>0</v>
      </c>
      <c r="L470">
        <v>0</v>
      </c>
      <c r="M470">
        <v>48345</v>
      </c>
      <c r="N470" s="1" t="s">
        <v>767</v>
      </c>
      <c r="O470" s="1" t="s">
        <v>771</v>
      </c>
      <c r="P470" s="2"/>
      <c r="Q470" t="s">
        <v>1987</v>
      </c>
      <c r="R470" t="s">
        <v>2007</v>
      </c>
      <c r="S470">
        <v>2003</v>
      </c>
      <c r="T470" t="s">
        <v>2064</v>
      </c>
      <c r="U470" t="s">
        <v>2038</v>
      </c>
      <c r="V470">
        <v>12</v>
      </c>
      <c r="W470" t="s">
        <v>2041</v>
      </c>
      <c r="X470" t="s">
        <v>1897</v>
      </c>
      <c r="Y470" t="s">
        <v>2076</v>
      </c>
      <c r="AA470" t="s">
        <v>1897</v>
      </c>
    </row>
    <row r="471" spans="1:27" x14ac:dyDescent="0.25">
      <c r="A471" s="1" t="s">
        <v>924</v>
      </c>
      <c r="B471" s="1" t="s">
        <v>925</v>
      </c>
      <c r="C471" s="1" t="s">
        <v>566</v>
      </c>
      <c r="D471" s="1" t="s">
        <v>555</v>
      </c>
      <c r="E471" s="1" t="s">
        <v>46</v>
      </c>
      <c r="F471" s="1" t="s">
        <v>19</v>
      </c>
      <c r="G471" s="1" t="s">
        <v>35</v>
      </c>
      <c r="H471" s="1">
        <v>41</v>
      </c>
      <c r="I471" s="2">
        <v>38398</v>
      </c>
      <c r="J471" s="1">
        <v>95372</v>
      </c>
      <c r="K471" s="1">
        <v>0</v>
      </c>
      <c r="L471">
        <v>0</v>
      </c>
      <c r="M471">
        <v>95372</v>
      </c>
      <c r="N471" s="1" t="s">
        <v>767</v>
      </c>
      <c r="O471" s="1" t="s">
        <v>785</v>
      </c>
      <c r="P471" s="2"/>
      <c r="Q471" t="s">
        <v>1987</v>
      </c>
      <c r="R471" t="s">
        <v>2007</v>
      </c>
      <c r="S471">
        <v>2005</v>
      </c>
      <c r="T471" t="s">
        <v>2050</v>
      </c>
      <c r="U471" t="s">
        <v>2033</v>
      </c>
      <c r="V471">
        <v>2</v>
      </c>
      <c r="W471" t="s">
        <v>2034</v>
      </c>
      <c r="X471" t="s">
        <v>1897</v>
      </c>
      <c r="Y471" t="s">
        <v>2076</v>
      </c>
      <c r="AA471" t="s">
        <v>1897</v>
      </c>
    </row>
    <row r="472" spans="1:27" x14ac:dyDescent="0.25">
      <c r="A472" s="1" t="s">
        <v>826</v>
      </c>
      <c r="B472" s="1" t="s">
        <v>827</v>
      </c>
      <c r="C472" s="1" t="s">
        <v>242</v>
      </c>
      <c r="D472" s="1" t="s">
        <v>402</v>
      </c>
      <c r="E472" s="1" t="s">
        <v>46</v>
      </c>
      <c r="F472" s="1" t="s">
        <v>19</v>
      </c>
      <c r="G472" s="1" t="s">
        <v>35</v>
      </c>
      <c r="H472" s="1">
        <v>52</v>
      </c>
      <c r="I472" s="2">
        <v>43515</v>
      </c>
      <c r="J472" s="1">
        <v>55859</v>
      </c>
      <c r="K472" s="1">
        <v>0</v>
      </c>
      <c r="L472">
        <v>0</v>
      </c>
      <c r="M472">
        <v>55859</v>
      </c>
      <c r="N472" s="1" t="s">
        <v>767</v>
      </c>
      <c r="O472" s="1" t="s">
        <v>776</v>
      </c>
      <c r="P472" s="2"/>
      <c r="Q472" t="s">
        <v>1988</v>
      </c>
      <c r="R472" t="s">
        <v>2007</v>
      </c>
      <c r="S472">
        <v>2019</v>
      </c>
      <c r="T472" t="s">
        <v>2029</v>
      </c>
      <c r="U472" t="s">
        <v>2033</v>
      </c>
      <c r="V472">
        <v>2</v>
      </c>
      <c r="W472" t="s">
        <v>2034</v>
      </c>
      <c r="X472" t="s">
        <v>1897</v>
      </c>
      <c r="Y472" t="s">
        <v>2076</v>
      </c>
      <c r="AA472" t="s">
        <v>1897</v>
      </c>
    </row>
    <row r="473" spans="1:27" x14ac:dyDescent="0.25">
      <c r="A473" s="1" t="s">
        <v>898</v>
      </c>
      <c r="B473" s="1" t="s">
        <v>899</v>
      </c>
      <c r="C473" s="1" t="s">
        <v>250</v>
      </c>
      <c r="D473" s="1" t="s">
        <v>509</v>
      </c>
      <c r="E473" s="1" t="s">
        <v>46</v>
      </c>
      <c r="F473" s="1" t="s">
        <v>19</v>
      </c>
      <c r="G473" s="1" t="s">
        <v>35</v>
      </c>
      <c r="H473" s="1">
        <v>39</v>
      </c>
      <c r="I473" s="2">
        <v>39391</v>
      </c>
      <c r="J473" s="1">
        <v>99017</v>
      </c>
      <c r="K473" s="1">
        <v>0</v>
      </c>
      <c r="L473">
        <v>0</v>
      </c>
      <c r="M473">
        <v>99017</v>
      </c>
      <c r="N473" s="1" t="s">
        <v>767</v>
      </c>
      <c r="O473" s="1" t="s">
        <v>776</v>
      </c>
      <c r="P473" s="2"/>
      <c r="Q473" t="s">
        <v>1987</v>
      </c>
      <c r="R473" t="s">
        <v>2007</v>
      </c>
      <c r="S473">
        <v>2007</v>
      </c>
      <c r="T473" t="s">
        <v>2063</v>
      </c>
      <c r="U473" t="s">
        <v>2038</v>
      </c>
      <c r="V473">
        <v>11</v>
      </c>
      <c r="W473" t="s">
        <v>2039</v>
      </c>
      <c r="X473" t="s">
        <v>1897</v>
      </c>
      <c r="Y473" t="s">
        <v>2076</v>
      </c>
      <c r="AA473" t="s">
        <v>1897</v>
      </c>
    </row>
    <row r="474" spans="1:27" x14ac:dyDescent="0.25">
      <c r="A474" s="1" t="s">
        <v>818</v>
      </c>
      <c r="B474" s="1" t="s">
        <v>819</v>
      </c>
      <c r="C474" s="1" t="s">
        <v>291</v>
      </c>
      <c r="D474" s="1" t="s">
        <v>278</v>
      </c>
      <c r="E474" s="1" t="s">
        <v>26</v>
      </c>
      <c r="F474" s="1" t="s">
        <v>152</v>
      </c>
      <c r="G474" s="1" t="s">
        <v>35</v>
      </c>
      <c r="H474" s="1">
        <v>27</v>
      </c>
      <c r="I474" s="2">
        <v>43937</v>
      </c>
      <c r="J474" s="1">
        <v>71864</v>
      </c>
      <c r="K474" s="1">
        <v>0</v>
      </c>
      <c r="L474">
        <v>0</v>
      </c>
      <c r="M474">
        <v>71864</v>
      </c>
      <c r="N474" s="1" t="s">
        <v>767</v>
      </c>
      <c r="O474" s="1" t="s">
        <v>771</v>
      </c>
      <c r="P474" s="2"/>
      <c r="Q474" t="s">
        <v>1989</v>
      </c>
      <c r="R474" t="s">
        <v>2007</v>
      </c>
      <c r="S474">
        <v>2020</v>
      </c>
      <c r="T474" t="s">
        <v>2047</v>
      </c>
      <c r="U474" t="s">
        <v>2027</v>
      </c>
      <c r="V474">
        <v>4</v>
      </c>
      <c r="W474" t="s">
        <v>2053</v>
      </c>
      <c r="X474" t="s">
        <v>1897</v>
      </c>
      <c r="Y474" t="s">
        <v>2076</v>
      </c>
      <c r="AA474" t="s">
        <v>1897</v>
      </c>
    </row>
    <row r="475" spans="1:27" x14ac:dyDescent="0.25">
      <c r="A475" s="1" t="s">
        <v>922</v>
      </c>
      <c r="B475" s="1" t="s">
        <v>923</v>
      </c>
      <c r="C475" s="1" t="s">
        <v>242</v>
      </c>
      <c r="D475" s="1" t="s">
        <v>555</v>
      </c>
      <c r="E475" s="1" t="s">
        <v>31</v>
      </c>
      <c r="F475" s="1" t="s">
        <v>19</v>
      </c>
      <c r="G475" s="1" t="s">
        <v>35</v>
      </c>
      <c r="H475" s="1">
        <v>30</v>
      </c>
      <c r="I475" s="2">
        <v>44241</v>
      </c>
      <c r="J475" s="1">
        <v>48340</v>
      </c>
      <c r="K475" s="1">
        <v>0</v>
      </c>
      <c r="L475">
        <v>0</v>
      </c>
      <c r="M475">
        <v>48340</v>
      </c>
      <c r="N475" s="1" t="s">
        <v>767</v>
      </c>
      <c r="O475" s="1" t="s">
        <v>776</v>
      </c>
      <c r="P475" s="2"/>
      <c r="Q475" t="s">
        <v>1987</v>
      </c>
      <c r="R475" t="s">
        <v>2007</v>
      </c>
      <c r="S475">
        <v>2021</v>
      </c>
      <c r="T475" t="s">
        <v>2045</v>
      </c>
      <c r="U475" t="s">
        <v>2033</v>
      </c>
      <c r="V475">
        <v>2</v>
      </c>
      <c r="W475" t="s">
        <v>2034</v>
      </c>
      <c r="X475" t="s">
        <v>1897</v>
      </c>
      <c r="Y475" t="s">
        <v>2076</v>
      </c>
      <c r="AA475" t="s">
        <v>1897</v>
      </c>
    </row>
    <row r="476" spans="1:27" x14ac:dyDescent="0.25">
      <c r="A476" s="1" t="s">
        <v>808</v>
      </c>
      <c r="B476" s="1" t="s">
        <v>809</v>
      </c>
      <c r="C476" s="1" t="s">
        <v>281</v>
      </c>
      <c r="D476" s="1" t="s">
        <v>278</v>
      </c>
      <c r="E476" s="1" t="s">
        <v>26</v>
      </c>
      <c r="F476" s="1" t="s">
        <v>152</v>
      </c>
      <c r="G476" s="1" t="s">
        <v>35</v>
      </c>
      <c r="H476" s="1">
        <v>61</v>
      </c>
      <c r="I476" s="2">
        <v>37582</v>
      </c>
      <c r="J476" s="1">
        <v>80950</v>
      </c>
      <c r="K476" s="1">
        <v>0</v>
      </c>
      <c r="L476">
        <v>0</v>
      </c>
      <c r="M476">
        <v>80950</v>
      </c>
      <c r="N476" s="1" t="s">
        <v>767</v>
      </c>
      <c r="O476" s="1" t="s">
        <v>768</v>
      </c>
      <c r="P476" s="2"/>
      <c r="Q476" t="s">
        <v>1988</v>
      </c>
      <c r="R476" t="s">
        <v>2007</v>
      </c>
      <c r="S476">
        <v>2002</v>
      </c>
      <c r="T476" t="s">
        <v>2062</v>
      </c>
      <c r="U476" t="s">
        <v>2038</v>
      </c>
      <c r="V476">
        <v>11</v>
      </c>
      <c r="W476" t="s">
        <v>2039</v>
      </c>
      <c r="X476" t="s">
        <v>1897</v>
      </c>
      <c r="Y476" t="s">
        <v>2076</v>
      </c>
      <c r="AA476" t="s">
        <v>1897</v>
      </c>
    </row>
    <row r="477" spans="1:27" x14ac:dyDescent="0.25">
      <c r="A477" s="1" t="s">
        <v>792</v>
      </c>
      <c r="B477" s="1" t="s">
        <v>793</v>
      </c>
      <c r="C477" s="1" t="s">
        <v>299</v>
      </c>
      <c r="D477" s="1" t="s">
        <v>278</v>
      </c>
      <c r="E477" s="1" t="s">
        <v>31</v>
      </c>
      <c r="F477" s="1" t="s">
        <v>19</v>
      </c>
      <c r="G477" s="1" t="s">
        <v>35</v>
      </c>
      <c r="H477" s="1">
        <v>46</v>
      </c>
      <c r="I477" s="2">
        <v>44206</v>
      </c>
      <c r="J477" s="1">
        <v>86538</v>
      </c>
      <c r="K477" s="1">
        <v>0</v>
      </c>
      <c r="L477">
        <v>0</v>
      </c>
      <c r="M477">
        <v>86538</v>
      </c>
      <c r="N477" s="1" t="s">
        <v>767</v>
      </c>
      <c r="O477" s="1" t="s">
        <v>771</v>
      </c>
      <c r="P477" s="2"/>
      <c r="Q477" t="s">
        <v>1987</v>
      </c>
      <c r="R477" t="s">
        <v>2007</v>
      </c>
      <c r="S477">
        <v>2021</v>
      </c>
      <c r="T477" t="s">
        <v>2045</v>
      </c>
      <c r="U477" t="s">
        <v>2033</v>
      </c>
      <c r="V477">
        <v>1</v>
      </c>
      <c r="W477" t="s">
        <v>2046</v>
      </c>
      <c r="X477" t="s">
        <v>1897</v>
      </c>
      <c r="Y477" t="s">
        <v>2076</v>
      </c>
      <c r="AA477" t="s">
        <v>1897</v>
      </c>
    </row>
    <row r="478" spans="1:27" x14ac:dyDescent="0.25">
      <c r="A478" s="1" t="s">
        <v>888</v>
      </c>
      <c r="B478" s="1" t="s">
        <v>889</v>
      </c>
      <c r="C478" s="1" t="s">
        <v>205</v>
      </c>
      <c r="D478" s="1" t="s">
        <v>17</v>
      </c>
      <c r="E478" s="1" t="s">
        <v>26</v>
      </c>
      <c r="F478" s="1" t="s">
        <v>152</v>
      </c>
      <c r="G478" s="1" t="s">
        <v>35</v>
      </c>
      <c r="H478" s="1">
        <v>45</v>
      </c>
      <c r="I478" s="2">
        <v>38613</v>
      </c>
      <c r="J478" s="1">
        <v>67686</v>
      </c>
      <c r="K478" s="1">
        <v>0</v>
      </c>
      <c r="L478">
        <v>0</v>
      </c>
      <c r="M478">
        <v>67686</v>
      </c>
      <c r="N478" s="1" t="s">
        <v>767</v>
      </c>
      <c r="O478" s="1" t="s">
        <v>776</v>
      </c>
      <c r="P478" s="2"/>
      <c r="Q478" t="s">
        <v>1987</v>
      </c>
      <c r="R478" t="s">
        <v>2007</v>
      </c>
      <c r="S478">
        <v>2005</v>
      </c>
      <c r="T478" t="s">
        <v>2050</v>
      </c>
      <c r="U478" t="s">
        <v>2030</v>
      </c>
      <c r="V478">
        <v>9</v>
      </c>
      <c r="W478" t="s">
        <v>2031</v>
      </c>
      <c r="X478" t="s">
        <v>1897</v>
      </c>
      <c r="Y478" t="s">
        <v>2076</v>
      </c>
      <c r="AA478" t="s">
        <v>1897</v>
      </c>
    </row>
    <row r="479" spans="1:27" x14ac:dyDescent="0.25">
      <c r="A479" s="1" t="s">
        <v>1276</v>
      </c>
      <c r="B479" s="1" t="s">
        <v>1898</v>
      </c>
      <c r="C479" s="1" t="s">
        <v>34</v>
      </c>
      <c r="D479" s="1" t="s">
        <v>17</v>
      </c>
      <c r="E479" s="1" t="s">
        <v>31</v>
      </c>
      <c r="F479" s="1" t="s">
        <v>152</v>
      </c>
      <c r="G479" s="1" t="s">
        <v>35</v>
      </c>
      <c r="H479" s="1">
        <v>54</v>
      </c>
      <c r="I479" s="2">
        <v>41468</v>
      </c>
      <c r="J479" s="1">
        <v>83639</v>
      </c>
      <c r="K479" s="1">
        <v>0</v>
      </c>
      <c r="L479">
        <v>0</v>
      </c>
      <c r="M479">
        <v>83639</v>
      </c>
      <c r="N479" s="1" t="s">
        <v>767</v>
      </c>
      <c r="O479" s="1" t="s">
        <v>776</v>
      </c>
      <c r="P479" s="2"/>
      <c r="Q479" t="s">
        <v>1988</v>
      </c>
      <c r="R479" t="s">
        <v>2007</v>
      </c>
      <c r="S479">
        <v>2013</v>
      </c>
      <c r="T479" t="s">
        <v>2035</v>
      </c>
      <c r="U479" t="s">
        <v>2030</v>
      </c>
      <c r="V479">
        <v>7</v>
      </c>
      <c r="W479" t="s">
        <v>2052</v>
      </c>
      <c r="X479" t="s">
        <v>1897</v>
      </c>
      <c r="Y479" t="s">
        <v>2076</v>
      </c>
      <c r="AA479" t="s">
        <v>1897</v>
      </c>
    </row>
    <row r="480" spans="1:27" x14ac:dyDescent="0.25">
      <c r="A480" s="1" t="s">
        <v>830</v>
      </c>
      <c r="B480" s="1" t="s">
        <v>831</v>
      </c>
      <c r="C480" s="1" t="s">
        <v>259</v>
      </c>
      <c r="D480" s="1" t="s">
        <v>402</v>
      </c>
      <c r="E480" s="1" t="s">
        <v>31</v>
      </c>
      <c r="F480" s="1" t="s">
        <v>152</v>
      </c>
      <c r="G480" s="1" t="s">
        <v>35</v>
      </c>
      <c r="H480" s="1">
        <v>55</v>
      </c>
      <c r="I480" s="2">
        <v>41714</v>
      </c>
      <c r="J480" s="1">
        <v>74552</v>
      </c>
      <c r="K480" s="1">
        <v>0</v>
      </c>
      <c r="L480">
        <v>0</v>
      </c>
      <c r="M480">
        <v>74552</v>
      </c>
      <c r="N480" s="1" t="s">
        <v>767</v>
      </c>
      <c r="O480" s="1" t="s">
        <v>771</v>
      </c>
      <c r="P480" s="2"/>
      <c r="Q480" t="s">
        <v>1988</v>
      </c>
      <c r="R480" t="s">
        <v>2007</v>
      </c>
      <c r="S480">
        <v>2014</v>
      </c>
      <c r="T480" t="s">
        <v>2032</v>
      </c>
      <c r="U480" t="s">
        <v>2033</v>
      </c>
      <c r="V480">
        <v>3</v>
      </c>
      <c r="W480" t="s">
        <v>2060</v>
      </c>
      <c r="X480" t="s">
        <v>1897</v>
      </c>
      <c r="Y480" t="s">
        <v>2076</v>
      </c>
      <c r="AA480" t="s">
        <v>1897</v>
      </c>
    </row>
    <row r="481" spans="1:27" x14ac:dyDescent="0.25">
      <c r="A481" s="1" t="s">
        <v>876</v>
      </c>
      <c r="B481" s="1" t="s">
        <v>877</v>
      </c>
      <c r="C481" s="1" t="s">
        <v>86</v>
      </c>
      <c r="D481" s="1" t="s">
        <v>17</v>
      </c>
      <c r="E481" s="1" t="s">
        <v>18</v>
      </c>
      <c r="F481" s="1" t="s">
        <v>152</v>
      </c>
      <c r="G481" s="1" t="s">
        <v>35</v>
      </c>
      <c r="H481" s="1">
        <v>33</v>
      </c>
      <c r="I481" s="2">
        <v>44036</v>
      </c>
      <c r="J481" s="1">
        <v>69453</v>
      </c>
      <c r="K481" s="1">
        <v>0</v>
      </c>
      <c r="L481">
        <v>0</v>
      </c>
      <c r="M481">
        <v>69453</v>
      </c>
      <c r="N481" s="1" t="s">
        <v>767</v>
      </c>
      <c r="O481" s="1" t="s">
        <v>771</v>
      </c>
      <c r="P481" s="2"/>
      <c r="Q481" t="s">
        <v>1987</v>
      </c>
      <c r="R481" t="s">
        <v>2007</v>
      </c>
      <c r="S481">
        <v>2020</v>
      </c>
      <c r="T481" t="s">
        <v>2047</v>
      </c>
      <c r="U481" t="s">
        <v>2030</v>
      </c>
      <c r="V481">
        <v>7</v>
      </c>
      <c r="W481" t="s">
        <v>2052</v>
      </c>
      <c r="X481" t="s">
        <v>1897</v>
      </c>
      <c r="Y481" t="s">
        <v>2076</v>
      </c>
      <c r="AA481" t="s">
        <v>1897</v>
      </c>
    </row>
    <row r="482" spans="1:27" x14ac:dyDescent="0.25">
      <c r="A482" s="1" t="s">
        <v>874</v>
      </c>
      <c r="B482" s="1" t="s">
        <v>875</v>
      </c>
      <c r="C482" s="1" t="s">
        <v>45</v>
      </c>
      <c r="D482" s="1" t="s">
        <v>17</v>
      </c>
      <c r="E482" s="1" t="s">
        <v>31</v>
      </c>
      <c r="F482" s="1" t="s">
        <v>152</v>
      </c>
      <c r="G482" s="1" t="s">
        <v>35</v>
      </c>
      <c r="H482" s="1">
        <v>46</v>
      </c>
      <c r="I482" s="2">
        <v>44495</v>
      </c>
      <c r="J482" s="1">
        <v>94790</v>
      </c>
      <c r="K482" s="1">
        <v>0</v>
      </c>
      <c r="L482">
        <v>0</v>
      </c>
      <c r="M482">
        <v>94790</v>
      </c>
      <c r="N482" s="1" t="s">
        <v>767</v>
      </c>
      <c r="O482" s="1" t="s">
        <v>768</v>
      </c>
      <c r="P482" s="2"/>
      <c r="Q482" t="s">
        <v>1987</v>
      </c>
      <c r="R482" t="s">
        <v>2007</v>
      </c>
      <c r="S482">
        <v>2021</v>
      </c>
      <c r="T482" t="s">
        <v>2045</v>
      </c>
      <c r="U482" t="s">
        <v>2038</v>
      </c>
      <c r="V482">
        <v>10</v>
      </c>
      <c r="W482" t="s">
        <v>2055</v>
      </c>
      <c r="X482" t="s">
        <v>1897</v>
      </c>
      <c r="Y482" t="s">
        <v>2076</v>
      </c>
      <c r="AA482" t="s">
        <v>1897</v>
      </c>
    </row>
    <row r="483" spans="1:27" x14ac:dyDescent="0.25">
      <c r="A483" s="1" t="s">
        <v>900</v>
      </c>
      <c r="B483" s="1" t="s">
        <v>901</v>
      </c>
      <c r="C483" s="1" t="s">
        <v>250</v>
      </c>
      <c r="D483" s="1" t="s">
        <v>509</v>
      </c>
      <c r="E483" s="1" t="s">
        <v>26</v>
      </c>
      <c r="F483" s="1" t="s">
        <v>19</v>
      </c>
      <c r="G483" s="1" t="s">
        <v>35</v>
      </c>
      <c r="H483" s="1">
        <v>47</v>
      </c>
      <c r="I483" s="2">
        <v>42928</v>
      </c>
      <c r="J483" s="1">
        <v>70996</v>
      </c>
      <c r="K483" s="1">
        <v>0</v>
      </c>
      <c r="L483">
        <v>0</v>
      </c>
      <c r="M483">
        <v>70996</v>
      </c>
      <c r="N483" s="1" t="s">
        <v>767</v>
      </c>
      <c r="O483" s="1" t="s">
        <v>771</v>
      </c>
      <c r="P483" s="2"/>
      <c r="Q483" t="s">
        <v>1987</v>
      </c>
      <c r="R483" t="s">
        <v>2007</v>
      </c>
      <c r="S483">
        <v>2017</v>
      </c>
      <c r="T483" t="s">
        <v>2051</v>
      </c>
      <c r="U483" t="s">
        <v>2030</v>
      </c>
      <c r="V483">
        <v>7</v>
      </c>
      <c r="W483" t="s">
        <v>2052</v>
      </c>
      <c r="X483" t="s">
        <v>1897</v>
      </c>
      <c r="Y483" t="s">
        <v>2076</v>
      </c>
      <c r="AA483" t="s">
        <v>1897</v>
      </c>
    </row>
    <row r="484" spans="1:27" x14ac:dyDescent="0.25">
      <c r="A484" s="1" t="s">
        <v>854</v>
      </c>
      <c r="B484" s="1" t="s">
        <v>855</v>
      </c>
      <c r="C484" s="1" t="s">
        <v>205</v>
      </c>
      <c r="D484" s="1" t="s">
        <v>17</v>
      </c>
      <c r="E484" s="1" t="s">
        <v>18</v>
      </c>
      <c r="F484" s="1" t="s">
        <v>19</v>
      </c>
      <c r="G484" s="1" t="s">
        <v>35</v>
      </c>
      <c r="H484" s="1">
        <v>50</v>
      </c>
      <c r="I484" s="2">
        <v>36914</v>
      </c>
      <c r="J484" s="1">
        <v>97537</v>
      </c>
      <c r="K484" s="1">
        <v>0</v>
      </c>
      <c r="L484">
        <v>0</v>
      </c>
      <c r="M484">
        <v>97537</v>
      </c>
      <c r="N484" s="1" t="s">
        <v>767</v>
      </c>
      <c r="O484" s="1" t="s">
        <v>771</v>
      </c>
      <c r="P484" s="2"/>
      <c r="Q484" t="s">
        <v>1987</v>
      </c>
      <c r="R484" t="s">
        <v>2007</v>
      </c>
      <c r="S484">
        <v>2001</v>
      </c>
      <c r="T484" t="s">
        <v>2042</v>
      </c>
      <c r="U484" t="s">
        <v>2033</v>
      </c>
      <c r="V484">
        <v>1</v>
      </c>
      <c r="W484" t="s">
        <v>2046</v>
      </c>
      <c r="X484" t="s">
        <v>1897</v>
      </c>
      <c r="Y484" t="s">
        <v>2076</v>
      </c>
      <c r="AA484" t="s">
        <v>1897</v>
      </c>
    </row>
    <row r="485" spans="1:27" x14ac:dyDescent="0.25">
      <c r="A485" s="1" t="s">
        <v>870</v>
      </c>
      <c r="B485" s="1" t="s">
        <v>871</v>
      </c>
      <c r="C485" s="1" t="s">
        <v>56</v>
      </c>
      <c r="D485" s="1" t="s">
        <v>17</v>
      </c>
      <c r="E485" s="1" t="s">
        <v>31</v>
      </c>
      <c r="F485" s="1" t="s">
        <v>152</v>
      </c>
      <c r="G485" s="1" t="s">
        <v>35</v>
      </c>
      <c r="H485" s="1">
        <v>31</v>
      </c>
      <c r="I485" s="2">
        <v>44086</v>
      </c>
      <c r="J485" s="1">
        <v>96567</v>
      </c>
      <c r="K485" s="1">
        <v>0</v>
      </c>
      <c r="L485">
        <v>0</v>
      </c>
      <c r="M485">
        <v>96567</v>
      </c>
      <c r="N485" s="1" t="s">
        <v>767</v>
      </c>
      <c r="O485" s="1" t="s">
        <v>785</v>
      </c>
      <c r="P485" s="2"/>
      <c r="Q485" t="s">
        <v>1987</v>
      </c>
      <c r="R485" t="s">
        <v>2007</v>
      </c>
      <c r="S485">
        <v>2020</v>
      </c>
      <c r="T485" t="s">
        <v>2047</v>
      </c>
      <c r="U485" t="s">
        <v>2030</v>
      </c>
      <c r="V485">
        <v>9</v>
      </c>
      <c r="W485" t="s">
        <v>2031</v>
      </c>
      <c r="X485" t="s">
        <v>1897</v>
      </c>
      <c r="Y485" t="s">
        <v>2076</v>
      </c>
      <c r="AA485" t="s">
        <v>1897</v>
      </c>
    </row>
    <row r="486" spans="1:27" x14ac:dyDescent="0.25">
      <c r="A486" s="1" t="s">
        <v>593</v>
      </c>
      <c r="B486" s="1" t="s">
        <v>1901</v>
      </c>
      <c r="C486" s="1" t="s">
        <v>30</v>
      </c>
      <c r="D486" s="1" t="s">
        <v>17</v>
      </c>
      <c r="E486" s="1" t="s">
        <v>26</v>
      </c>
      <c r="F486" s="1" t="s">
        <v>152</v>
      </c>
      <c r="G486" s="1" t="s">
        <v>35</v>
      </c>
      <c r="H486" s="1">
        <v>47</v>
      </c>
      <c r="I486" s="2">
        <v>36229</v>
      </c>
      <c r="J486" s="1">
        <v>49404</v>
      </c>
      <c r="K486" s="1">
        <v>0</v>
      </c>
      <c r="L486">
        <v>0</v>
      </c>
      <c r="M486">
        <v>49404</v>
      </c>
      <c r="N486" s="1" t="s">
        <v>767</v>
      </c>
      <c r="O486" s="1" t="s">
        <v>776</v>
      </c>
      <c r="P486" s="2"/>
      <c r="Q486" t="s">
        <v>1987</v>
      </c>
      <c r="R486" t="s">
        <v>2007</v>
      </c>
      <c r="S486">
        <v>1999</v>
      </c>
      <c r="T486" t="s">
        <v>2070</v>
      </c>
      <c r="U486" t="s">
        <v>2033</v>
      </c>
      <c r="V486">
        <v>3</v>
      </c>
      <c r="W486" t="s">
        <v>2060</v>
      </c>
      <c r="X486" t="s">
        <v>1897</v>
      </c>
      <c r="Y486" t="s">
        <v>2076</v>
      </c>
      <c r="AA486" t="s">
        <v>1897</v>
      </c>
    </row>
    <row r="487" spans="1:27" x14ac:dyDescent="0.25">
      <c r="A487" s="1" t="s">
        <v>930</v>
      </c>
      <c r="B487" s="1" t="s">
        <v>931</v>
      </c>
      <c r="C487" s="1" t="s">
        <v>554</v>
      </c>
      <c r="D487" s="1" t="s">
        <v>555</v>
      </c>
      <c r="E487" s="1" t="s">
        <v>18</v>
      </c>
      <c r="F487" s="1" t="s">
        <v>19</v>
      </c>
      <c r="G487" s="1" t="s">
        <v>35</v>
      </c>
      <c r="H487" s="1">
        <v>46</v>
      </c>
      <c r="I487" s="2">
        <v>38066</v>
      </c>
      <c r="J487" s="1">
        <v>73004</v>
      </c>
      <c r="K487" s="1">
        <v>0</v>
      </c>
      <c r="L487">
        <v>0</v>
      </c>
      <c r="M487">
        <v>73004</v>
      </c>
      <c r="N487" s="1" t="s">
        <v>767</v>
      </c>
      <c r="O487" s="1" t="s">
        <v>776</v>
      </c>
      <c r="P487" s="2"/>
      <c r="Q487" t="s">
        <v>1987</v>
      </c>
      <c r="R487" t="s">
        <v>2007</v>
      </c>
      <c r="S487">
        <v>2004</v>
      </c>
      <c r="T487" t="s">
        <v>2061</v>
      </c>
      <c r="U487" t="s">
        <v>2033</v>
      </c>
      <c r="V487">
        <v>3</v>
      </c>
      <c r="W487" t="s">
        <v>2060</v>
      </c>
      <c r="X487" t="s">
        <v>1897</v>
      </c>
      <c r="Y487" t="s">
        <v>2076</v>
      </c>
      <c r="AA487" t="s">
        <v>1897</v>
      </c>
    </row>
    <row r="488" spans="1:27" x14ac:dyDescent="0.25">
      <c r="A488" s="1" t="s">
        <v>846</v>
      </c>
      <c r="B488" s="1" t="s">
        <v>847</v>
      </c>
      <c r="C488" s="1" t="s">
        <v>101</v>
      </c>
      <c r="D488" s="1" t="s">
        <v>17</v>
      </c>
      <c r="E488" s="1" t="s">
        <v>18</v>
      </c>
      <c r="F488" s="1" t="s">
        <v>19</v>
      </c>
      <c r="G488" s="1" t="s">
        <v>35</v>
      </c>
      <c r="H488" s="1">
        <v>48</v>
      </c>
      <c r="I488" s="2">
        <v>37855</v>
      </c>
      <c r="J488" s="1">
        <v>82017</v>
      </c>
      <c r="K488" s="1">
        <v>0</v>
      </c>
      <c r="L488">
        <v>0</v>
      </c>
      <c r="M488">
        <v>82017</v>
      </c>
      <c r="N488" s="1" t="s">
        <v>767</v>
      </c>
      <c r="O488" s="1" t="s">
        <v>776</v>
      </c>
      <c r="P488" s="2"/>
      <c r="Q488" t="s">
        <v>1987</v>
      </c>
      <c r="R488" t="s">
        <v>2007</v>
      </c>
      <c r="S488">
        <v>2003</v>
      </c>
      <c r="T488" t="s">
        <v>2064</v>
      </c>
      <c r="U488" t="s">
        <v>2030</v>
      </c>
      <c r="V488">
        <v>8</v>
      </c>
      <c r="W488" t="s">
        <v>2044</v>
      </c>
      <c r="X488" t="s">
        <v>1897</v>
      </c>
      <c r="Y488" t="s">
        <v>2076</v>
      </c>
      <c r="AA488" t="s">
        <v>1897</v>
      </c>
    </row>
    <row r="489" spans="1:27" x14ac:dyDescent="0.25">
      <c r="A489" s="1" t="s">
        <v>926</v>
      </c>
      <c r="B489" s="1" t="s">
        <v>927</v>
      </c>
      <c r="C489" s="1" t="s">
        <v>566</v>
      </c>
      <c r="D489" s="1" t="s">
        <v>555</v>
      </c>
      <c r="E489" s="1" t="s">
        <v>46</v>
      </c>
      <c r="F489" s="1" t="s">
        <v>19</v>
      </c>
      <c r="G489" s="1" t="s">
        <v>35</v>
      </c>
      <c r="H489" s="1">
        <v>40</v>
      </c>
      <c r="I489" s="2">
        <v>40563</v>
      </c>
      <c r="J489" s="1">
        <v>96719</v>
      </c>
      <c r="K489" s="1">
        <v>0</v>
      </c>
      <c r="L489">
        <v>0</v>
      </c>
      <c r="M489">
        <v>96719</v>
      </c>
      <c r="N489" s="1" t="s">
        <v>767</v>
      </c>
      <c r="O489" s="1" t="s">
        <v>771</v>
      </c>
      <c r="P489" s="2"/>
      <c r="Q489" t="s">
        <v>1987</v>
      </c>
      <c r="R489" t="s">
        <v>2007</v>
      </c>
      <c r="S489">
        <v>2011</v>
      </c>
      <c r="T489" t="s">
        <v>2040</v>
      </c>
      <c r="U489" t="s">
        <v>2033</v>
      </c>
      <c r="V489">
        <v>1</v>
      </c>
      <c r="W489" t="s">
        <v>2046</v>
      </c>
      <c r="X489" t="s">
        <v>1897</v>
      </c>
      <c r="Y489" t="s">
        <v>2076</v>
      </c>
      <c r="AA489" t="s">
        <v>1897</v>
      </c>
    </row>
    <row r="490" spans="1:27" x14ac:dyDescent="0.25">
      <c r="A490" s="1" t="s">
        <v>779</v>
      </c>
      <c r="B490" s="1" t="s">
        <v>780</v>
      </c>
      <c r="C490" s="1" t="s">
        <v>242</v>
      </c>
      <c r="D490" s="1" t="s">
        <v>243</v>
      </c>
      <c r="E490" s="1" t="s">
        <v>46</v>
      </c>
      <c r="F490" s="1" t="s">
        <v>152</v>
      </c>
      <c r="G490" s="1" t="s">
        <v>35</v>
      </c>
      <c r="H490" s="1">
        <v>28</v>
      </c>
      <c r="I490" s="2">
        <v>42867</v>
      </c>
      <c r="J490" s="1">
        <v>52069</v>
      </c>
      <c r="K490" s="1">
        <v>0</v>
      </c>
      <c r="L490">
        <v>0</v>
      </c>
      <c r="M490">
        <v>52069</v>
      </c>
      <c r="N490" s="1" t="s">
        <v>767</v>
      </c>
      <c r="O490" s="1" t="s">
        <v>768</v>
      </c>
      <c r="P490" s="2"/>
      <c r="Q490" t="s">
        <v>1989</v>
      </c>
      <c r="R490" t="s">
        <v>2007</v>
      </c>
      <c r="S490">
        <v>2017</v>
      </c>
      <c r="T490" t="s">
        <v>2051</v>
      </c>
      <c r="U490" t="s">
        <v>2027</v>
      </c>
      <c r="V490">
        <v>5</v>
      </c>
      <c r="W490" t="s">
        <v>2036</v>
      </c>
      <c r="X490" t="s">
        <v>1897</v>
      </c>
      <c r="Y490" t="s">
        <v>2076</v>
      </c>
      <c r="AA490" t="s">
        <v>1897</v>
      </c>
    </row>
    <row r="491" spans="1:27" x14ac:dyDescent="0.25">
      <c r="A491" s="1" t="s">
        <v>840</v>
      </c>
      <c r="B491" s="1" t="s">
        <v>841</v>
      </c>
      <c r="C491" s="1" t="s">
        <v>464</v>
      </c>
      <c r="D491" s="1" t="s">
        <v>456</v>
      </c>
      <c r="E491" s="1" t="s">
        <v>31</v>
      </c>
      <c r="F491" s="1" t="s">
        <v>152</v>
      </c>
      <c r="G491" s="1" t="s">
        <v>35</v>
      </c>
      <c r="H491" s="1">
        <v>41</v>
      </c>
      <c r="I491" s="2">
        <v>39379</v>
      </c>
      <c r="J491" s="1">
        <v>51630</v>
      </c>
      <c r="K491" s="1">
        <v>0</v>
      </c>
      <c r="L491">
        <v>0</v>
      </c>
      <c r="M491">
        <v>51630</v>
      </c>
      <c r="N491" s="1" t="s">
        <v>767</v>
      </c>
      <c r="O491" s="1" t="s">
        <v>776</v>
      </c>
      <c r="P491" s="2"/>
      <c r="Q491" t="s">
        <v>1987</v>
      </c>
      <c r="R491" t="s">
        <v>2007</v>
      </c>
      <c r="S491">
        <v>2007</v>
      </c>
      <c r="T491" t="s">
        <v>2063</v>
      </c>
      <c r="U491" t="s">
        <v>2038</v>
      </c>
      <c r="V491">
        <v>10</v>
      </c>
      <c r="W491" t="s">
        <v>2055</v>
      </c>
      <c r="X491" t="s">
        <v>1897</v>
      </c>
      <c r="Y491" t="s">
        <v>2076</v>
      </c>
      <c r="AA491" t="s">
        <v>1897</v>
      </c>
    </row>
    <row r="492" spans="1:27" x14ac:dyDescent="0.25">
      <c r="A492" s="1" t="s">
        <v>892</v>
      </c>
      <c r="B492" s="1" t="s">
        <v>893</v>
      </c>
      <c r="C492" s="1" t="s">
        <v>30</v>
      </c>
      <c r="D492" s="1" t="s">
        <v>17</v>
      </c>
      <c r="E492" s="1" t="s">
        <v>31</v>
      </c>
      <c r="F492" s="1" t="s">
        <v>152</v>
      </c>
      <c r="G492" s="1" t="s">
        <v>35</v>
      </c>
      <c r="H492" s="1">
        <v>43</v>
      </c>
      <c r="I492" s="2">
        <v>43224</v>
      </c>
      <c r="J492" s="1">
        <v>59888</v>
      </c>
      <c r="K492" s="1">
        <v>0</v>
      </c>
      <c r="L492">
        <v>0</v>
      </c>
      <c r="M492">
        <v>59888</v>
      </c>
      <c r="N492" s="1" t="s">
        <v>767</v>
      </c>
      <c r="O492" s="1" t="s">
        <v>776</v>
      </c>
      <c r="P492" s="2"/>
      <c r="Q492" t="s">
        <v>1987</v>
      </c>
      <c r="R492" t="s">
        <v>2007</v>
      </c>
      <c r="S492">
        <v>2018</v>
      </c>
      <c r="T492" t="s">
        <v>2026</v>
      </c>
      <c r="U492" t="s">
        <v>2027</v>
      </c>
      <c r="V492">
        <v>5</v>
      </c>
      <c r="W492" t="s">
        <v>2036</v>
      </c>
      <c r="X492" t="s">
        <v>1897</v>
      </c>
      <c r="Y492" t="s">
        <v>2076</v>
      </c>
      <c r="AA492" t="s">
        <v>1897</v>
      </c>
    </row>
    <row r="493" spans="1:27" x14ac:dyDescent="0.25">
      <c r="A493" s="1" t="s">
        <v>828</v>
      </c>
      <c r="B493" s="1" t="s">
        <v>829</v>
      </c>
      <c r="C493" s="1" t="s">
        <v>259</v>
      </c>
      <c r="D493" s="1" t="s">
        <v>402</v>
      </c>
      <c r="E493" s="1" t="s">
        <v>46</v>
      </c>
      <c r="F493" s="1" t="s">
        <v>152</v>
      </c>
      <c r="G493" s="1" t="s">
        <v>35</v>
      </c>
      <c r="H493" s="1">
        <v>52</v>
      </c>
      <c r="I493" s="2">
        <v>42992</v>
      </c>
      <c r="J493" s="1">
        <v>74449</v>
      </c>
      <c r="K493" s="1">
        <v>0</v>
      </c>
      <c r="L493">
        <v>0</v>
      </c>
      <c r="M493">
        <v>74449</v>
      </c>
      <c r="N493" s="1" t="s">
        <v>767</v>
      </c>
      <c r="O493" s="1" t="s">
        <v>776</v>
      </c>
      <c r="P493" s="2"/>
      <c r="Q493" t="s">
        <v>1988</v>
      </c>
      <c r="R493" t="s">
        <v>2007</v>
      </c>
      <c r="S493">
        <v>2017</v>
      </c>
      <c r="T493" t="s">
        <v>2051</v>
      </c>
      <c r="U493" t="s">
        <v>2030</v>
      </c>
      <c r="V493">
        <v>9</v>
      </c>
      <c r="W493" t="s">
        <v>2031</v>
      </c>
      <c r="X493" t="s">
        <v>1897</v>
      </c>
      <c r="Y493" t="s">
        <v>2076</v>
      </c>
      <c r="AA493" t="s">
        <v>1897</v>
      </c>
    </row>
    <row r="494" spans="1:27" x14ac:dyDescent="0.25">
      <c r="A494" s="1" t="s">
        <v>896</v>
      </c>
      <c r="B494" s="1" t="s">
        <v>897</v>
      </c>
      <c r="C494" s="1" t="s">
        <v>242</v>
      </c>
      <c r="D494" s="1" t="s">
        <v>509</v>
      </c>
      <c r="E494" s="1" t="s">
        <v>18</v>
      </c>
      <c r="F494" s="1" t="s">
        <v>19</v>
      </c>
      <c r="G494" s="1" t="s">
        <v>35</v>
      </c>
      <c r="H494" s="1">
        <v>65</v>
      </c>
      <c r="I494" s="2">
        <v>41543</v>
      </c>
      <c r="J494" s="1">
        <v>50341</v>
      </c>
      <c r="K494" s="1">
        <v>0</v>
      </c>
      <c r="L494">
        <v>0</v>
      </c>
      <c r="M494">
        <v>50341</v>
      </c>
      <c r="N494" s="1" t="s">
        <v>767</v>
      </c>
      <c r="O494" s="1" t="s">
        <v>776</v>
      </c>
      <c r="P494" s="2"/>
      <c r="Q494" t="s">
        <v>1988</v>
      </c>
      <c r="R494" t="s">
        <v>2007</v>
      </c>
      <c r="S494">
        <v>2013</v>
      </c>
      <c r="T494" t="s">
        <v>2035</v>
      </c>
      <c r="U494" t="s">
        <v>2030</v>
      </c>
      <c r="V494">
        <v>9</v>
      </c>
      <c r="W494" t="s">
        <v>2031</v>
      </c>
      <c r="X494" t="s">
        <v>1897</v>
      </c>
      <c r="Y494" t="s">
        <v>2076</v>
      </c>
      <c r="AA494" t="s">
        <v>1897</v>
      </c>
    </row>
    <row r="495" spans="1:27" x14ac:dyDescent="0.25">
      <c r="A495" s="1" t="s">
        <v>777</v>
      </c>
      <c r="B495" s="1" t="s">
        <v>778</v>
      </c>
      <c r="C495" s="1" t="s">
        <v>250</v>
      </c>
      <c r="D495" s="1" t="s">
        <v>243</v>
      </c>
      <c r="E495" s="1" t="s">
        <v>18</v>
      </c>
      <c r="F495" s="1" t="s">
        <v>152</v>
      </c>
      <c r="G495" s="1" t="s">
        <v>35</v>
      </c>
      <c r="H495" s="1">
        <v>40</v>
      </c>
      <c r="I495" s="2">
        <v>42384</v>
      </c>
      <c r="J495" s="1">
        <v>89984</v>
      </c>
      <c r="K495" s="1">
        <v>0</v>
      </c>
      <c r="L495">
        <v>0</v>
      </c>
      <c r="M495">
        <v>89984</v>
      </c>
      <c r="N495" s="1" t="s">
        <v>767</v>
      </c>
      <c r="O495" s="1" t="s">
        <v>771</v>
      </c>
      <c r="P495" s="2"/>
      <c r="Q495" t="s">
        <v>1987</v>
      </c>
      <c r="R495" t="s">
        <v>2007</v>
      </c>
      <c r="S495">
        <v>2016</v>
      </c>
      <c r="T495" t="s">
        <v>2049</v>
      </c>
      <c r="U495" t="s">
        <v>2033</v>
      </c>
      <c r="V495">
        <v>1</v>
      </c>
      <c r="W495" t="s">
        <v>2046</v>
      </c>
      <c r="X495" t="s">
        <v>1897</v>
      </c>
      <c r="Y495" t="s">
        <v>2076</v>
      </c>
      <c r="AA495" t="s">
        <v>1897</v>
      </c>
    </row>
    <row r="496" spans="1:27" x14ac:dyDescent="0.25">
      <c r="A496" s="1" t="s">
        <v>914</v>
      </c>
      <c r="B496" s="1" t="s">
        <v>915</v>
      </c>
      <c r="C496" s="1" t="s">
        <v>554</v>
      </c>
      <c r="D496" s="1" t="s">
        <v>555</v>
      </c>
      <c r="E496" s="1" t="s">
        <v>26</v>
      </c>
      <c r="F496" s="1" t="s">
        <v>19</v>
      </c>
      <c r="G496" s="1" t="s">
        <v>35</v>
      </c>
      <c r="H496" s="1">
        <v>47</v>
      </c>
      <c r="I496" s="2">
        <v>42195</v>
      </c>
      <c r="J496" s="1">
        <v>63880</v>
      </c>
      <c r="K496" s="1">
        <v>0</v>
      </c>
      <c r="L496">
        <v>0</v>
      </c>
      <c r="M496">
        <v>63880</v>
      </c>
      <c r="N496" s="1" t="s">
        <v>767</v>
      </c>
      <c r="O496" s="1" t="s">
        <v>768</v>
      </c>
      <c r="P496" s="2"/>
      <c r="Q496" t="s">
        <v>1987</v>
      </c>
      <c r="R496" t="s">
        <v>2007</v>
      </c>
      <c r="S496">
        <v>2015</v>
      </c>
      <c r="T496" t="s">
        <v>2048</v>
      </c>
      <c r="U496" t="s">
        <v>2030</v>
      </c>
      <c r="V496">
        <v>7</v>
      </c>
      <c r="W496" t="s">
        <v>2052</v>
      </c>
      <c r="X496" t="s">
        <v>1897</v>
      </c>
      <c r="Y496" t="s">
        <v>2076</v>
      </c>
      <c r="AA496" t="s">
        <v>1897</v>
      </c>
    </row>
    <row r="497" spans="1:27" x14ac:dyDescent="0.25">
      <c r="A497" s="1" t="s">
        <v>864</v>
      </c>
      <c r="B497" s="1" t="s">
        <v>865</v>
      </c>
      <c r="C497" s="1" t="s">
        <v>30</v>
      </c>
      <c r="D497" s="1" t="s">
        <v>17</v>
      </c>
      <c r="E497" s="1" t="s">
        <v>31</v>
      </c>
      <c r="F497" s="1" t="s">
        <v>19</v>
      </c>
      <c r="G497" s="1" t="s">
        <v>35</v>
      </c>
      <c r="H497" s="1">
        <v>28</v>
      </c>
      <c r="I497" s="2">
        <v>43763</v>
      </c>
      <c r="J497" s="1">
        <v>50111</v>
      </c>
      <c r="K497" s="1">
        <v>0</v>
      </c>
      <c r="L497">
        <v>0</v>
      </c>
      <c r="M497">
        <v>50111</v>
      </c>
      <c r="N497" s="1" t="s">
        <v>767</v>
      </c>
      <c r="O497" s="1" t="s">
        <v>771</v>
      </c>
      <c r="P497" s="2"/>
      <c r="Q497" t="s">
        <v>1989</v>
      </c>
      <c r="R497" t="s">
        <v>2007</v>
      </c>
      <c r="S497">
        <v>2019</v>
      </c>
      <c r="T497" t="s">
        <v>2029</v>
      </c>
      <c r="U497" t="s">
        <v>2038</v>
      </c>
      <c r="V497">
        <v>10</v>
      </c>
      <c r="W497" t="s">
        <v>2055</v>
      </c>
      <c r="X497" t="s">
        <v>1897</v>
      </c>
      <c r="Y497" t="s">
        <v>2076</v>
      </c>
      <c r="AA497" t="s">
        <v>1897</v>
      </c>
    </row>
    <row r="498" spans="1:27" x14ac:dyDescent="0.25">
      <c r="A498" s="1" t="s">
        <v>796</v>
      </c>
      <c r="B498" s="1" t="s">
        <v>797</v>
      </c>
      <c r="C498" s="1" t="s">
        <v>286</v>
      </c>
      <c r="D498" s="1" t="s">
        <v>278</v>
      </c>
      <c r="E498" s="1" t="s">
        <v>26</v>
      </c>
      <c r="F498" s="1" t="s">
        <v>19</v>
      </c>
      <c r="G498" s="1" t="s">
        <v>35</v>
      </c>
      <c r="H498" s="1">
        <v>35</v>
      </c>
      <c r="I498" s="2">
        <v>42776</v>
      </c>
      <c r="J498" s="1">
        <v>60132</v>
      </c>
      <c r="K498" s="1">
        <v>0</v>
      </c>
      <c r="L498">
        <v>0</v>
      </c>
      <c r="M498">
        <v>60132</v>
      </c>
      <c r="N498" s="1" t="s">
        <v>767</v>
      </c>
      <c r="O498" s="1" t="s">
        <v>768</v>
      </c>
      <c r="P498" s="2"/>
      <c r="Q498" t="s">
        <v>1987</v>
      </c>
      <c r="R498" t="s">
        <v>2007</v>
      </c>
      <c r="S498">
        <v>2017</v>
      </c>
      <c r="T498" t="s">
        <v>2051</v>
      </c>
      <c r="U498" t="s">
        <v>2033</v>
      </c>
      <c r="V498">
        <v>2</v>
      </c>
      <c r="W498" t="s">
        <v>2034</v>
      </c>
      <c r="X498" t="s">
        <v>1897</v>
      </c>
      <c r="Y498" t="s">
        <v>2076</v>
      </c>
      <c r="AA498" t="s">
        <v>1897</v>
      </c>
    </row>
    <row r="499" spans="1:27" x14ac:dyDescent="0.25">
      <c r="A499" s="1" t="s">
        <v>894</v>
      </c>
      <c r="B499" s="1" t="s">
        <v>895</v>
      </c>
      <c r="C499" s="1" t="s">
        <v>101</v>
      </c>
      <c r="D499" s="1" t="s">
        <v>17</v>
      </c>
      <c r="E499" s="1" t="s">
        <v>26</v>
      </c>
      <c r="F499" s="1" t="s">
        <v>152</v>
      </c>
      <c r="G499" s="1" t="s">
        <v>35</v>
      </c>
      <c r="H499" s="1">
        <v>31</v>
      </c>
      <c r="I499" s="2">
        <v>42780</v>
      </c>
      <c r="J499" s="1">
        <v>95963</v>
      </c>
      <c r="K499" s="1">
        <v>0</v>
      </c>
      <c r="L499">
        <v>0</v>
      </c>
      <c r="M499">
        <v>95963</v>
      </c>
      <c r="N499" s="1" t="s">
        <v>767</v>
      </c>
      <c r="O499" s="1" t="s">
        <v>771</v>
      </c>
      <c r="P499" s="2"/>
      <c r="Q499" t="s">
        <v>1987</v>
      </c>
      <c r="R499" t="s">
        <v>2007</v>
      </c>
      <c r="S499">
        <v>2017</v>
      </c>
      <c r="T499" t="s">
        <v>2051</v>
      </c>
      <c r="U499" t="s">
        <v>2033</v>
      </c>
      <c r="V499">
        <v>2</v>
      </c>
      <c r="W499" t="s">
        <v>2034</v>
      </c>
      <c r="X499" t="s">
        <v>1897</v>
      </c>
      <c r="Y499" t="s">
        <v>2076</v>
      </c>
      <c r="AA499" t="s">
        <v>1897</v>
      </c>
    </row>
    <row r="500" spans="1:27" x14ac:dyDescent="0.25">
      <c r="A500" s="1" t="s">
        <v>850</v>
      </c>
      <c r="B500" s="1" t="s">
        <v>851</v>
      </c>
      <c r="C500" s="1" t="s">
        <v>101</v>
      </c>
      <c r="D500" s="1" t="s">
        <v>17</v>
      </c>
      <c r="E500" s="1" t="s">
        <v>18</v>
      </c>
      <c r="F500" s="1" t="s">
        <v>19</v>
      </c>
      <c r="G500" s="1" t="s">
        <v>35</v>
      </c>
      <c r="H500" s="1">
        <v>30</v>
      </c>
      <c r="I500" s="2">
        <v>43553</v>
      </c>
      <c r="J500" s="1">
        <v>86774</v>
      </c>
      <c r="K500" s="1">
        <v>0</v>
      </c>
      <c r="L500">
        <v>0</v>
      </c>
      <c r="M500">
        <v>86774</v>
      </c>
      <c r="N500" s="1" t="s">
        <v>767</v>
      </c>
      <c r="O500" s="1" t="s">
        <v>771</v>
      </c>
      <c r="P500" s="2"/>
      <c r="Q500" t="s">
        <v>1987</v>
      </c>
      <c r="R500" t="s">
        <v>2007</v>
      </c>
      <c r="S500">
        <v>2019</v>
      </c>
      <c r="T500" t="s">
        <v>2029</v>
      </c>
      <c r="U500" t="s">
        <v>2033</v>
      </c>
      <c r="V500">
        <v>3</v>
      </c>
      <c r="W500" t="s">
        <v>2060</v>
      </c>
      <c r="X500" t="s">
        <v>1897</v>
      </c>
      <c r="Y500" t="s">
        <v>2076</v>
      </c>
      <c r="AA500" t="s">
        <v>1897</v>
      </c>
    </row>
    <row r="501" spans="1:27" x14ac:dyDescent="0.25">
      <c r="A501" s="1" t="s">
        <v>860</v>
      </c>
      <c r="B501" s="1" t="s">
        <v>861</v>
      </c>
      <c r="C501" s="1" t="s">
        <v>25</v>
      </c>
      <c r="D501" s="1" t="s">
        <v>17</v>
      </c>
      <c r="E501" s="1" t="s">
        <v>46</v>
      </c>
      <c r="F501" s="1" t="s">
        <v>19</v>
      </c>
      <c r="G501" s="1" t="s">
        <v>35</v>
      </c>
      <c r="H501" s="1">
        <v>45</v>
      </c>
      <c r="I501" s="2">
        <v>41511</v>
      </c>
      <c r="J501" s="1">
        <v>99169</v>
      </c>
      <c r="K501" s="1">
        <v>0</v>
      </c>
      <c r="L501">
        <v>0</v>
      </c>
      <c r="M501">
        <v>99169</v>
      </c>
      <c r="N501" s="1" t="s">
        <v>767</v>
      </c>
      <c r="O501" s="1" t="s">
        <v>776</v>
      </c>
      <c r="P501" s="2"/>
      <c r="Q501" t="s">
        <v>1987</v>
      </c>
      <c r="R501" t="s">
        <v>2007</v>
      </c>
      <c r="S501">
        <v>2013</v>
      </c>
      <c r="T501" t="s">
        <v>2035</v>
      </c>
      <c r="U501" t="s">
        <v>2030</v>
      </c>
      <c r="V501">
        <v>8</v>
      </c>
      <c r="W501" t="s">
        <v>2044</v>
      </c>
      <c r="X501" t="s">
        <v>1897</v>
      </c>
      <c r="Y501" t="s">
        <v>2076</v>
      </c>
      <c r="AA501" t="s">
        <v>1897</v>
      </c>
    </row>
    <row r="502" spans="1:27" x14ac:dyDescent="0.25">
      <c r="A502" s="1" t="s">
        <v>858</v>
      </c>
      <c r="B502" s="1" t="s">
        <v>859</v>
      </c>
      <c r="C502" s="1" t="s">
        <v>45</v>
      </c>
      <c r="D502" s="1" t="s">
        <v>17</v>
      </c>
      <c r="E502" s="1" t="s">
        <v>26</v>
      </c>
      <c r="F502" s="1" t="s">
        <v>19</v>
      </c>
      <c r="G502" s="1" t="s">
        <v>35</v>
      </c>
      <c r="H502" s="1">
        <v>49</v>
      </c>
      <c r="I502" s="2">
        <v>40431</v>
      </c>
      <c r="J502" s="1">
        <v>72826</v>
      </c>
      <c r="K502" s="1">
        <v>0</v>
      </c>
      <c r="L502">
        <v>0</v>
      </c>
      <c r="M502">
        <v>72826</v>
      </c>
      <c r="N502" s="1" t="s">
        <v>767</v>
      </c>
      <c r="O502" s="1" t="s">
        <v>776</v>
      </c>
      <c r="P502" s="2"/>
      <c r="Q502" t="s">
        <v>1987</v>
      </c>
      <c r="R502" t="s">
        <v>2007</v>
      </c>
      <c r="S502">
        <v>2010</v>
      </c>
      <c r="T502" t="s">
        <v>2037</v>
      </c>
      <c r="U502" t="s">
        <v>2030</v>
      </c>
      <c r="V502">
        <v>9</v>
      </c>
      <c r="W502" t="s">
        <v>2031</v>
      </c>
      <c r="X502" t="s">
        <v>1897</v>
      </c>
      <c r="Y502" t="s">
        <v>2076</v>
      </c>
      <c r="AA502" t="s">
        <v>1897</v>
      </c>
    </row>
    <row r="503" spans="1:27" x14ac:dyDescent="0.25">
      <c r="A503" s="1" t="s">
        <v>781</v>
      </c>
      <c r="B503" s="1" t="s">
        <v>782</v>
      </c>
      <c r="C503" s="1" t="s">
        <v>250</v>
      </c>
      <c r="D503" s="1" t="s">
        <v>243</v>
      </c>
      <c r="E503" s="1" t="s">
        <v>31</v>
      </c>
      <c r="F503" s="1" t="s">
        <v>152</v>
      </c>
      <c r="G503" s="1" t="s">
        <v>35</v>
      </c>
      <c r="H503" s="1">
        <v>34</v>
      </c>
      <c r="I503" s="2">
        <v>40750</v>
      </c>
      <c r="J503" s="1">
        <v>97231</v>
      </c>
      <c r="K503" s="1">
        <v>0</v>
      </c>
      <c r="L503">
        <v>0</v>
      </c>
      <c r="M503">
        <v>97231</v>
      </c>
      <c r="N503" s="1" t="s">
        <v>767</v>
      </c>
      <c r="O503" s="1" t="s">
        <v>776</v>
      </c>
      <c r="P503" s="2"/>
      <c r="Q503" t="s">
        <v>1987</v>
      </c>
      <c r="R503" t="s">
        <v>2007</v>
      </c>
      <c r="S503">
        <v>2011</v>
      </c>
      <c r="T503" t="s">
        <v>2040</v>
      </c>
      <c r="U503" t="s">
        <v>2030</v>
      </c>
      <c r="V503">
        <v>7</v>
      </c>
      <c r="W503" t="s">
        <v>2052</v>
      </c>
      <c r="X503" t="s">
        <v>1897</v>
      </c>
      <c r="Y503" t="s">
        <v>2076</v>
      </c>
      <c r="AA503" t="s">
        <v>1897</v>
      </c>
    </row>
    <row r="504" spans="1:27" x14ac:dyDescent="0.25">
      <c r="A504" s="1" t="s">
        <v>882</v>
      </c>
      <c r="B504" s="1" t="s">
        <v>883</v>
      </c>
      <c r="C504" s="1" t="s">
        <v>45</v>
      </c>
      <c r="D504" s="1" t="s">
        <v>17</v>
      </c>
      <c r="E504" s="1" t="s">
        <v>26</v>
      </c>
      <c r="F504" s="1" t="s">
        <v>152</v>
      </c>
      <c r="G504" s="1" t="s">
        <v>35</v>
      </c>
      <c r="H504" s="1">
        <v>42</v>
      </c>
      <c r="I504" s="2">
        <v>41813</v>
      </c>
      <c r="J504" s="1">
        <v>64677</v>
      </c>
      <c r="K504" s="1">
        <v>0</v>
      </c>
      <c r="L504">
        <v>0</v>
      </c>
      <c r="M504">
        <v>64677</v>
      </c>
      <c r="N504" s="1" t="s">
        <v>767</v>
      </c>
      <c r="O504" s="1" t="s">
        <v>768</v>
      </c>
      <c r="P504" s="2"/>
      <c r="Q504" t="s">
        <v>1987</v>
      </c>
      <c r="R504" t="s">
        <v>2007</v>
      </c>
      <c r="S504">
        <v>2014</v>
      </c>
      <c r="T504" t="s">
        <v>2032</v>
      </c>
      <c r="U504" t="s">
        <v>2027</v>
      </c>
      <c r="V504">
        <v>6</v>
      </c>
      <c r="W504" t="s">
        <v>2028</v>
      </c>
      <c r="X504" t="s">
        <v>1897</v>
      </c>
      <c r="Y504" t="s">
        <v>2076</v>
      </c>
      <c r="AA504" t="s">
        <v>1897</v>
      </c>
    </row>
    <row r="505" spans="1:27" x14ac:dyDescent="0.25">
      <c r="A505" s="1" t="s">
        <v>884</v>
      </c>
      <c r="B505" s="1" t="s">
        <v>885</v>
      </c>
      <c r="C505" s="1" t="s">
        <v>86</v>
      </c>
      <c r="D505" s="1" t="s">
        <v>17</v>
      </c>
      <c r="E505" s="1" t="s">
        <v>31</v>
      </c>
      <c r="F505" s="1" t="s">
        <v>152</v>
      </c>
      <c r="G505" s="1" t="s">
        <v>35</v>
      </c>
      <c r="H505" s="1">
        <v>37</v>
      </c>
      <c r="I505" s="2">
        <v>42922</v>
      </c>
      <c r="J505" s="1">
        <v>96331</v>
      </c>
      <c r="K505" s="1">
        <v>0</v>
      </c>
      <c r="L505">
        <v>0</v>
      </c>
      <c r="M505">
        <v>96331</v>
      </c>
      <c r="N505" s="1" t="s">
        <v>767</v>
      </c>
      <c r="O505" s="1" t="s">
        <v>785</v>
      </c>
      <c r="P505" s="2"/>
      <c r="Q505" t="s">
        <v>1987</v>
      </c>
      <c r="R505" t="s">
        <v>2007</v>
      </c>
      <c r="S505">
        <v>2017</v>
      </c>
      <c r="T505" t="s">
        <v>2051</v>
      </c>
      <c r="U505" t="s">
        <v>2030</v>
      </c>
      <c r="V505">
        <v>7</v>
      </c>
      <c r="W505" t="s">
        <v>2052</v>
      </c>
      <c r="X505" t="s">
        <v>1897</v>
      </c>
      <c r="Y505" t="s">
        <v>2076</v>
      </c>
      <c r="AA505" t="s">
        <v>1897</v>
      </c>
    </row>
    <row r="506" spans="1:27" x14ac:dyDescent="0.25">
      <c r="A506" s="1" t="s">
        <v>904</v>
      </c>
      <c r="B506" s="1" t="s">
        <v>905</v>
      </c>
      <c r="C506" s="1" t="s">
        <v>250</v>
      </c>
      <c r="D506" s="1" t="s">
        <v>509</v>
      </c>
      <c r="E506" s="1" t="s">
        <v>18</v>
      </c>
      <c r="F506" s="1" t="s">
        <v>152</v>
      </c>
      <c r="G506" s="1" t="s">
        <v>35</v>
      </c>
      <c r="H506" s="1">
        <v>51</v>
      </c>
      <c r="I506" s="2">
        <v>41013</v>
      </c>
      <c r="J506" s="1">
        <v>82300</v>
      </c>
      <c r="K506" s="1">
        <v>0</v>
      </c>
      <c r="L506">
        <v>0</v>
      </c>
      <c r="M506">
        <v>82300</v>
      </c>
      <c r="N506" s="1" t="s">
        <v>767</v>
      </c>
      <c r="O506" s="1" t="s">
        <v>771</v>
      </c>
      <c r="P506" s="2"/>
      <c r="Q506" t="s">
        <v>1988</v>
      </c>
      <c r="R506" t="s">
        <v>2007</v>
      </c>
      <c r="S506">
        <v>2012</v>
      </c>
      <c r="T506" t="s">
        <v>2065</v>
      </c>
      <c r="U506" t="s">
        <v>2027</v>
      </c>
      <c r="V506">
        <v>4</v>
      </c>
      <c r="W506" t="s">
        <v>2053</v>
      </c>
      <c r="X506" t="s">
        <v>1897</v>
      </c>
      <c r="Y506" t="s">
        <v>2076</v>
      </c>
      <c r="AA506" t="s">
        <v>1897</v>
      </c>
    </row>
    <row r="507" spans="1:27" x14ac:dyDescent="0.25">
      <c r="A507" s="1" t="s">
        <v>848</v>
      </c>
      <c r="B507" s="1" t="s">
        <v>849</v>
      </c>
      <c r="C507" s="1" t="s">
        <v>39</v>
      </c>
      <c r="D507" s="1" t="s">
        <v>17</v>
      </c>
      <c r="E507" s="1" t="s">
        <v>26</v>
      </c>
      <c r="F507" s="1" t="s">
        <v>19</v>
      </c>
      <c r="G507" s="1" t="s">
        <v>35</v>
      </c>
      <c r="H507" s="1">
        <v>39</v>
      </c>
      <c r="I507" s="2">
        <v>44153</v>
      </c>
      <c r="J507" s="1">
        <v>48415</v>
      </c>
      <c r="K507" s="1">
        <v>0</v>
      </c>
      <c r="L507">
        <v>0</v>
      </c>
      <c r="M507">
        <v>48415</v>
      </c>
      <c r="N507" s="1" t="s">
        <v>767</v>
      </c>
      <c r="O507" s="1" t="s">
        <v>785</v>
      </c>
      <c r="P507" s="2"/>
      <c r="Q507" t="s">
        <v>1987</v>
      </c>
      <c r="R507" t="s">
        <v>2007</v>
      </c>
      <c r="S507">
        <v>2020</v>
      </c>
      <c r="T507" t="s">
        <v>2047</v>
      </c>
      <c r="U507" t="s">
        <v>2038</v>
      </c>
      <c r="V507">
        <v>11</v>
      </c>
      <c r="W507" t="s">
        <v>2039</v>
      </c>
      <c r="X507" t="s">
        <v>1897</v>
      </c>
      <c r="Y507" t="s">
        <v>2076</v>
      </c>
      <c r="AA507" t="s">
        <v>1897</v>
      </c>
    </row>
    <row r="508" spans="1:27" x14ac:dyDescent="0.25">
      <c r="A508" s="1" t="s">
        <v>832</v>
      </c>
      <c r="B508" s="1" t="s">
        <v>833</v>
      </c>
      <c r="C508" s="1" t="s">
        <v>461</v>
      </c>
      <c r="D508" s="1" t="s">
        <v>456</v>
      </c>
      <c r="E508" s="1" t="s">
        <v>31</v>
      </c>
      <c r="F508" s="1" t="s">
        <v>19</v>
      </c>
      <c r="G508" s="1" t="s">
        <v>35</v>
      </c>
      <c r="H508" s="1">
        <v>45</v>
      </c>
      <c r="I508" s="2">
        <v>36755</v>
      </c>
      <c r="J508" s="1">
        <v>55563</v>
      </c>
      <c r="K508" s="1">
        <v>0</v>
      </c>
      <c r="L508">
        <v>0</v>
      </c>
      <c r="M508">
        <v>55563</v>
      </c>
      <c r="N508" s="1" t="s">
        <v>767</v>
      </c>
      <c r="O508" s="1" t="s">
        <v>771</v>
      </c>
      <c r="P508" s="2"/>
      <c r="Q508" t="s">
        <v>1987</v>
      </c>
      <c r="R508" t="s">
        <v>2007</v>
      </c>
      <c r="S508">
        <v>2000</v>
      </c>
      <c r="T508" t="s">
        <v>2066</v>
      </c>
      <c r="U508" t="s">
        <v>2030</v>
      </c>
      <c r="V508">
        <v>8</v>
      </c>
      <c r="W508" t="s">
        <v>2044</v>
      </c>
      <c r="X508" t="s">
        <v>1897</v>
      </c>
      <c r="Y508" t="s">
        <v>2076</v>
      </c>
      <c r="AA508" t="s">
        <v>1897</v>
      </c>
    </row>
    <row r="509" spans="1:27" x14ac:dyDescent="0.25">
      <c r="A509" s="1" t="s">
        <v>772</v>
      </c>
      <c r="B509" s="1" t="s">
        <v>773</v>
      </c>
      <c r="C509" s="1" t="s">
        <v>242</v>
      </c>
      <c r="D509" s="1" t="s">
        <v>243</v>
      </c>
      <c r="E509" s="1" t="s">
        <v>46</v>
      </c>
      <c r="F509" s="1" t="s">
        <v>19</v>
      </c>
      <c r="G509" s="1" t="s">
        <v>35</v>
      </c>
      <c r="H509" s="1">
        <v>27</v>
      </c>
      <c r="I509" s="2">
        <v>43701</v>
      </c>
      <c r="J509" s="1">
        <v>50809</v>
      </c>
      <c r="K509" s="1">
        <v>0</v>
      </c>
      <c r="L509">
        <v>0</v>
      </c>
      <c r="M509">
        <v>50809</v>
      </c>
      <c r="N509" s="1" t="s">
        <v>767</v>
      </c>
      <c r="O509" s="1" t="s">
        <v>768</v>
      </c>
      <c r="P509" s="2"/>
      <c r="Q509" t="s">
        <v>1989</v>
      </c>
      <c r="R509" t="s">
        <v>2007</v>
      </c>
      <c r="S509">
        <v>2019</v>
      </c>
      <c r="T509" t="s">
        <v>2029</v>
      </c>
      <c r="U509" t="s">
        <v>2030</v>
      </c>
      <c r="V509">
        <v>8</v>
      </c>
      <c r="W509" t="s">
        <v>2044</v>
      </c>
      <c r="X509" t="s">
        <v>1897</v>
      </c>
      <c r="Y509" t="s">
        <v>2076</v>
      </c>
      <c r="AA509" t="s">
        <v>1897</v>
      </c>
    </row>
    <row r="510" spans="1:27" x14ac:dyDescent="0.25">
      <c r="A510" s="1" t="s">
        <v>852</v>
      </c>
      <c r="B510" s="1" t="s">
        <v>853</v>
      </c>
      <c r="C510" s="1" t="s">
        <v>63</v>
      </c>
      <c r="D510" s="1" t="s">
        <v>17</v>
      </c>
      <c r="E510" s="1" t="s">
        <v>46</v>
      </c>
      <c r="F510" s="1" t="s">
        <v>19</v>
      </c>
      <c r="G510" s="1" t="s">
        <v>35</v>
      </c>
      <c r="H510" s="1">
        <v>53</v>
      </c>
      <c r="I510" s="2">
        <v>40744</v>
      </c>
      <c r="J510" s="1">
        <v>86173</v>
      </c>
      <c r="K510" s="1">
        <v>0</v>
      </c>
      <c r="L510">
        <v>0</v>
      </c>
      <c r="M510">
        <v>86173</v>
      </c>
      <c r="N510" s="1" t="s">
        <v>767</v>
      </c>
      <c r="O510" s="1" t="s">
        <v>768</v>
      </c>
      <c r="P510" s="2"/>
      <c r="Q510" t="s">
        <v>1988</v>
      </c>
      <c r="R510" t="s">
        <v>2007</v>
      </c>
      <c r="S510">
        <v>2011</v>
      </c>
      <c r="T510" t="s">
        <v>2040</v>
      </c>
      <c r="U510" t="s">
        <v>2030</v>
      </c>
      <c r="V510">
        <v>7</v>
      </c>
      <c r="W510" t="s">
        <v>2052</v>
      </c>
      <c r="X510" t="s">
        <v>1897</v>
      </c>
      <c r="Y510" t="s">
        <v>2076</v>
      </c>
      <c r="AA510" t="s">
        <v>1897</v>
      </c>
    </row>
    <row r="511" spans="1:27" x14ac:dyDescent="0.25">
      <c r="A511" s="1" t="s">
        <v>938</v>
      </c>
      <c r="B511" s="1" t="s">
        <v>939</v>
      </c>
      <c r="C511" s="1" t="s">
        <v>554</v>
      </c>
      <c r="D511" s="1" t="s">
        <v>555</v>
      </c>
      <c r="E511" s="1" t="s">
        <v>18</v>
      </c>
      <c r="F511" s="1" t="s">
        <v>152</v>
      </c>
      <c r="G511" s="1" t="s">
        <v>35</v>
      </c>
      <c r="H511" s="1">
        <v>35</v>
      </c>
      <c r="I511" s="2">
        <v>41516</v>
      </c>
      <c r="J511" s="1">
        <v>59646</v>
      </c>
      <c r="K511" s="1">
        <v>0</v>
      </c>
      <c r="L511">
        <v>0</v>
      </c>
      <c r="M511">
        <v>59646</v>
      </c>
      <c r="N511" s="1" t="s">
        <v>767</v>
      </c>
      <c r="O511" s="1" t="s">
        <v>785</v>
      </c>
      <c r="P511" s="2"/>
      <c r="Q511" t="s">
        <v>1987</v>
      </c>
      <c r="R511" t="s">
        <v>2007</v>
      </c>
      <c r="S511">
        <v>2013</v>
      </c>
      <c r="T511" t="s">
        <v>2035</v>
      </c>
      <c r="U511" t="s">
        <v>2030</v>
      </c>
      <c r="V511">
        <v>8</v>
      </c>
      <c r="W511" t="s">
        <v>2044</v>
      </c>
      <c r="X511" t="s">
        <v>1897</v>
      </c>
      <c r="Y511" t="s">
        <v>2076</v>
      </c>
      <c r="AA511" t="s">
        <v>1897</v>
      </c>
    </row>
    <row r="512" spans="1:27" x14ac:dyDescent="0.25">
      <c r="A512" s="1" t="s">
        <v>820</v>
      </c>
      <c r="B512" s="1" t="s">
        <v>821</v>
      </c>
      <c r="C512" s="1" t="s">
        <v>296</v>
      </c>
      <c r="D512" s="1" t="s">
        <v>278</v>
      </c>
      <c r="E512" s="1" t="s">
        <v>31</v>
      </c>
      <c r="F512" s="1" t="s">
        <v>152</v>
      </c>
      <c r="G512" s="1" t="s">
        <v>35</v>
      </c>
      <c r="H512" s="1">
        <v>55</v>
      </c>
      <c r="I512" s="2">
        <v>43219</v>
      </c>
      <c r="J512" s="1">
        <v>83378</v>
      </c>
      <c r="K512" s="1">
        <v>0</v>
      </c>
      <c r="L512">
        <v>0</v>
      </c>
      <c r="M512">
        <v>83378</v>
      </c>
      <c r="N512" s="1" t="s">
        <v>767</v>
      </c>
      <c r="O512" s="1" t="s">
        <v>776</v>
      </c>
      <c r="P512" s="2"/>
      <c r="Q512" t="s">
        <v>1988</v>
      </c>
      <c r="R512" t="s">
        <v>2007</v>
      </c>
      <c r="S512">
        <v>2018</v>
      </c>
      <c r="T512" t="s">
        <v>2026</v>
      </c>
      <c r="U512" t="s">
        <v>2027</v>
      </c>
      <c r="V512">
        <v>4</v>
      </c>
      <c r="W512" t="s">
        <v>2053</v>
      </c>
      <c r="X512" t="s">
        <v>1897</v>
      </c>
      <c r="Y512" t="s">
        <v>2076</v>
      </c>
      <c r="AA512" t="s">
        <v>1897</v>
      </c>
    </row>
    <row r="513" spans="1:27" x14ac:dyDescent="0.25">
      <c r="A513" s="1" t="s">
        <v>922</v>
      </c>
      <c r="B513" s="1" t="s">
        <v>1913</v>
      </c>
      <c r="C513" s="1" t="s">
        <v>281</v>
      </c>
      <c r="D513" s="1" t="s">
        <v>278</v>
      </c>
      <c r="E513" s="1" t="s">
        <v>18</v>
      </c>
      <c r="F513" s="1" t="s">
        <v>19</v>
      </c>
      <c r="G513" s="1" t="s">
        <v>35</v>
      </c>
      <c r="H513" s="1">
        <v>50</v>
      </c>
      <c r="I513" s="2">
        <v>37446</v>
      </c>
      <c r="J513" s="1">
        <v>92209</v>
      </c>
      <c r="K513" s="1">
        <v>0</v>
      </c>
      <c r="L513">
        <v>0</v>
      </c>
      <c r="M513">
        <v>92209</v>
      </c>
      <c r="N513" s="1" t="s">
        <v>767</v>
      </c>
      <c r="O513" s="1" t="s">
        <v>785</v>
      </c>
      <c r="P513" s="2"/>
      <c r="Q513" t="s">
        <v>1987</v>
      </c>
      <c r="R513" t="s">
        <v>2007</v>
      </c>
      <c r="S513">
        <v>2002</v>
      </c>
      <c r="T513" t="s">
        <v>2062</v>
      </c>
      <c r="U513" t="s">
        <v>2030</v>
      </c>
      <c r="V513">
        <v>7</v>
      </c>
      <c r="W513" t="s">
        <v>2052</v>
      </c>
      <c r="X513" t="s">
        <v>1897</v>
      </c>
      <c r="Y513" t="s">
        <v>2076</v>
      </c>
      <c r="AA513" t="s">
        <v>1897</v>
      </c>
    </row>
    <row r="514" spans="1:27" x14ac:dyDescent="0.25">
      <c r="A514" s="1" t="s">
        <v>878</v>
      </c>
      <c r="B514" s="1" t="s">
        <v>879</v>
      </c>
      <c r="C514" s="1" t="s">
        <v>45</v>
      </c>
      <c r="D514" s="1" t="s">
        <v>17</v>
      </c>
      <c r="E514" s="1" t="s">
        <v>31</v>
      </c>
      <c r="F514" s="1" t="s">
        <v>152</v>
      </c>
      <c r="G514" s="1" t="s">
        <v>35</v>
      </c>
      <c r="H514" s="1">
        <v>37</v>
      </c>
      <c r="I514" s="2">
        <v>42405</v>
      </c>
      <c r="J514" s="1">
        <v>80055</v>
      </c>
      <c r="K514" s="1">
        <v>0</v>
      </c>
      <c r="L514">
        <v>0</v>
      </c>
      <c r="M514">
        <v>80055</v>
      </c>
      <c r="N514" s="1" t="s">
        <v>767</v>
      </c>
      <c r="O514" s="1" t="s">
        <v>776</v>
      </c>
      <c r="P514" s="2"/>
      <c r="Q514" t="s">
        <v>1987</v>
      </c>
      <c r="R514" t="s">
        <v>2007</v>
      </c>
      <c r="S514">
        <v>2016</v>
      </c>
      <c r="T514" t="s">
        <v>2049</v>
      </c>
      <c r="U514" t="s">
        <v>2033</v>
      </c>
      <c r="V514">
        <v>2</v>
      </c>
      <c r="W514" t="s">
        <v>2034</v>
      </c>
      <c r="X514" t="s">
        <v>1897</v>
      </c>
      <c r="Y514" t="s">
        <v>2076</v>
      </c>
      <c r="AA514" t="s">
        <v>1897</v>
      </c>
    </row>
    <row r="515" spans="1:27" x14ac:dyDescent="0.25">
      <c r="A515" s="1" t="s">
        <v>1004</v>
      </c>
      <c r="B515" s="1" t="s">
        <v>1914</v>
      </c>
      <c r="C515" s="1" t="s">
        <v>455</v>
      </c>
      <c r="D515" s="1" t="s">
        <v>456</v>
      </c>
      <c r="E515" s="1" t="s">
        <v>31</v>
      </c>
      <c r="F515" s="1" t="s">
        <v>19</v>
      </c>
      <c r="G515" s="1" t="s">
        <v>35</v>
      </c>
      <c r="H515" s="1">
        <v>60</v>
      </c>
      <c r="I515" s="2">
        <v>38667</v>
      </c>
      <c r="J515" s="1">
        <v>78388</v>
      </c>
      <c r="K515" s="1">
        <v>0</v>
      </c>
      <c r="L515">
        <v>0</v>
      </c>
      <c r="M515">
        <v>78388</v>
      </c>
      <c r="N515" s="1" t="s">
        <v>767</v>
      </c>
      <c r="O515" s="1" t="s">
        <v>768</v>
      </c>
      <c r="P515" s="2"/>
      <c r="Q515" t="s">
        <v>1988</v>
      </c>
      <c r="R515" t="s">
        <v>2007</v>
      </c>
      <c r="S515">
        <v>2005</v>
      </c>
      <c r="T515" t="s">
        <v>2050</v>
      </c>
      <c r="U515" t="s">
        <v>2038</v>
      </c>
      <c r="V515">
        <v>11</v>
      </c>
      <c r="W515" t="s">
        <v>2039</v>
      </c>
      <c r="X515" t="s">
        <v>1897</v>
      </c>
      <c r="Y515" t="s">
        <v>2076</v>
      </c>
      <c r="AA515" t="s">
        <v>1897</v>
      </c>
    </row>
    <row r="516" spans="1:27" x14ac:dyDescent="0.25">
      <c r="A516" s="1" t="s">
        <v>856</v>
      </c>
      <c r="B516" s="1" t="s">
        <v>857</v>
      </c>
      <c r="C516" s="1" t="s">
        <v>101</v>
      </c>
      <c r="D516" s="1" t="s">
        <v>17</v>
      </c>
      <c r="E516" s="1" t="s">
        <v>46</v>
      </c>
      <c r="F516" s="1" t="s">
        <v>19</v>
      </c>
      <c r="G516" s="1" t="s">
        <v>35</v>
      </c>
      <c r="H516" s="1">
        <v>60</v>
      </c>
      <c r="I516" s="2">
        <v>38027</v>
      </c>
      <c r="J516" s="1">
        <v>90258</v>
      </c>
      <c r="K516" s="1">
        <v>0</v>
      </c>
      <c r="L516">
        <v>0</v>
      </c>
      <c r="M516">
        <v>90258</v>
      </c>
      <c r="N516" s="1" t="s">
        <v>767</v>
      </c>
      <c r="O516" s="1" t="s">
        <v>768</v>
      </c>
      <c r="P516" s="2"/>
      <c r="Q516" t="s">
        <v>1988</v>
      </c>
      <c r="R516" t="s">
        <v>2007</v>
      </c>
      <c r="S516">
        <v>2004</v>
      </c>
      <c r="T516" t="s">
        <v>2061</v>
      </c>
      <c r="U516" t="s">
        <v>2033</v>
      </c>
      <c r="V516">
        <v>2</v>
      </c>
      <c r="W516" t="s">
        <v>2034</v>
      </c>
      <c r="X516" t="s">
        <v>1897</v>
      </c>
      <c r="Y516" t="s">
        <v>2076</v>
      </c>
      <c r="AA516" t="s">
        <v>1897</v>
      </c>
    </row>
    <row r="517" spans="1:27" x14ac:dyDescent="0.25">
      <c r="A517" s="1" t="s">
        <v>886</v>
      </c>
      <c r="B517" s="1" t="s">
        <v>887</v>
      </c>
      <c r="C517" s="1" t="s">
        <v>86</v>
      </c>
      <c r="D517" s="1" t="s">
        <v>17</v>
      </c>
      <c r="E517" s="1" t="s">
        <v>18</v>
      </c>
      <c r="F517" s="1" t="s">
        <v>152</v>
      </c>
      <c r="G517" s="1" t="s">
        <v>35</v>
      </c>
      <c r="H517" s="1">
        <v>50</v>
      </c>
      <c r="I517" s="2">
        <v>36956</v>
      </c>
      <c r="J517" s="1">
        <v>73907</v>
      </c>
      <c r="K517" s="1">
        <v>0</v>
      </c>
      <c r="L517">
        <v>0</v>
      </c>
      <c r="M517">
        <v>73907</v>
      </c>
      <c r="N517" s="1" t="s">
        <v>767</v>
      </c>
      <c r="O517" s="1" t="s">
        <v>785</v>
      </c>
      <c r="P517" s="2"/>
      <c r="Q517" t="s">
        <v>1987</v>
      </c>
      <c r="R517" t="s">
        <v>2007</v>
      </c>
      <c r="S517">
        <v>2001</v>
      </c>
      <c r="T517" t="s">
        <v>2042</v>
      </c>
      <c r="U517" t="s">
        <v>2033</v>
      </c>
      <c r="V517">
        <v>3</v>
      </c>
      <c r="W517" t="s">
        <v>2060</v>
      </c>
      <c r="X517" t="s">
        <v>1897</v>
      </c>
      <c r="Y517" t="s">
        <v>2076</v>
      </c>
      <c r="AA517" t="s">
        <v>1897</v>
      </c>
    </row>
    <row r="518" spans="1:27" x14ac:dyDescent="0.25">
      <c r="A518" s="1" t="s">
        <v>765</v>
      </c>
      <c r="B518" s="1" t="s">
        <v>766</v>
      </c>
      <c r="C518" s="1" t="s">
        <v>242</v>
      </c>
      <c r="D518" s="1" t="s">
        <v>243</v>
      </c>
      <c r="E518" s="1" t="s">
        <v>46</v>
      </c>
      <c r="F518" s="1" t="s">
        <v>19</v>
      </c>
      <c r="G518" s="1" t="s">
        <v>35</v>
      </c>
      <c r="H518" s="1">
        <v>55</v>
      </c>
      <c r="I518" s="2">
        <v>40899</v>
      </c>
      <c r="J518" s="1">
        <v>54733</v>
      </c>
      <c r="K518" s="1">
        <v>0</v>
      </c>
      <c r="L518">
        <v>0</v>
      </c>
      <c r="M518">
        <v>54733</v>
      </c>
      <c r="N518" s="1" t="s">
        <v>767</v>
      </c>
      <c r="O518" s="1" t="s">
        <v>768</v>
      </c>
      <c r="P518" s="2"/>
      <c r="Q518" t="s">
        <v>1988</v>
      </c>
      <c r="R518" t="s">
        <v>2007</v>
      </c>
      <c r="S518">
        <v>2011</v>
      </c>
      <c r="T518" t="s">
        <v>2040</v>
      </c>
      <c r="U518" t="s">
        <v>2038</v>
      </c>
      <c r="V518">
        <v>12</v>
      </c>
      <c r="W518" t="s">
        <v>2041</v>
      </c>
      <c r="X518" t="s">
        <v>1897</v>
      </c>
      <c r="Y518" t="s">
        <v>2076</v>
      </c>
      <c r="AA518" t="s">
        <v>1897</v>
      </c>
    </row>
    <row r="519" spans="1:27" x14ac:dyDescent="0.25">
      <c r="A519" s="1" t="s">
        <v>932</v>
      </c>
      <c r="B519" s="1" t="s">
        <v>933</v>
      </c>
      <c r="C519" s="1" t="s">
        <v>250</v>
      </c>
      <c r="D519" s="1" t="s">
        <v>555</v>
      </c>
      <c r="E519" s="1" t="s">
        <v>26</v>
      </c>
      <c r="F519" s="1" t="s">
        <v>152</v>
      </c>
      <c r="G519" s="1" t="s">
        <v>35</v>
      </c>
      <c r="H519" s="1">
        <v>63</v>
      </c>
      <c r="I519" s="2">
        <v>43171</v>
      </c>
      <c r="J519" s="1">
        <v>73200</v>
      </c>
      <c r="K519" s="1">
        <v>0</v>
      </c>
      <c r="L519">
        <v>0</v>
      </c>
      <c r="M519">
        <v>73200</v>
      </c>
      <c r="N519" s="1" t="s">
        <v>767</v>
      </c>
      <c r="O519" s="1" t="s">
        <v>785</v>
      </c>
      <c r="P519" s="2"/>
      <c r="Q519" t="s">
        <v>1988</v>
      </c>
      <c r="R519" t="s">
        <v>2007</v>
      </c>
      <c r="S519">
        <v>2018</v>
      </c>
      <c r="T519" t="s">
        <v>2026</v>
      </c>
      <c r="U519" t="s">
        <v>2033</v>
      </c>
      <c r="V519">
        <v>3</v>
      </c>
      <c r="W519" t="s">
        <v>2060</v>
      </c>
      <c r="X519" t="s">
        <v>1897</v>
      </c>
      <c r="Y519" t="s">
        <v>2076</v>
      </c>
      <c r="AA519" t="s">
        <v>1897</v>
      </c>
    </row>
    <row r="520" spans="1:27" x14ac:dyDescent="0.25">
      <c r="A520" s="1" t="s">
        <v>814</v>
      </c>
      <c r="B520" s="1" t="s">
        <v>815</v>
      </c>
      <c r="C520" s="1" t="s">
        <v>281</v>
      </c>
      <c r="D520" s="1" t="s">
        <v>278</v>
      </c>
      <c r="E520" s="1" t="s">
        <v>26</v>
      </c>
      <c r="F520" s="1" t="s">
        <v>152</v>
      </c>
      <c r="G520" s="1" t="s">
        <v>35</v>
      </c>
      <c r="H520" s="1">
        <v>29</v>
      </c>
      <c r="I520" s="2">
        <v>44515</v>
      </c>
      <c r="J520" s="1">
        <v>91782</v>
      </c>
      <c r="K520" s="1">
        <v>0</v>
      </c>
      <c r="L520">
        <v>0</v>
      </c>
      <c r="M520">
        <v>91782</v>
      </c>
      <c r="N520" s="1" t="s">
        <v>767</v>
      </c>
      <c r="O520" s="1" t="s">
        <v>768</v>
      </c>
      <c r="P520" s="2"/>
      <c r="Q520" t="s">
        <v>1989</v>
      </c>
      <c r="R520" t="s">
        <v>2007</v>
      </c>
      <c r="S520">
        <v>2021</v>
      </c>
      <c r="T520" t="s">
        <v>2045</v>
      </c>
      <c r="U520" t="s">
        <v>2038</v>
      </c>
      <c r="V520">
        <v>11</v>
      </c>
      <c r="W520" t="s">
        <v>2039</v>
      </c>
      <c r="X520" t="s">
        <v>1897</v>
      </c>
      <c r="Y520" t="s">
        <v>2076</v>
      </c>
      <c r="AA520" t="s">
        <v>1897</v>
      </c>
    </row>
    <row r="521" spans="1:27" x14ac:dyDescent="0.25">
      <c r="A521" s="1" t="s">
        <v>842</v>
      </c>
      <c r="B521" s="1" t="s">
        <v>843</v>
      </c>
      <c r="C521" s="1" t="s">
        <v>464</v>
      </c>
      <c r="D521" s="1" t="s">
        <v>456</v>
      </c>
      <c r="E521" s="1" t="s">
        <v>46</v>
      </c>
      <c r="F521" s="1" t="s">
        <v>152</v>
      </c>
      <c r="G521" s="1" t="s">
        <v>35</v>
      </c>
      <c r="H521" s="1">
        <v>31</v>
      </c>
      <c r="I521" s="2">
        <v>43002</v>
      </c>
      <c r="J521" s="1">
        <v>71755</v>
      </c>
      <c r="K521" s="1">
        <v>0</v>
      </c>
      <c r="L521">
        <v>0</v>
      </c>
      <c r="M521">
        <v>71755</v>
      </c>
      <c r="N521" s="1" t="s">
        <v>767</v>
      </c>
      <c r="O521" s="1" t="s">
        <v>768</v>
      </c>
      <c r="P521" s="2"/>
      <c r="Q521" t="s">
        <v>1987</v>
      </c>
      <c r="R521" t="s">
        <v>2007</v>
      </c>
      <c r="S521">
        <v>2017</v>
      </c>
      <c r="T521" t="s">
        <v>2051</v>
      </c>
      <c r="U521" t="s">
        <v>2030</v>
      </c>
      <c r="V521">
        <v>9</v>
      </c>
      <c r="W521" t="s">
        <v>2031</v>
      </c>
      <c r="X521" t="s">
        <v>1897</v>
      </c>
      <c r="Y521" t="s">
        <v>2076</v>
      </c>
      <c r="AA521" t="s">
        <v>1897</v>
      </c>
    </row>
    <row r="522" spans="1:27" x14ac:dyDescent="0.25">
      <c r="A522" s="1" t="s">
        <v>816</v>
      </c>
      <c r="B522" s="1" t="s">
        <v>817</v>
      </c>
      <c r="C522" s="1" t="s">
        <v>286</v>
      </c>
      <c r="D522" s="1" t="s">
        <v>278</v>
      </c>
      <c r="E522" s="1" t="s">
        <v>18</v>
      </c>
      <c r="F522" s="1" t="s">
        <v>152</v>
      </c>
      <c r="G522" s="1" t="s">
        <v>35</v>
      </c>
      <c r="H522" s="1">
        <v>60</v>
      </c>
      <c r="I522" s="2">
        <v>39944</v>
      </c>
      <c r="J522" s="1">
        <v>62239</v>
      </c>
      <c r="K522" s="1">
        <v>0</v>
      </c>
      <c r="L522">
        <v>0</v>
      </c>
      <c r="M522">
        <v>62239</v>
      </c>
      <c r="N522" s="1" t="s">
        <v>767</v>
      </c>
      <c r="O522" s="1" t="s">
        <v>776</v>
      </c>
      <c r="P522" s="2"/>
      <c r="Q522" t="s">
        <v>1988</v>
      </c>
      <c r="R522" t="s">
        <v>2007</v>
      </c>
      <c r="S522">
        <v>2009</v>
      </c>
      <c r="T522" t="s">
        <v>2059</v>
      </c>
      <c r="U522" t="s">
        <v>2027</v>
      </c>
      <c r="V522">
        <v>5</v>
      </c>
      <c r="W522" t="s">
        <v>2036</v>
      </c>
      <c r="X522" t="s">
        <v>1897</v>
      </c>
      <c r="Y522" t="s">
        <v>2076</v>
      </c>
      <c r="AA522" t="s">
        <v>1897</v>
      </c>
    </row>
    <row r="523" spans="1:27" x14ac:dyDescent="0.25">
      <c r="A523" s="1" t="s">
        <v>774</v>
      </c>
      <c r="B523" s="1" t="s">
        <v>775</v>
      </c>
      <c r="C523" s="1" t="s">
        <v>250</v>
      </c>
      <c r="D523" s="1" t="s">
        <v>243</v>
      </c>
      <c r="E523" s="1" t="s">
        <v>26</v>
      </c>
      <c r="F523" s="1" t="s">
        <v>19</v>
      </c>
      <c r="G523" s="1" t="s">
        <v>35</v>
      </c>
      <c r="H523" s="1">
        <v>45</v>
      </c>
      <c r="I523" s="2">
        <v>43999</v>
      </c>
      <c r="J523" s="1">
        <v>89841</v>
      </c>
      <c r="K523" s="1">
        <v>0</v>
      </c>
      <c r="L523">
        <v>0</v>
      </c>
      <c r="M523">
        <v>89841</v>
      </c>
      <c r="N523" s="1" t="s">
        <v>767</v>
      </c>
      <c r="O523" s="1" t="s">
        <v>776</v>
      </c>
      <c r="P523" s="2"/>
      <c r="Q523" t="s">
        <v>1987</v>
      </c>
      <c r="R523" t="s">
        <v>2007</v>
      </c>
      <c r="S523">
        <v>2020</v>
      </c>
      <c r="T523" t="s">
        <v>2047</v>
      </c>
      <c r="U523" t="s">
        <v>2027</v>
      </c>
      <c r="V523">
        <v>6</v>
      </c>
      <c r="W523" t="s">
        <v>2028</v>
      </c>
      <c r="X523" t="s">
        <v>1897</v>
      </c>
      <c r="Y523" t="s">
        <v>2076</v>
      </c>
      <c r="AA523" t="s">
        <v>1897</v>
      </c>
    </row>
    <row r="524" spans="1:27" x14ac:dyDescent="0.25">
      <c r="A524" s="1" t="s">
        <v>812</v>
      </c>
      <c r="B524" s="1" t="s">
        <v>813</v>
      </c>
      <c r="C524" s="1" t="s">
        <v>281</v>
      </c>
      <c r="D524" s="1" t="s">
        <v>278</v>
      </c>
      <c r="E524" s="1" t="s">
        <v>31</v>
      </c>
      <c r="F524" s="1" t="s">
        <v>152</v>
      </c>
      <c r="G524" s="1" t="s">
        <v>35</v>
      </c>
      <c r="H524" s="1">
        <v>55</v>
      </c>
      <c r="I524" s="2">
        <v>40663</v>
      </c>
      <c r="J524" s="1">
        <v>89419</v>
      </c>
      <c r="K524" s="1">
        <v>0</v>
      </c>
      <c r="L524">
        <v>0</v>
      </c>
      <c r="M524">
        <v>89419</v>
      </c>
      <c r="N524" s="1" t="s">
        <v>767</v>
      </c>
      <c r="O524" s="1" t="s">
        <v>785</v>
      </c>
      <c r="P524" s="2"/>
      <c r="Q524" t="s">
        <v>1988</v>
      </c>
      <c r="R524" t="s">
        <v>2007</v>
      </c>
      <c r="S524">
        <v>2011</v>
      </c>
      <c r="T524" t="s">
        <v>2040</v>
      </c>
      <c r="U524" t="s">
        <v>2027</v>
      </c>
      <c r="V524">
        <v>4</v>
      </c>
      <c r="W524" t="s">
        <v>2053</v>
      </c>
      <c r="X524" t="s">
        <v>1897</v>
      </c>
      <c r="Y524" t="s">
        <v>2076</v>
      </c>
      <c r="AA524" t="s">
        <v>1897</v>
      </c>
    </row>
    <row r="525" spans="1:27" x14ac:dyDescent="0.25">
      <c r="A525" s="1" t="s">
        <v>810</v>
      </c>
      <c r="B525" s="1" t="s">
        <v>811</v>
      </c>
      <c r="C525" s="1" t="s">
        <v>291</v>
      </c>
      <c r="D525" s="1" t="s">
        <v>278</v>
      </c>
      <c r="E525" s="1" t="s">
        <v>18</v>
      </c>
      <c r="F525" s="1" t="s">
        <v>152</v>
      </c>
      <c r="G525" s="1" t="s">
        <v>35</v>
      </c>
      <c r="H525" s="1">
        <v>60</v>
      </c>
      <c r="I525" s="2">
        <v>33890</v>
      </c>
      <c r="J525" s="1">
        <v>88213</v>
      </c>
      <c r="K525" s="1">
        <v>0</v>
      </c>
      <c r="L525">
        <v>0</v>
      </c>
      <c r="M525">
        <v>88213</v>
      </c>
      <c r="N525" s="1" t="s">
        <v>767</v>
      </c>
      <c r="O525" s="1" t="s">
        <v>768</v>
      </c>
      <c r="P525" s="2"/>
      <c r="Q525" t="s">
        <v>1988</v>
      </c>
      <c r="R525" t="s">
        <v>2007</v>
      </c>
      <c r="S525">
        <v>1992</v>
      </c>
      <c r="T525" t="s">
        <v>2068</v>
      </c>
      <c r="U525" t="s">
        <v>2038</v>
      </c>
      <c r="V525">
        <v>10</v>
      </c>
      <c r="W525" t="s">
        <v>2055</v>
      </c>
      <c r="X525" t="s">
        <v>1897</v>
      </c>
      <c r="Y525" t="s">
        <v>2076</v>
      </c>
      <c r="AA525" t="s">
        <v>1897</v>
      </c>
    </row>
    <row r="526" spans="1:27" x14ac:dyDescent="0.25">
      <c r="A526" s="1" t="s">
        <v>912</v>
      </c>
      <c r="B526" s="1" t="s">
        <v>913</v>
      </c>
      <c r="C526" s="1" t="s">
        <v>554</v>
      </c>
      <c r="D526" s="1" t="s">
        <v>555</v>
      </c>
      <c r="E526" s="1" t="s">
        <v>18</v>
      </c>
      <c r="F526" s="1" t="s">
        <v>19</v>
      </c>
      <c r="G526" s="1" t="s">
        <v>35</v>
      </c>
      <c r="H526" s="1">
        <v>62</v>
      </c>
      <c r="I526" s="2">
        <v>38977</v>
      </c>
      <c r="J526" s="1">
        <v>64669</v>
      </c>
      <c r="K526" s="1">
        <v>0</v>
      </c>
      <c r="L526">
        <v>0</v>
      </c>
      <c r="M526">
        <v>64669</v>
      </c>
      <c r="N526" s="1" t="s">
        <v>767</v>
      </c>
      <c r="O526" s="1" t="s">
        <v>768</v>
      </c>
      <c r="P526" s="2"/>
      <c r="Q526" t="s">
        <v>1988</v>
      </c>
      <c r="R526" t="s">
        <v>2007</v>
      </c>
      <c r="S526">
        <v>2006</v>
      </c>
      <c r="T526" t="s">
        <v>2056</v>
      </c>
      <c r="U526" t="s">
        <v>2030</v>
      </c>
      <c r="V526">
        <v>9</v>
      </c>
      <c r="W526" t="s">
        <v>2031</v>
      </c>
      <c r="X526" t="s">
        <v>1897</v>
      </c>
      <c r="Y526" t="s">
        <v>2076</v>
      </c>
      <c r="AA526" t="s">
        <v>1897</v>
      </c>
    </row>
    <row r="527" spans="1:27" x14ac:dyDescent="0.25">
      <c r="A527" s="1" t="s">
        <v>908</v>
      </c>
      <c r="B527" s="1" t="s">
        <v>909</v>
      </c>
      <c r="C527" s="1" t="s">
        <v>259</v>
      </c>
      <c r="D527" s="1" t="s">
        <v>509</v>
      </c>
      <c r="E527" s="1" t="s">
        <v>31</v>
      </c>
      <c r="F527" s="1" t="s">
        <v>152</v>
      </c>
      <c r="G527" s="1" t="s">
        <v>35</v>
      </c>
      <c r="H527" s="1">
        <v>65</v>
      </c>
      <c r="I527" s="2">
        <v>37181</v>
      </c>
      <c r="J527" s="1">
        <v>74631</v>
      </c>
      <c r="K527" s="1">
        <v>0</v>
      </c>
      <c r="L527">
        <v>0</v>
      </c>
      <c r="M527">
        <v>74631</v>
      </c>
      <c r="N527" s="1" t="s">
        <v>767</v>
      </c>
      <c r="O527" s="1" t="s">
        <v>768</v>
      </c>
      <c r="P527" s="2"/>
      <c r="Q527" t="s">
        <v>1988</v>
      </c>
      <c r="R527" t="s">
        <v>2007</v>
      </c>
      <c r="S527">
        <v>2001</v>
      </c>
      <c r="T527" t="s">
        <v>2042</v>
      </c>
      <c r="U527" t="s">
        <v>2038</v>
      </c>
      <c r="V527">
        <v>10</v>
      </c>
      <c r="W527" t="s">
        <v>2055</v>
      </c>
      <c r="X527" t="s">
        <v>1897</v>
      </c>
      <c r="Y527" t="s">
        <v>2076</v>
      </c>
      <c r="AA527" t="s">
        <v>1897</v>
      </c>
    </row>
    <row r="528" spans="1:27" x14ac:dyDescent="0.25">
      <c r="A528" s="1" t="s">
        <v>918</v>
      </c>
      <c r="B528" s="1" t="s">
        <v>919</v>
      </c>
      <c r="C528" s="1" t="s">
        <v>259</v>
      </c>
      <c r="D528" s="1" t="s">
        <v>555</v>
      </c>
      <c r="E528" s="1" t="s">
        <v>26</v>
      </c>
      <c r="F528" s="1" t="s">
        <v>19</v>
      </c>
      <c r="G528" s="1" t="s">
        <v>35</v>
      </c>
      <c r="H528" s="1">
        <v>60</v>
      </c>
      <c r="I528" s="2">
        <v>41647</v>
      </c>
      <c r="J528" s="1">
        <v>51877</v>
      </c>
      <c r="K528" s="1">
        <v>0</v>
      </c>
      <c r="L528">
        <v>0</v>
      </c>
      <c r="M528">
        <v>51877</v>
      </c>
      <c r="N528" s="1" t="s">
        <v>767</v>
      </c>
      <c r="O528" s="1" t="s">
        <v>776</v>
      </c>
      <c r="P528" s="2"/>
      <c r="Q528" t="s">
        <v>1988</v>
      </c>
      <c r="R528" t="s">
        <v>2007</v>
      </c>
      <c r="S528">
        <v>2014</v>
      </c>
      <c r="T528" t="s">
        <v>2032</v>
      </c>
      <c r="U528" t="s">
        <v>2033</v>
      </c>
      <c r="V528">
        <v>1</v>
      </c>
      <c r="W528" t="s">
        <v>2046</v>
      </c>
      <c r="X528" t="s">
        <v>1897</v>
      </c>
      <c r="Y528" t="s">
        <v>2076</v>
      </c>
      <c r="AA528" t="s">
        <v>1897</v>
      </c>
    </row>
    <row r="529" spans="1:27" x14ac:dyDescent="0.25">
      <c r="A529" s="1" t="s">
        <v>769</v>
      </c>
      <c r="B529" s="1" t="s">
        <v>770</v>
      </c>
      <c r="C529" s="1" t="s">
        <v>250</v>
      </c>
      <c r="D529" s="1" t="s">
        <v>243</v>
      </c>
      <c r="E529" s="1" t="s">
        <v>18</v>
      </c>
      <c r="F529" s="1" t="s">
        <v>19</v>
      </c>
      <c r="G529" s="1" t="s">
        <v>35</v>
      </c>
      <c r="H529" s="1">
        <v>43</v>
      </c>
      <c r="I529" s="2">
        <v>41662</v>
      </c>
      <c r="J529" s="1">
        <v>92940</v>
      </c>
      <c r="K529" s="1">
        <v>0</v>
      </c>
      <c r="L529">
        <v>0</v>
      </c>
      <c r="M529">
        <v>92940</v>
      </c>
      <c r="N529" s="1" t="s">
        <v>767</v>
      </c>
      <c r="O529" s="1" t="s">
        <v>771</v>
      </c>
      <c r="P529" s="2"/>
      <c r="Q529" t="s">
        <v>1987</v>
      </c>
      <c r="R529" t="s">
        <v>2007</v>
      </c>
      <c r="S529">
        <v>2014</v>
      </c>
      <c r="T529" t="s">
        <v>2032</v>
      </c>
      <c r="U529" t="s">
        <v>2033</v>
      </c>
      <c r="V529">
        <v>1</v>
      </c>
      <c r="W529" t="s">
        <v>2046</v>
      </c>
      <c r="X529" t="s">
        <v>1897</v>
      </c>
      <c r="Y529" t="s">
        <v>2076</v>
      </c>
      <c r="AA529" t="s">
        <v>1897</v>
      </c>
    </row>
    <row r="530" spans="1:27" x14ac:dyDescent="0.25">
      <c r="A530" s="1" t="s">
        <v>822</v>
      </c>
      <c r="B530" s="1" t="s">
        <v>823</v>
      </c>
      <c r="C530" s="1" t="s">
        <v>259</v>
      </c>
      <c r="D530" s="1" t="s">
        <v>402</v>
      </c>
      <c r="E530" s="1" t="s">
        <v>18</v>
      </c>
      <c r="F530" s="1" t="s">
        <v>19</v>
      </c>
      <c r="G530" s="1" t="s">
        <v>35</v>
      </c>
      <c r="H530" s="1">
        <v>45</v>
      </c>
      <c r="I530" s="2">
        <v>42711</v>
      </c>
      <c r="J530" s="1">
        <v>71454</v>
      </c>
      <c r="K530" s="1">
        <v>0</v>
      </c>
      <c r="L530">
        <v>0</v>
      </c>
      <c r="M530">
        <v>71454</v>
      </c>
      <c r="N530" s="1" t="s">
        <v>767</v>
      </c>
      <c r="O530" s="1" t="s">
        <v>785</v>
      </c>
      <c r="P530" s="2"/>
      <c r="Q530" t="s">
        <v>1987</v>
      </c>
      <c r="R530" t="s">
        <v>2007</v>
      </c>
      <c r="S530">
        <v>2016</v>
      </c>
      <c r="T530" t="s">
        <v>2049</v>
      </c>
      <c r="U530" t="s">
        <v>2038</v>
      </c>
      <c r="V530">
        <v>12</v>
      </c>
      <c r="W530" t="s">
        <v>2041</v>
      </c>
      <c r="X530" t="s">
        <v>1897</v>
      </c>
      <c r="Y530" t="s">
        <v>2076</v>
      </c>
      <c r="AA530" t="s">
        <v>1897</v>
      </c>
    </row>
    <row r="531" spans="1:27" x14ac:dyDescent="0.25">
      <c r="A531" s="1" t="s">
        <v>934</v>
      </c>
      <c r="B531" s="1" t="s">
        <v>935</v>
      </c>
      <c r="C531" s="1" t="s">
        <v>259</v>
      </c>
      <c r="D531" s="1" t="s">
        <v>555</v>
      </c>
      <c r="E531" s="1" t="s">
        <v>31</v>
      </c>
      <c r="F531" s="1" t="s">
        <v>152</v>
      </c>
      <c r="G531" s="1" t="s">
        <v>35</v>
      </c>
      <c r="H531" s="1">
        <v>41</v>
      </c>
      <c r="I531" s="2">
        <v>40333</v>
      </c>
      <c r="J531" s="1">
        <v>72425</v>
      </c>
      <c r="K531" s="1">
        <v>0</v>
      </c>
      <c r="L531">
        <v>0</v>
      </c>
      <c r="M531">
        <v>72425</v>
      </c>
      <c r="N531" s="1" t="s">
        <v>767</v>
      </c>
      <c r="O531" s="1" t="s">
        <v>776</v>
      </c>
      <c r="P531" s="2"/>
      <c r="Q531" t="s">
        <v>1987</v>
      </c>
      <c r="R531" t="s">
        <v>2007</v>
      </c>
      <c r="S531">
        <v>2010</v>
      </c>
      <c r="T531" t="s">
        <v>2037</v>
      </c>
      <c r="U531" t="s">
        <v>2027</v>
      </c>
      <c r="V531">
        <v>6</v>
      </c>
      <c r="W531" t="s">
        <v>2028</v>
      </c>
      <c r="X531" t="s">
        <v>1897</v>
      </c>
      <c r="Y531" t="s">
        <v>2076</v>
      </c>
      <c r="AA531" t="s">
        <v>1897</v>
      </c>
    </row>
    <row r="532" spans="1:27" x14ac:dyDescent="0.25">
      <c r="A532" s="1" t="s">
        <v>1823</v>
      </c>
      <c r="B532" s="1" t="s">
        <v>1938</v>
      </c>
      <c r="C532" s="1" t="s">
        <v>242</v>
      </c>
      <c r="D532" s="1" t="s">
        <v>402</v>
      </c>
      <c r="E532" s="1" t="s">
        <v>26</v>
      </c>
      <c r="F532" s="1" t="s">
        <v>19</v>
      </c>
      <c r="G532" s="1" t="s">
        <v>35</v>
      </c>
      <c r="H532" s="1">
        <v>62</v>
      </c>
      <c r="I532" s="2">
        <v>37519</v>
      </c>
      <c r="J532" s="1">
        <v>49738</v>
      </c>
      <c r="K532" s="1">
        <v>0</v>
      </c>
      <c r="L532">
        <v>0</v>
      </c>
      <c r="M532">
        <v>49738</v>
      </c>
      <c r="N532" s="1" t="s">
        <v>767</v>
      </c>
      <c r="O532" s="1" t="s">
        <v>776</v>
      </c>
      <c r="P532" s="2"/>
      <c r="Q532" t="s">
        <v>1988</v>
      </c>
      <c r="R532" t="s">
        <v>2007</v>
      </c>
      <c r="S532">
        <v>2002</v>
      </c>
      <c r="T532" t="s">
        <v>2062</v>
      </c>
      <c r="U532" t="s">
        <v>2030</v>
      </c>
      <c r="V532">
        <v>9</v>
      </c>
      <c r="W532" t="s">
        <v>2031</v>
      </c>
      <c r="X532" t="s">
        <v>1897</v>
      </c>
      <c r="Y532" t="s">
        <v>2076</v>
      </c>
      <c r="AA532" t="s">
        <v>1897</v>
      </c>
    </row>
    <row r="533" spans="1:27" x14ac:dyDescent="0.25">
      <c r="A533" s="1" t="s">
        <v>790</v>
      </c>
      <c r="B533" s="1" t="s">
        <v>791</v>
      </c>
      <c r="C533" s="1" t="s">
        <v>286</v>
      </c>
      <c r="D533" s="1" t="s">
        <v>278</v>
      </c>
      <c r="E533" s="1" t="s">
        <v>26</v>
      </c>
      <c r="F533" s="1" t="s">
        <v>19</v>
      </c>
      <c r="G533" s="1" t="s">
        <v>35</v>
      </c>
      <c r="H533" s="1">
        <v>51</v>
      </c>
      <c r="I533" s="2">
        <v>42777</v>
      </c>
      <c r="J533" s="1">
        <v>87036</v>
      </c>
      <c r="K533" s="1">
        <v>0</v>
      </c>
      <c r="L533">
        <v>0</v>
      </c>
      <c r="M533">
        <v>87036</v>
      </c>
      <c r="N533" s="1" t="s">
        <v>767</v>
      </c>
      <c r="O533" s="1" t="s">
        <v>768</v>
      </c>
      <c r="P533" s="2"/>
      <c r="Q533" t="s">
        <v>1988</v>
      </c>
      <c r="R533" t="s">
        <v>2007</v>
      </c>
      <c r="S533">
        <v>2017</v>
      </c>
      <c r="T533" t="s">
        <v>2051</v>
      </c>
      <c r="U533" t="s">
        <v>2033</v>
      </c>
      <c r="V533">
        <v>2</v>
      </c>
      <c r="W533" t="s">
        <v>2034</v>
      </c>
      <c r="X533" t="s">
        <v>1897</v>
      </c>
      <c r="Y533" t="s">
        <v>2076</v>
      </c>
      <c r="AA533" t="s">
        <v>1897</v>
      </c>
    </row>
    <row r="534" spans="1:27" x14ac:dyDescent="0.25">
      <c r="A534" s="1" t="s">
        <v>910</v>
      </c>
      <c r="B534" s="1" t="s">
        <v>911</v>
      </c>
      <c r="C534" s="1" t="s">
        <v>250</v>
      </c>
      <c r="D534" s="1" t="s">
        <v>509</v>
      </c>
      <c r="E534" s="1" t="s">
        <v>46</v>
      </c>
      <c r="F534" s="1" t="s">
        <v>152</v>
      </c>
      <c r="G534" s="1" t="s">
        <v>35</v>
      </c>
      <c r="H534" s="1">
        <v>45</v>
      </c>
      <c r="I534" s="2">
        <v>39347</v>
      </c>
      <c r="J534" s="1">
        <v>92293</v>
      </c>
      <c r="K534" s="1">
        <v>0</v>
      </c>
      <c r="L534">
        <v>0</v>
      </c>
      <c r="M534">
        <v>92293</v>
      </c>
      <c r="N534" s="1" t="s">
        <v>767</v>
      </c>
      <c r="O534" s="1" t="s">
        <v>771</v>
      </c>
      <c r="P534" s="2"/>
      <c r="Q534" t="s">
        <v>1987</v>
      </c>
      <c r="R534" t="s">
        <v>2007</v>
      </c>
      <c r="S534">
        <v>2007</v>
      </c>
      <c r="T534" t="s">
        <v>2063</v>
      </c>
      <c r="U534" t="s">
        <v>2030</v>
      </c>
      <c r="V534">
        <v>9</v>
      </c>
      <c r="W534" t="s">
        <v>2031</v>
      </c>
      <c r="X534" t="s">
        <v>1897</v>
      </c>
      <c r="Y534" t="s">
        <v>2076</v>
      </c>
      <c r="AA534" t="s">
        <v>1897</v>
      </c>
    </row>
    <row r="535" spans="1:27" x14ac:dyDescent="0.25">
      <c r="A535" s="1" t="s">
        <v>794</v>
      </c>
      <c r="B535" s="1" t="s">
        <v>795</v>
      </c>
      <c r="C535" s="1" t="s">
        <v>325</v>
      </c>
      <c r="D535" s="1" t="s">
        <v>278</v>
      </c>
      <c r="E535" s="1" t="s">
        <v>31</v>
      </c>
      <c r="F535" s="1" t="s">
        <v>19</v>
      </c>
      <c r="G535" s="1" t="s">
        <v>35</v>
      </c>
      <c r="H535" s="1">
        <v>40</v>
      </c>
      <c r="I535" s="2">
        <v>42622</v>
      </c>
      <c r="J535" s="1">
        <v>109680</v>
      </c>
      <c r="K535" s="1">
        <v>0</v>
      </c>
      <c r="L535">
        <v>0</v>
      </c>
      <c r="M535">
        <v>109680</v>
      </c>
      <c r="N535" s="1" t="s">
        <v>767</v>
      </c>
      <c r="O535" s="1" t="s">
        <v>771</v>
      </c>
      <c r="P535" s="2"/>
      <c r="Q535" t="s">
        <v>1987</v>
      </c>
      <c r="R535" t="s">
        <v>2007</v>
      </c>
      <c r="S535">
        <v>2016</v>
      </c>
      <c r="T535" t="s">
        <v>2049</v>
      </c>
      <c r="U535" t="s">
        <v>2030</v>
      </c>
      <c r="V535">
        <v>9</v>
      </c>
      <c r="W535" t="s">
        <v>2031</v>
      </c>
      <c r="X535" t="s">
        <v>1897</v>
      </c>
      <c r="Y535" t="s">
        <v>2076</v>
      </c>
      <c r="AA535" t="s">
        <v>1897</v>
      </c>
    </row>
    <row r="536" spans="1:27" x14ac:dyDescent="0.25">
      <c r="A536" s="1" t="s">
        <v>906</v>
      </c>
      <c r="B536" s="1" t="s">
        <v>907</v>
      </c>
      <c r="C536" s="1" t="s">
        <v>250</v>
      </c>
      <c r="D536" s="1" t="s">
        <v>509</v>
      </c>
      <c r="E536" s="1" t="s">
        <v>18</v>
      </c>
      <c r="F536" s="1" t="s">
        <v>152</v>
      </c>
      <c r="G536" s="1" t="s">
        <v>35</v>
      </c>
      <c r="H536" s="1">
        <v>63</v>
      </c>
      <c r="I536" s="2">
        <v>42778</v>
      </c>
      <c r="J536" s="1">
        <v>77629</v>
      </c>
      <c r="K536" s="1">
        <v>0</v>
      </c>
      <c r="L536">
        <v>0</v>
      </c>
      <c r="M536">
        <v>77629</v>
      </c>
      <c r="N536" s="1" t="s">
        <v>767</v>
      </c>
      <c r="O536" s="1" t="s">
        <v>776</v>
      </c>
      <c r="P536" s="2"/>
      <c r="Q536" t="s">
        <v>1988</v>
      </c>
      <c r="R536" t="s">
        <v>2007</v>
      </c>
      <c r="S536">
        <v>2017</v>
      </c>
      <c r="T536" t="s">
        <v>2051</v>
      </c>
      <c r="U536" t="s">
        <v>2033</v>
      </c>
      <c r="V536">
        <v>2</v>
      </c>
      <c r="W536" t="s">
        <v>2034</v>
      </c>
      <c r="X536" t="s">
        <v>1897</v>
      </c>
      <c r="Y536" t="s">
        <v>2076</v>
      </c>
      <c r="AA536" t="s">
        <v>1897</v>
      </c>
    </row>
    <row r="537" spans="1:27" x14ac:dyDescent="0.25">
      <c r="A537" s="1" t="s">
        <v>836</v>
      </c>
      <c r="B537" s="1" t="s">
        <v>837</v>
      </c>
      <c r="C537" s="1" t="s">
        <v>455</v>
      </c>
      <c r="D537" s="1" t="s">
        <v>456</v>
      </c>
      <c r="E537" s="1" t="s">
        <v>18</v>
      </c>
      <c r="F537" s="1" t="s">
        <v>19</v>
      </c>
      <c r="G537" s="1" t="s">
        <v>35</v>
      </c>
      <c r="H537" s="1">
        <v>63</v>
      </c>
      <c r="I537" s="2">
        <v>39204</v>
      </c>
      <c r="J537" s="1">
        <v>72805</v>
      </c>
      <c r="K537" s="1">
        <v>0</v>
      </c>
      <c r="L537">
        <v>0</v>
      </c>
      <c r="M537">
        <v>72805</v>
      </c>
      <c r="N537" s="1" t="s">
        <v>767</v>
      </c>
      <c r="O537" s="1" t="s">
        <v>785</v>
      </c>
      <c r="P537" s="2"/>
      <c r="Q537" t="s">
        <v>1988</v>
      </c>
      <c r="R537" t="s">
        <v>2007</v>
      </c>
      <c r="S537">
        <v>2007</v>
      </c>
      <c r="T537" t="s">
        <v>2063</v>
      </c>
      <c r="U537" t="s">
        <v>2027</v>
      </c>
      <c r="V537">
        <v>5</v>
      </c>
      <c r="W537" t="s">
        <v>2036</v>
      </c>
      <c r="X537" t="s">
        <v>1897</v>
      </c>
      <c r="Y537" t="s">
        <v>2076</v>
      </c>
      <c r="AA537" t="s">
        <v>1897</v>
      </c>
    </row>
    <row r="538" spans="1:27" x14ac:dyDescent="0.25">
      <c r="A538" s="1" t="s">
        <v>920</v>
      </c>
      <c r="B538" s="1" t="s">
        <v>921</v>
      </c>
      <c r="C538" s="1" t="s">
        <v>566</v>
      </c>
      <c r="D538" s="1" t="s">
        <v>555</v>
      </c>
      <c r="E538" s="1" t="s">
        <v>31</v>
      </c>
      <c r="F538" s="1" t="s">
        <v>19</v>
      </c>
      <c r="G538" s="1" t="s">
        <v>35</v>
      </c>
      <c r="H538" s="1">
        <v>46</v>
      </c>
      <c r="I538" s="2">
        <v>44213</v>
      </c>
      <c r="J538" s="1">
        <v>72131</v>
      </c>
      <c r="K538" s="1">
        <v>0</v>
      </c>
      <c r="L538">
        <v>0</v>
      </c>
      <c r="M538">
        <v>72131</v>
      </c>
      <c r="N538" s="1" t="s">
        <v>767</v>
      </c>
      <c r="O538" s="1" t="s">
        <v>785</v>
      </c>
      <c r="P538" s="2"/>
      <c r="Q538" t="s">
        <v>1987</v>
      </c>
      <c r="R538" t="s">
        <v>2007</v>
      </c>
      <c r="S538">
        <v>2021</v>
      </c>
      <c r="T538" t="s">
        <v>2045</v>
      </c>
      <c r="U538" t="s">
        <v>2033</v>
      </c>
      <c r="V538">
        <v>1</v>
      </c>
      <c r="W538" t="s">
        <v>2046</v>
      </c>
      <c r="X538" t="s">
        <v>1897</v>
      </c>
      <c r="Y538" t="s">
        <v>2076</v>
      </c>
      <c r="AA538" t="s">
        <v>1897</v>
      </c>
    </row>
    <row r="539" spans="1:27" x14ac:dyDescent="0.25">
      <c r="A539" s="1" t="s">
        <v>838</v>
      </c>
      <c r="B539" s="1" t="s">
        <v>839</v>
      </c>
      <c r="C539" s="1" t="s">
        <v>461</v>
      </c>
      <c r="D539" s="1" t="s">
        <v>456</v>
      </c>
      <c r="E539" s="1" t="s">
        <v>18</v>
      </c>
      <c r="F539" s="1" t="s">
        <v>19</v>
      </c>
      <c r="G539" s="1" t="s">
        <v>35</v>
      </c>
      <c r="H539" s="1">
        <v>25</v>
      </c>
      <c r="I539" s="2">
        <v>44270</v>
      </c>
      <c r="J539" s="1">
        <v>47974</v>
      </c>
      <c r="K539" s="1">
        <v>0</v>
      </c>
      <c r="L539">
        <v>0</v>
      </c>
      <c r="M539">
        <v>47974</v>
      </c>
      <c r="N539" s="1" t="s">
        <v>767</v>
      </c>
      <c r="O539" s="1" t="s">
        <v>768</v>
      </c>
      <c r="P539" s="2"/>
      <c r="Q539" t="s">
        <v>1989</v>
      </c>
      <c r="R539" t="s">
        <v>2007</v>
      </c>
      <c r="S539">
        <v>2021</v>
      </c>
      <c r="T539" t="s">
        <v>2045</v>
      </c>
      <c r="U539" t="s">
        <v>2033</v>
      </c>
      <c r="V539">
        <v>3</v>
      </c>
      <c r="W539" t="s">
        <v>2060</v>
      </c>
      <c r="X539" t="s">
        <v>1897</v>
      </c>
      <c r="Y539" t="s">
        <v>2076</v>
      </c>
      <c r="AA539" t="s">
        <v>1897</v>
      </c>
    </row>
    <row r="540" spans="1:27" x14ac:dyDescent="0.25">
      <c r="A540" s="1" t="s">
        <v>804</v>
      </c>
      <c r="B540" s="1" t="s">
        <v>805</v>
      </c>
      <c r="C540" s="1" t="s">
        <v>325</v>
      </c>
      <c r="D540" s="1" t="s">
        <v>278</v>
      </c>
      <c r="E540" s="1" t="s">
        <v>18</v>
      </c>
      <c r="F540" s="1" t="s">
        <v>19</v>
      </c>
      <c r="G540" s="1" t="s">
        <v>35</v>
      </c>
      <c r="H540" s="1">
        <v>45</v>
      </c>
      <c r="I540" s="2">
        <v>38057</v>
      </c>
      <c r="J540" s="1">
        <v>109422</v>
      </c>
      <c r="K540" s="1">
        <v>0</v>
      </c>
      <c r="L540">
        <v>0</v>
      </c>
      <c r="M540">
        <v>109422</v>
      </c>
      <c r="N540" s="1" t="s">
        <v>767</v>
      </c>
      <c r="O540" s="1" t="s">
        <v>768</v>
      </c>
      <c r="P540" s="2"/>
      <c r="Q540" t="s">
        <v>1987</v>
      </c>
      <c r="R540" t="s">
        <v>2007</v>
      </c>
      <c r="S540">
        <v>2004</v>
      </c>
      <c r="T540" t="s">
        <v>2061</v>
      </c>
      <c r="U540" t="s">
        <v>2033</v>
      </c>
      <c r="V540">
        <v>3</v>
      </c>
      <c r="W540" t="s">
        <v>2060</v>
      </c>
      <c r="X540" t="s">
        <v>1897</v>
      </c>
      <c r="Y540" t="s">
        <v>2076</v>
      </c>
      <c r="AA540" t="s">
        <v>1897</v>
      </c>
    </row>
    <row r="541" spans="1:27" x14ac:dyDescent="0.25">
      <c r="A541" s="1" t="s">
        <v>868</v>
      </c>
      <c r="B541" s="1" t="s">
        <v>869</v>
      </c>
      <c r="C541" s="1" t="s">
        <v>39</v>
      </c>
      <c r="D541" s="1" t="s">
        <v>17</v>
      </c>
      <c r="E541" s="1" t="s">
        <v>18</v>
      </c>
      <c r="F541" s="1" t="s">
        <v>152</v>
      </c>
      <c r="G541" s="1" t="s">
        <v>35</v>
      </c>
      <c r="H541" s="1">
        <v>25</v>
      </c>
      <c r="I541" s="2">
        <v>44213</v>
      </c>
      <c r="J541" s="1">
        <v>41844</v>
      </c>
      <c r="K541" s="1">
        <v>0</v>
      </c>
      <c r="L541">
        <v>0</v>
      </c>
      <c r="M541">
        <v>41844</v>
      </c>
      <c r="N541" s="1" t="s">
        <v>767</v>
      </c>
      <c r="O541" s="1" t="s">
        <v>768</v>
      </c>
      <c r="P541" s="2"/>
      <c r="Q541" t="s">
        <v>1989</v>
      </c>
      <c r="R541" t="s">
        <v>2007</v>
      </c>
      <c r="S541">
        <v>2021</v>
      </c>
      <c r="T541" t="s">
        <v>2045</v>
      </c>
      <c r="U541" t="s">
        <v>2033</v>
      </c>
      <c r="V541">
        <v>1</v>
      </c>
      <c r="W541" t="s">
        <v>2046</v>
      </c>
      <c r="X541" t="s">
        <v>1897</v>
      </c>
      <c r="Y541" t="s">
        <v>2076</v>
      </c>
      <c r="AA541" t="s">
        <v>1897</v>
      </c>
    </row>
    <row r="542" spans="1:27" x14ac:dyDescent="0.25">
      <c r="A542" s="1" t="s">
        <v>786</v>
      </c>
      <c r="B542" s="1" t="s">
        <v>787</v>
      </c>
      <c r="C542" s="1" t="s">
        <v>259</v>
      </c>
      <c r="D542" s="1" t="s">
        <v>243</v>
      </c>
      <c r="E542" s="1" t="s">
        <v>31</v>
      </c>
      <c r="F542" s="1" t="s">
        <v>152</v>
      </c>
      <c r="G542" s="1" t="s">
        <v>35</v>
      </c>
      <c r="H542" s="1">
        <v>43</v>
      </c>
      <c r="I542" s="2">
        <v>41680</v>
      </c>
      <c r="J542" s="1">
        <v>58875</v>
      </c>
      <c r="K542" s="1">
        <v>0</v>
      </c>
      <c r="L542">
        <v>0</v>
      </c>
      <c r="M542">
        <v>58875</v>
      </c>
      <c r="N542" s="1" t="s">
        <v>767</v>
      </c>
      <c r="O542" s="1" t="s">
        <v>771</v>
      </c>
      <c r="P542" s="2"/>
      <c r="Q542" t="s">
        <v>1987</v>
      </c>
      <c r="R542" t="s">
        <v>2007</v>
      </c>
      <c r="S542">
        <v>2014</v>
      </c>
      <c r="T542" t="s">
        <v>2032</v>
      </c>
      <c r="U542" t="s">
        <v>2033</v>
      </c>
      <c r="V542">
        <v>2</v>
      </c>
      <c r="W542" t="s">
        <v>2034</v>
      </c>
      <c r="X542" t="s">
        <v>1897</v>
      </c>
      <c r="Y542" t="s">
        <v>2076</v>
      </c>
      <c r="AA542" t="s">
        <v>1897</v>
      </c>
    </row>
    <row r="543" spans="1:27" x14ac:dyDescent="0.25">
      <c r="A543" s="1" t="s">
        <v>844</v>
      </c>
      <c r="B543" s="1" t="s">
        <v>845</v>
      </c>
      <c r="C543" s="1" t="s">
        <v>86</v>
      </c>
      <c r="D543" s="1" t="s">
        <v>17</v>
      </c>
      <c r="E543" s="1" t="s">
        <v>18</v>
      </c>
      <c r="F543" s="1" t="s">
        <v>19</v>
      </c>
      <c r="G543" s="1" t="s">
        <v>35</v>
      </c>
      <c r="H543" s="1">
        <v>33</v>
      </c>
      <c r="I543" s="2">
        <v>41819</v>
      </c>
      <c r="J543" s="1">
        <v>96366</v>
      </c>
      <c r="K543" s="1">
        <v>0</v>
      </c>
      <c r="L543">
        <v>0</v>
      </c>
      <c r="M543">
        <v>96366</v>
      </c>
      <c r="N543" s="1" t="s">
        <v>767</v>
      </c>
      <c r="O543" s="1" t="s">
        <v>771</v>
      </c>
      <c r="P543" s="2"/>
      <c r="Q543" t="s">
        <v>1987</v>
      </c>
      <c r="R543" t="s">
        <v>2007</v>
      </c>
      <c r="S543">
        <v>2014</v>
      </c>
      <c r="T543" t="s">
        <v>2032</v>
      </c>
      <c r="U543" t="s">
        <v>2027</v>
      </c>
      <c r="V543">
        <v>6</v>
      </c>
      <c r="W543" t="s">
        <v>2028</v>
      </c>
      <c r="X543" t="s">
        <v>1897</v>
      </c>
      <c r="Y543" t="s">
        <v>2076</v>
      </c>
      <c r="AA543" t="s">
        <v>1897</v>
      </c>
    </row>
    <row r="544" spans="1:27" x14ac:dyDescent="0.25">
      <c r="A544" s="1" t="s">
        <v>1863</v>
      </c>
      <c r="B544" s="1" t="s">
        <v>1950</v>
      </c>
      <c r="C544" s="1" t="s">
        <v>242</v>
      </c>
      <c r="D544" s="1" t="s">
        <v>402</v>
      </c>
      <c r="E544" s="1" t="s">
        <v>46</v>
      </c>
      <c r="F544" s="1" t="s">
        <v>152</v>
      </c>
      <c r="G544" s="1" t="s">
        <v>35</v>
      </c>
      <c r="H544" s="1">
        <v>37</v>
      </c>
      <c r="I544" s="2">
        <v>42317</v>
      </c>
      <c r="J544" s="1">
        <v>45369</v>
      </c>
      <c r="K544" s="1">
        <v>0</v>
      </c>
      <c r="L544">
        <v>0</v>
      </c>
      <c r="M544">
        <v>45369</v>
      </c>
      <c r="N544" s="1" t="s">
        <v>767</v>
      </c>
      <c r="O544" s="1" t="s">
        <v>776</v>
      </c>
      <c r="P544" s="2"/>
      <c r="Q544" t="s">
        <v>1987</v>
      </c>
      <c r="R544" t="s">
        <v>2007</v>
      </c>
      <c r="S544">
        <v>2015</v>
      </c>
      <c r="T544" t="s">
        <v>2048</v>
      </c>
      <c r="U544" t="s">
        <v>2038</v>
      </c>
      <c r="V544">
        <v>11</v>
      </c>
      <c r="W544" t="s">
        <v>2039</v>
      </c>
      <c r="X544" t="s">
        <v>1897</v>
      </c>
      <c r="Y544" t="s">
        <v>2076</v>
      </c>
      <c r="AA544" t="s">
        <v>1897</v>
      </c>
    </row>
    <row r="545" spans="1:27" x14ac:dyDescent="0.25">
      <c r="A545" s="1" t="s">
        <v>944</v>
      </c>
      <c r="B545" s="1" t="s">
        <v>945</v>
      </c>
      <c r="C545" s="1" t="s">
        <v>250</v>
      </c>
      <c r="D545" s="1" t="s">
        <v>555</v>
      </c>
      <c r="E545" s="1" t="s">
        <v>26</v>
      </c>
      <c r="F545" s="1" t="s">
        <v>152</v>
      </c>
      <c r="G545" s="1" t="s">
        <v>35</v>
      </c>
      <c r="H545" s="1">
        <v>59</v>
      </c>
      <c r="I545" s="2">
        <v>35502</v>
      </c>
      <c r="J545" s="1">
        <v>83685</v>
      </c>
      <c r="K545" s="1">
        <v>0</v>
      </c>
      <c r="L545">
        <v>0</v>
      </c>
      <c r="M545">
        <v>83685</v>
      </c>
      <c r="N545" s="1" t="s">
        <v>767</v>
      </c>
      <c r="O545" s="1" t="s">
        <v>776</v>
      </c>
      <c r="P545" s="2"/>
      <c r="Q545" t="s">
        <v>1988</v>
      </c>
      <c r="R545" t="s">
        <v>2007</v>
      </c>
      <c r="S545">
        <v>1997</v>
      </c>
      <c r="T545" t="s">
        <v>2054</v>
      </c>
      <c r="U545" t="s">
        <v>2033</v>
      </c>
      <c r="V545">
        <v>3</v>
      </c>
      <c r="W545" t="s">
        <v>2060</v>
      </c>
      <c r="X545" t="s">
        <v>1897</v>
      </c>
      <c r="Y545" t="s">
        <v>2076</v>
      </c>
      <c r="AA545" t="s">
        <v>1897</v>
      </c>
    </row>
    <row r="546" spans="1:27" x14ac:dyDescent="0.25">
      <c r="A546" s="1" t="s">
        <v>368</v>
      </c>
      <c r="B546" s="1" t="s">
        <v>1956</v>
      </c>
      <c r="C546" s="1" t="s">
        <v>45</v>
      </c>
      <c r="D546" s="1" t="s">
        <v>17</v>
      </c>
      <c r="E546" s="1" t="s">
        <v>18</v>
      </c>
      <c r="F546" s="1" t="s">
        <v>19</v>
      </c>
      <c r="G546" s="1" t="s">
        <v>35</v>
      </c>
      <c r="H546" s="1">
        <v>45</v>
      </c>
      <c r="I546" s="2">
        <v>37445</v>
      </c>
      <c r="J546" s="1">
        <v>92655</v>
      </c>
      <c r="K546" s="1">
        <v>0</v>
      </c>
      <c r="L546">
        <v>0</v>
      </c>
      <c r="M546">
        <v>92655</v>
      </c>
      <c r="N546" s="1" t="s">
        <v>767</v>
      </c>
      <c r="O546" s="1" t="s">
        <v>771</v>
      </c>
      <c r="P546" s="2"/>
      <c r="Q546" t="s">
        <v>1987</v>
      </c>
      <c r="R546" t="s">
        <v>2007</v>
      </c>
      <c r="S546">
        <v>2002</v>
      </c>
      <c r="T546" t="s">
        <v>2062</v>
      </c>
      <c r="U546" t="s">
        <v>2030</v>
      </c>
      <c r="V546">
        <v>7</v>
      </c>
      <c r="W546" t="s">
        <v>2052</v>
      </c>
      <c r="X546" t="s">
        <v>1897</v>
      </c>
      <c r="Y546" t="s">
        <v>2076</v>
      </c>
      <c r="AA546" t="s">
        <v>1897</v>
      </c>
    </row>
    <row r="547" spans="1:27" x14ac:dyDescent="0.25">
      <c r="A547" s="1" t="s">
        <v>800</v>
      </c>
      <c r="B547" s="1" t="s">
        <v>801</v>
      </c>
      <c r="C547" s="1" t="s">
        <v>296</v>
      </c>
      <c r="D547" s="1" t="s">
        <v>278</v>
      </c>
      <c r="E547" s="1" t="s">
        <v>46</v>
      </c>
      <c r="F547" s="1" t="s">
        <v>19</v>
      </c>
      <c r="G547" s="1" t="s">
        <v>35</v>
      </c>
      <c r="H547" s="1">
        <v>25</v>
      </c>
      <c r="I547" s="2">
        <v>44370</v>
      </c>
      <c r="J547" s="1">
        <v>86464</v>
      </c>
      <c r="K547" s="1">
        <v>0</v>
      </c>
      <c r="L547">
        <v>0</v>
      </c>
      <c r="M547">
        <v>86464</v>
      </c>
      <c r="N547" s="1" t="s">
        <v>767</v>
      </c>
      <c r="O547" s="1" t="s">
        <v>785</v>
      </c>
      <c r="P547" s="2"/>
      <c r="Q547" t="s">
        <v>1989</v>
      </c>
      <c r="R547" t="s">
        <v>2007</v>
      </c>
      <c r="S547">
        <v>2021</v>
      </c>
      <c r="T547" t="s">
        <v>2045</v>
      </c>
      <c r="U547" t="s">
        <v>2027</v>
      </c>
      <c r="V547">
        <v>6</v>
      </c>
      <c r="W547" t="s">
        <v>2028</v>
      </c>
      <c r="X547" t="s">
        <v>1897</v>
      </c>
      <c r="Y547" t="s">
        <v>2076</v>
      </c>
      <c r="AA547" t="s">
        <v>1897</v>
      </c>
    </row>
    <row r="548" spans="1:27" x14ac:dyDescent="0.25">
      <c r="A548" s="1" t="s">
        <v>862</v>
      </c>
      <c r="B548" s="1" t="s">
        <v>863</v>
      </c>
      <c r="C548" s="1" t="s">
        <v>63</v>
      </c>
      <c r="D548" s="1" t="s">
        <v>17</v>
      </c>
      <c r="E548" s="1" t="s">
        <v>18</v>
      </c>
      <c r="F548" s="1" t="s">
        <v>19</v>
      </c>
      <c r="G548" s="1" t="s">
        <v>35</v>
      </c>
      <c r="H548" s="1">
        <v>50</v>
      </c>
      <c r="I548" s="2">
        <v>44445</v>
      </c>
      <c r="J548" s="1">
        <v>83418</v>
      </c>
      <c r="K548" s="1">
        <v>0</v>
      </c>
      <c r="L548">
        <v>0</v>
      </c>
      <c r="M548">
        <v>83418</v>
      </c>
      <c r="N548" s="1" t="s">
        <v>767</v>
      </c>
      <c r="O548" s="1" t="s">
        <v>785</v>
      </c>
      <c r="P548" s="2"/>
      <c r="Q548" t="s">
        <v>1987</v>
      </c>
      <c r="R548" t="s">
        <v>2007</v>
      </c>
      <c r="S548">
        <v>2021</v>
      </c>
      <c r="T548" t="s">
        <v>2045</v>
      </c>
      <c r="U548" t="s">
        <v>2030</v>
      </c>
      <c r="V548">
        <v>9</v>
      </c>
      <c r="W548" t="s">
        <v>2031</v>
      </c>
      <c r="X548" t="s">
        <v>1897</v>
      </c>
      <c r="Y548" t="s">
        <v>2076</v>
      </c>
      <c r="AA548" t="s">
        <v>1897</v>
      </c>
    </row>
    <row r="549" spans="1:27" x14ac:dyDescent="0.25">
      <c r="A549" s="1" t="s">
        <v>344</v>
      </c>
      <c r="B549" s="1" t="s">
        <v>1960</v>
      </c>
      <c r="C549" s="1" t="s">
        <v>461</v>
      </c>
      <c r="D549" s="1" t="s">
        <v>456</v>
      </c>
      <c r="E549" s="1" t="s">
        <v>26</v>
      </c>
      <c r="F549" s="1" t="s">
        <v>152</v>
      </c>
      <c r="G549" s="1" t="s">
        <v>35</v>
      </c>
      <c r="H549" s="1">
        <v>58</v>
      </c>
      <c r="I549" s="2">
        <v>41810</v>
      </c>
      <c r="J549" s="1">
        <v>41728</v>
      </c>
      <c r="K549" s="1">
        <v>0</v>
      </c>
      <c r="L549">
        <v>0</v>
      </c>
      <c r="M549">
        <v>41728</v>
      </c>
      <c r="N549" s="1" t="s">
        <v>767</v>
      </c>
      <c r="O549" s="1" t="s">
        <v>768</v>
      </c>
      <c r="P549" s="2"/>
      <c r="Q549" t="s">
        <v>1988</v>
      </c>
      <c r="R549" t="s">
        <v>2007</v>
      </c>
      <c r="S549">
        <v>2014</v>
      </c>
      <c r="T549" t="s">
        <v>2032</v>
      </c>
      <c r="U549" t="s">
        <v>2027</v>
      </c>
      <c r="V549">
        <v>6</v>
      </c>
      <c r="W549" t="s">
        <v>2028</v>
      </c>
      <c r="X549" t="s">
        <v>1897</v>
      </c>
      <c r="Y549" t="s">
        <v>2076</v>
      </c>
      <c r="AA549" t="s">
        <v>1897</v>
      </c>
    </row>
    <row r="550" spans="1:27" x14ac:dyDescent="0.25">
      <c r="A550" s="1" t="s">
        <v>916</v>
      </c>
      <c r="B550" s="1" t="s">
        <v>917</v>
      </c>
      <c r="C550" s="1" t="s">
        <v>554</v>
      </c>
      <c r="D550" s="1" t="s">
        <v>555</v>
      </c>
      <c r="E550" s="1" t="s">
        <v>31</v>
      </c>
      <c r="F550" s="1" t="s">
        <v>19</v>
      </c>
      <c r="G550" s="1" t="s">
        <v>35</v>
      </c>
      <c r="H550" s="1">
        <v>54</v>
      </c>
      <c r="I550" s="2">
        <v>44271</v>
      </c>
      <c r="J550" s="1">
        <v>56239</v>
      </c>
      <c r="K550" s="1">
        <v>0</v>
      </c>
      <c r="L550">
        <v>0</v>
      </c>
      <c r="M550">
        <v>56239</v>
      </c>
      <c r="N550" s="1" t="s">
        <v>767</v>
      </c>
      <c r="O550" s="1" t="s">
        <v>768</v>
      </c>
      <c r="P550" s="2"/>
      <c r="Q550" t="s">
        <v>1988</v>
      </c>
      <c r="R550" t="s">
        <v>2007</v>
      </c>
      <c r="S550">
        <v>2021</v>
      </c>
      <c r="T550" t="s">
        <v>2045</v>
      </c>
      <c r="U550" t="s">
        <v>2033</v>
      </c>
      <c r="V550">
        <v>3</v>
      </c>
      <c r="W550" t="s">
        <v>2060</v>
      </c>
      <c r="X550" t="s">
        <v>1897</v>
      </c>
      <c r="Y550" t="s">
        <v>2076</v>
      </c>
      <c r="AA550" t="s">
        <v>1897</v>
      </c>
    </row>
    <row r="551" spans="1:27" x14ac:dyDescent="0.25">
      <c r="A551" s="1" t="s">
        <v>908</v>
      </c>
      <c r="B551" s="1" t="s">
        <v>1963</v>
      </c>
      <c r="C551" s="1" t="s">
        <v>86</v>
      </c>
      <c r="D551" s="1" t="s">
        <v>17</v>
      </c>
      <c r="E551" s="1" t="s">
        <v>26</v>
      </c>
      <c r="F551" s="1" t="s">
        <v>19</v>
      </c>
      <c r="G551" s="1" t="s">
        <v>35</v>
      </c>
      <c r="H551" s="1">
        <v>45</v>
      </c>
      <c r="I551" s="2">
        <v>39069</v>
      </c>
      <c r="J551" s="1">
        <v>68337</v>
      </c>
      <c r="K551" s="1">
        <v>0</v>
      </c>
      <c r="L551">
        <v>0</v>
      </c>
      <c r="M551">
        <v>68337</v>
      </c>
      <c r="N551" s="1" t="s">
        <v>767</v>
      </c>
      <c r="O551" s="1" t="s">
        <v>768</v>
      </c>
      <c r="P551" s="2"/>
      <c r="Q551" t="s">
        <v>1987</v>
      </c>
      <c r="R551" t="s">
        <v>2007</v>
      </c>
      <c r="S551">
        <v>2006</v>
      </c>
      <c r="T551" t="s">
        <v>2056</v>
      </c>
      <c r="U551" t="s">
        <v>2038</v>
      </c>
      <c r="V551">
        <v>12</v>
      </c>
      <c r="W551" t="s">
        <v>2041</v>
      </c>
      <c r="X551" t="s">
        <v>1897</v>
      </c>
      <c r="Y551" t="s">
        <v>2076</v>
      </c>
      <c r="AA551" t="s">
        <v>1897</v>
      </c>
    </row>
    <row r="552" spans="1:27" x14ac:dyDescent="0.25">
      <c r="A552" s="1" t="s">
        <v>872</v>
      </c>
      <c r="B552" s="1" t="s">
        <v>873</v>
      </c>
      <c r="C552" s="1" t="s">
        <v>101</v>
      </c>
      <c r="D552" s="1" t="s">
        <v>17</v>
      </c>
      <c r="E552" s="1" t="s">
        <v>18</v>
      </c>
      <c r="F552" s="1" t="s">
        <v>152</v>
      </c>
      <c r="G552" s="1" t="s">
        <v>35</v>
      </c>
      <c r="H552" s="1">
        <v>45</v>
      </c>
      <c r="I552" s="2">
        <v>40253</v>
      </c>
      <c r="J552" s="1">
        <v>88182</v>
      </c>
      <c r="K552" s="1">
        <v>0</v>
      </c>
      <c r="L552">
        <v>0</v>
      </c>
      <c r="M552">
        <v>88182</v>
      </c>
      <c r="N552" s="1" t="s">
        <v>767</v>
      </c>
      <c r="O552" s="1" t="s">
        <v>771</v>
      </c>
      <c r="P552" s="2"/>
      <c r="Q552" t="s">
        <v>1987</v>
      </c>
      <c r="R552" t="s">
        <v>2007</v>
      </c>
      <c r="S552">
        <v>2010</v>
      </c>
      <c r="T552" t="s">
        <v>2037</v>
      </c>
      <c r="U552" t="s">
        <v>2033</v>
      </c>
      <c r="V552">
        <v>3</v>
      </c>
      <c r="W552" t="s">
        <v>2060</v>
      </c>
      <c r="X552" t="s">
        <v>1897</v>
      </c>
      <c r="Y552" t="s">
        <v>2076</v>
      </c>
      <c r="AA552" t="s">
        <v>1897</v>
      </c>
    </row>
    <row r="553" spans="1:27" x14ac:dyDescent="0.25">
      <c r="A553" s="1" t="s">
        <v>928</v>
      </c>
      <c r="B553" s="1" t="s">
        <v>929</v>
      </c>
      <c r="C553" s="1" t="s">
        <v>259</v>
      </c>
      <c r="D553" s="1" t="s">
        <v>555</v>
      </c>
      <c r="E553" s="1" t="s">
        <v>31</v>
      </c>
      <c r="F553" s="1" t="s">
        <v>19</v>
      </c>
      <c r="G553" s="1" t="s">
        <v>35</v>
      </c>
      <c r="H553" s="1">
        <v>45</v>
      </c>
      <c r="I553" s="2">
        <v>43557</v>
      </c>
      <c r="J553" s="1">
        <v>52621</v>
      </c>
      <c r="K553" s="1">
        <v>0</v>
      </c>
      <c r="L553">
        <v>0</v>
      </c>
      <c r="M553">
        <v>52621</v>
      </c>
      <c r="N553" s="1" t="s">
        <v>767</v>
      </c>
      <c r="O553" s="1" t="s">
        <v>776</v>
      </c>
      <c r="P553" s="2"/>
      <c r="Q553" t="s">
        <v>1987</v>
      </c>
      <c r="R553" t="s">
        <v>2007</v>
      </c>
      <c r="S553">
        <v>2019</v>
      </c>
      <c r="T553" t="s">
        <v>2029</v>
      </c>
      <c r="U553" t="s">
        <v>2027</v>
      </c>
      <c r="V553">
        <v>4</v>
      </c>
      <c r="W553" t="s">
        <v>2053</v>
      </c>
      <c r="X553" t="s">
        <v>1897</v>
      </c>
      <c r="Y553" t="s">
        <v>2076</v>
      </c>
      <c r="AA553" t="s">
        <v>1897</v>
      </c>
    </row>
    <row r="554" spans="1:27" x14ac:dyDescent="0.25">
      <c r="A554" s="1" t="s">
        <v>880</v>
      </c>
      <c r="B554" s="1" t="s">
        <v>881</v>
      </c>
      <c r="C554" s="1" t="s">
        <v>205</v>
      </c>
      <c r="D554" s="1" t="s">
        <v>17</v>
      </c>
      <c r="E554" s="1" t="s">
        <v>18</v>
      </c>
      <c r="F554" s="1" t="s">
        <v>152</v>
      </c>
      <c r="G554" s="1" t="s">
        <v>35</v>
      </c>
      <c r="H554" s="1">
        <v>34</v>
      </c>
      <c r="I554" s="2">
        <v>43414</v>
      </c>
      <c r="J554" s="1">
        <v>61944</v>
      </c>
      <c r="K554" s="1">
        <v>0</v>
      </c>
      <c r="L554">
        <v>0</v>
      </c>
      <c r="M554">
        <v>61944</v>
      </c>
      <c r="N554" s="1" t="s">
        <v>767</v>
      </c>
      <c r="O554" s="1" t="s">
        <v>785</v>
      </c>
      <c r="P554" s="2"/>
      <c r="Q554" t="s">
        <v>1987</v>
      </c>
      <c r="R554" t="s">
        <v>2007</v>
      </c>
      <c r="S554">
        <v>2018</v>
      </c>
      <c r="T554" t="s">
        <v>2026</v>
      </c>
      <c r="U554" t="s">
        <v>2038</v>
      </c>
      <c r="V554">
        <v>11</v>
      </c>
      <c r="W554" t="s">
        <v>2039</v>
      </c>
      <c r="X554" t="s">
        <v>1897</v>
      </c>
      <c r="Y554" t="s">
        <v>2076</v>
      </c>
      <c r="AA554" t="s">
        <v>1897</v>
      </c>
    </row>
    <row r="555" spans="1:27" x14ac:dyDescent="0.25">
      <c r="A555" s="1" t="s">
        <v>783</v>
      </c>
      <c r="B555" s="1" t="s">
        <v>784</v>
      </c>
      <c r="C555" s="1" t="s">
        <v>250</v>
      </c>
      <c r="D555" s="1" t="s">
        <v>243</v>
      </c>
      <c r="E555" s="1" t="s">
        <v>31</v>
      </c>
      <c r="F555" s="1" t="s">
        <v>152</v>
      </c>
      <c r="G555" s="1" t="s">
        <v>35</v>
      </c>
      <c r="H555" s="1">
        <v>50</v>
      </c>
      <c r="I555" s="2">
        <v>40109</v>
      </c>
      <c r="J555" s="1">
        <v>79447</v>
      </c>
      <c r="K555" s="1">
        <v>0</v>
      </c>
      <c r="L555">
        <v>0</v>
      </c>
      <c r="M555">
        <v>79447</v>
      </c>
      <c r="N555" s="1" t="s">
        <v>767</v>
      </c>
      <c r="O555" s="1" t="s">
        <v>785</v>
      </c>
      <c r="P555" s="2"/>
      <c r="Q555" t="s">
        <v>1987</v>
      </c>
      <c r="R555" t="s">
        <v>2007</v>
      </c>
      <c r="S555">
        <v>2009</v>
      </c>
      <c r="T555" t="s">
        <v>2059</v>
      </c>
      <c r="U555" t="s">
        <v>2038</v>
      </c>
      <c r="V555">
        <v>10</v>
      </c>
      <c r="W555" t="s">
        <v>2055</v>
      </c>
      <c r="X555" t="s">
        <v>1897</v>
      </c>
      <c r="Y555" t="s">
        <v>2076</v>
      </c>
      <c r="AA555" t="s">
        <v>1897</v>
      </c>
    </row>
    <row r="556" spans="1:27" x14ac:dyDescent="0.25">
      <c r="A556" s="1" t="s">
        <v>569</v>
      </c>
      <c r="B556" s="1" t="s">
        <v>1579</v>
      </c>
      <c r="C556" s="1" t="s">
        <v>49</v>
      </c>
      <c r="D556" s="1" t="s">
        <v>17</v>
      </c>
      <c r="E556" s="1" t="s">
        <v>31</v>
      </c>
      <c r="F556" s="1" t="s">
        <v>152</v>
      </c>
      <c r="G556" s="1" t="s">
        <v>35</v>
      </c>
      <c r="H556" s="1">
        <v>55</v>
      </c>
      <c r="I556" s="2">
        <v>42683</v>
      </c>
      <c r="J556" s="1">
        <v>87851</v>
      </c>
      <c r="K556" s="1">
        <v>0</v>
      </c>
      <c r="L556">
        <v>0</v>
      </c>
      <c r="M556">
        <v>87851</v>
      </c>
      <c r="N556" s="1" t="s">
        <v>767</v>
      </c>
      <c r="O556" s="1" t="s">
        <v>768</v>
      </c>
      <c r="P556" s="2"/>
      <c r="Q556" t="s">
        <v>1988</v>
      </c>
      <c r="R556" t="s">
        <v>2007</v>
      </c>
      <c r="S556">
        <v>2016</v>
      </c>
      <c r="T556" t="s">
        <v>2049</v>
      </c>
      <c r="U556" t="s">
        <v>2038</v>
      </c>
      <c r="V556">
        <v>11</v>
      </c>
      <c r="W556" t="s">
        <v>2039</v>
      </c>
      <c r="X556" t="s">
        <v>1897</v>
      </c>
      <c r="Y556" t="s">
        <v>2076</v>
      </c>
      <c r="AA556" t="s">
        <v>1897</v>
      </c>
    </row>
    <row r="557" spans="1:27" x14ac:dyDescent="0.25">
      <c r="A557" s="1" t="s">
        <v>902</v>
      </c>
      <c r="B557" s="1" t="s">
        <v>903</v>
      </c>
      <c r="C557" s="1" t="s">
        <v>250</v>
      </c>
      <c r="D557" s="1" t="s">
        <v>509</v>
      </c>
      <c r="E557" s="1" t="s">
        <v>26</v>
      </c>
      <c r="F557" s="1" t="s">
        <v>152</v>
      </c>
      <c r="G557" s="1" t="s">
        <v>35</v>
      </c>
      <c r="H557" s="1">
        <v>55</v>
      </c>
      <c r="I557" s="2">
        <v>38909</v>
      </c>
      <c r="J557" s="1">
        <v>93343</v>
      </c>
      <c r="K557" s="1">
        <v>0</v>
      </c>
      <c r="L557">
        <v>0</v>
      </c>
      <c r="M557">
        <v>93343</v>
      </c>
      <c r="N557" s="1" t="s">
        <v>767</v>
      </c>
      <c r="O557" s="1" t="s">
        <v>768</v>
      </c>
      <c r="P557" s="2"/>
      <c r="Q557" t="s">
        <v>1988</v>
      </c>
      <c r="R557" t="s">
        <v>2007</v>
      </c>
      <c r="S557">
        <v>2006</v>
      </c>
      <c r="T557" t="s">
        <v>2056</v>
      </c>
      <c r="U557" t="s">
        <v>2030</v>
      </c>
      <c r="V557">
        <v>7</v>
      </c>
      <c r="W557" t="s">
        <v>2052</v>
      </c>
      <c r="X557" t="s">
        <v>1897</v>
      </c>
      <c r="Y557" t="s">
        <v>2076</v>
      </c>
      <c r="AA557" t="s">
        <v>1897</v>
      </c>
    </row>
    <row r="558" spans="1:27" x14ac:dyDescent="0.25">
      <c r="A558" s="1" t="s">
        <v>802</v>
      </c>
      <c r="B558" s="1" t="s">
        <v>803</v>
      </c>
      <c r="C558" s="1" t="s">
        <v>296</v>
      </c>
      <c r="D558" s="1" t="s">
        <v>278</v>
      </c>
      <c r="E558" s="1" t="s">
        <v>31</v>
      </c>
      <c r="F558" s="1" t="s">
        <v>19</v>
      </c>
      <c r="G558" s="1" t="s">
        <v>35</v>
      </c>
      <c r="H558" s="1">
        <v>59</v>
      </c>
      <c r="I558" s="2">
        <v>36990</v>
      </c>
      <c r="J558" s="1">
        <v>119699</v>
      </c>
      <c r="K558" s="1">
        <v>0</v>
      </c>
      <c r="L558">
        <v>0</v>
      </c>
      <c r="M558">
        <v>119699</v>
      </c>
      <c r="N558" s="1" t="s">
        <v>767</v>
      </c>
      <c r="O558" s="1" t="s">
        <v>785</v>
      </c>
      <c r="P558" s="2"/>
      <c r="Q558" t="s">
        <v>1988</v>
      </c>
      <c r="R558" t="s">
        <v>2007</v>
      </c>
      <c r="S558">
        <v>2001</v>
      </c>
      <c r="T558" t="s">
        <v>2042</v>
      </c>
      <c r="U558" t="s">
        <v>2027</v>
      </c>
      <c r="V558">
        <v>4</v>
      </c>
      <c r="W558" t="s">
        <v>2053</v>
      </c>
      <c r="X558" t="s">
        <v>1897</v>
      </c>
      <c r="Y558" t="s">
        <v>2076</v>
      </c>
      <c r="AA558" t="s">
        <v>1897</v>
      </c>
    </row>
    <row r="559" spans="1:27" x14ac:dyDescent="0.25">
      <c r="A559" s="1" t="s">
        <v>890</v>
      </c>
      <c r="B559" s="1" t="s">
        <v>891</v>
      </c>
      <c r="C559" s="1" t="s">
        <v>56</v>
      </c>
      <c r="D559" s="1" t="s">
        <v>17</v>
      </c>
      <c r="E559" s="1" t="s">
        <v>26</v>
      </c>
      <c r="F559" s="1" t="s">
        <v>152</v>
      </c>
      <c r="G559" s="1" t="s">
        <v>35</v>
      </c>
      <c r="H559" s="1">
        <v>34</v>
      </c>
      <c r="I559" s="2">
        <v>43728</v>
      </c>
      <c r="J559" s="1">
        <v>94735</v>
      </c>
      <c r="K559" s="1">
        <v>0</v>
      </c>
      <c r="L559">
        <v>0</v>
      </c>
      <c r="M559">
        <v>94735</v>
      </c>
      <c r="N559" s="1" t="s">
        <v>767</v>
      </c>
      <c r="O559" s="1" t="s">
        <v>776</v>
      </c>
      <c r="P559" s="2"/>
      <c r="Q559" t="s">
        <v>1987</v>
      </c>
      <c r="R559" t="s">
        <v>2007</v>
      </c>
      <c r="S559">
        <v>2019</v>
      </c>
      <c r="T559" t="s">
        <v>2029</v>
      </c>
      <c r="U559" t="s">
        <v>2030</v>
      </c>
      <c r="V559">
        <v>9</v>
      </c>
      <c r="W559" t="s">
        <v>2031</v>
      </c>
      <c r="X559" t="s">
        <v>1897</v>
      </c>
      <c r="Y559" t="s">
        <v>2076</v>
      </c>
      <c r="AA559" t="s">
        <v>1897</v>
      </c>
    </row>
    <row r="560" spans="1:27" x14ac:dyDescent="0.25">
      <c r="A560" s="1" t="s">
        <v>806</v>
      </c>
      <c r="B560" s="1" t="s">
        <v>807</v>
      </c>
      <c r="C560" s="1" t="s">
        <v>296</v>
      </c>
      <c r="D560" s="1" t="s">
        <v>278</v>
      </c>
      <c r="E560" s="1" t="s">
        <v>26</v>
      </c>
      <c r="F560" s="1" t="s">
        <v>19</v>
      </c>
      <c r="G560" s="1" t="s">
        <v>35</v>
      </c>
      <c r="H560" s="1">
        <v>37</v>
      </c>
      <c r="I560" s="2">
        <v>41318</v>
      </c>
      <c r="J560" s="1">
        <v>124827</v>
      </c>
      <c r="K560" s="1">
        <v>0</v>
      </c>
      <c r="L560">
        <v>0</v>
      </c>
      <c r="M560">
        <v>124827</v>
      </c>
      <c r="N560" s="1" t="s">
        <v>767</v>
      </c>
      <c r="O560" s="1" t="s">
        <v>776</v>
      </c>
      <c r="P560" s="2"/>
      <c r="Q560" t="s">
        <v>1987</v>
      </c>
      <c r="R560" t="s">
        <v>2007</v>
      </c>
      <c r="S560">
        <v>2013</v>
      </c>
      <c r="T560" t="s">
        <v>2035</v>
      </c>
      <c r="U560" t="s">
        <v>2033</v>
      </c>
      <c r="V560">
        <v>2</v>
      </c>
      <c r="W560" t="s">
        <v>2034</v>
      </c>
      <c r="X560" t="s">
        <v>1897</v>
      </c>
      <c r="Y560" t="s">
        <v>2076</v>
      </c>
      <c r="AA560" t="s">
        <v>1897</v>
      </c>
    </row>
    <row r="561" spans="1:27" x14ac:dyDescent="0.25">
      <c r="A561" s="1" t="s">
        <v>788</v>
      </c>
      <c r="B561" s="1" t="s">
        <v>789</v>
      </c>
      <c r="C561" s="1" t="s">
        <v>291</v>
      </c>
      <c r="D561" s="1" t="s">
        <v>278</v>
      </c>
      <c r="E561" s="1" t="s">
        <v>46</v>
      </c>
      <c r="F561" s="1" t="s">
        <v>19</v>
      </c>
      <c r="G561" s="1" t="s">
        <v>35</v>
      </c>
      <c r="H561" s="1">
        <v>45</v>
      </c>
      <c r="I561" s="2">
        <v>40967</v>
      </c>
      <c r="J561" s="1">
        <v>89659</v>
      </c>
      <c r="K561" s="1">
        <v>0</v>
      </c>
      <c r="L561">
        <v>0</v>
      </c>
      <c r="M561">
        <v>89659</v>
      </c>
      <c r="N561" s="1" t="s">
        <v>767</v>
      </c>
      <c r="O561" s="1" t="s">
        <v>776</v>
      </c>
      <c r="P561" s="2"/>
      <c r="Q561" t="s">
        <v>1987</v>
      </c>
      <c r="R561" t="s">
        <v>2007</v>
      </c>
      <c r="S561">
        <v>2012</v>
      </c>
      <c r="T561" t="s">
        <v>2065</v>
      </c>
      <c r="U561" t="s">
        <v>2033</v>
      </c>
      <c r="V561">
        <v>2</v>
      </c>
      <c r="W561" t="s">
        <v>2034</v>
      </c>
      <c r="X561" t="s">
        <v>1897</v>
      </c>
      <c r="Y561" t="s">
        <v>2076</v>
      </c>
      <c r="AA561" t="s">
        <v>1897</v>
      </c>
    </row>
    <row r="562" spans="1:27" x14ac:dyDescent="0.25">
      <c r="A562" s="1" t="s">
        <v>824</v>
      </c>
      <c r="B562" s="1" t="s">
        <v>825</v>
      </c>
      <c r="C562" s="1" t="s">
        <v>250</v>
      </c>
      <c r="D562" s="1" t="s">
        <v>402</v>
      </c>
      <c r="E562" s="1" t="s">
        <v>26</v>
      </c>
      <c r="F562" s="1" t="s">
        <v>19</v>
      </c>
      <c r="G562" s="1" t="s">
        <v>35</v>
      </c>
      <c r="H562" s="1">
        <v>33</v>
      </c>
      <c r="I562" s="2">
        <v>40936</v>
      </c>
      <c r="J562" s="1">
        <v>95960</v>
      </c>
      <c r="K562" s="1">
        <v>0</v>
      </c>
      <c r="L562">
        <v>0</v>
      </c>
      <c r="M562">
        <v>95960</v>
      </c>
      <c r="N562" s="1" t="s">
        <v>767</v>
      </c>
      <c r="O562" s="1" t="s">
        <v>771</v>
      </c>
      <c r="P562" s="2"/>
      <c r="Q562" t="s">
        <v>1987</v>
      </c>
      <c r="R562" t="s">
        <v>2007</v>
      </c>
      <c r="S562">
        <v>2012</v>
      </c>
      <c r="T562" t="s">
        <v>2065</v>
      </c>
      <c r="U562" t="s">
        <v>2033</v>
      </c>
      <c r="V562">
        <v>1</v>
      </c>
      <c r="W562" t="s">
        <v>2046</v>
      </c>
      <c r="X562" t="s">
        <v>1897</v>
      </c>
      <c r="Y562" t="s">
        <v>2076</v>
      </c>
      <c r="AA562" t="s">
        <v>1897</v>
      </c>
    </row>
    <row r="563" spans="1:27" x14ac:dyDescent="0.25">
      <c r="A563" s="1" t="s">
        <v>1002</v>
      </c>
      <c r="B563" s="1" t="s">
        <v>1003</v>
      </c>
      <c r="C563" s="1" t="s">
        <v>981</v>
      </c>
      <c r="D563" s="1" t="s">
        <v>17</v>
      </c>
      <c r="E563" s="1" t="s">
        <v>18</v>
      </c>
      <c r="F563" s="1" t="s">
        <v>19</v>
      </c>
      <c r="G563" s="1" t="s">
        <v>20</v>
      </c>
      <c r="H563" s="1">
        <v>26</v>
      </c>
      <c r="I563" s="2">
        <v>43735</v>
      </c>
      <c r="J563" s="1">
        <v>84913</v>
      </c>
      <c r="K563" s="1">
        <v>7.0000000000000007E-2</v>
      </c>
      <c r="L563">
        <v>5943.9100000000008</v>
      </c>
      <c r="M563">
        <v>90856.91</v>
      </c>
      <c r="N563" s="1" t="s">
        <v>21</v>
      </c>
      <c r="O563" s="1" t="s">
        <v>27</v>
      </c>
      <c r="P563" s="2"/>
      <c r="Q563" t="s">
        <v>1989</v>
      </c>
      <c r="R563" t="s">
        <v>2007</v>
      </c>
      <c r="S563">
        <v>2019</v>
      </c>
      <c r="T563" t="s">
        <v>2029</v>
      </c>
      <c r="U563" t="s">
        <v>2030</v>
      </c>
      <c r="V563">
        <v>9</v>
      </c>
      <c r="W563" t="s">
        <v>2031</v>
      </c>
      <c r="X563" t="s">
        <v>1897</v>
      </c>
      <c r="Y563" t="s">
        <v>2076</v>
      </c>
      <c r="AA563" t="s">
        <v>1897</v>
      </c>
    </row>
    <row r="564" spans="1:27" x14ac:dyDescent="0.25">
      <c r="A564" s="1" t="s">
        <v>959</v>
      </c>
      <c r="B564" s="1" t="s">
        <v>960</v>
      </c>
      <c r="C564" s="1" t="s">
        <v>948</v>
      </c>
      <c r="D564" s="1" t="s">
        <v>278</v>
      </c>
      <c r="E564" s="1" t="s">
        <v>26</v>
      </c>
      <c r="F564" s="1" t="s">
        <v>152</v>
      </c>
      <c r="G564" s="1" t="s">
        <v>35</v>
      </c>
      <c r="H564" s="1">
        <v>64</v>
      </c>
      <c r="I564" s="2">
        <v>35403</v>
      </c>
      <c r="J564" s="1">
        <v>99354</v>
      </c>
      <c r="K564" s="1">
        <v>0.12</v>
      </c>
      <c r="L564">
        <v>11922.48</v>
      </c>
      <c r="M564">
        <v>111276.48</v>
      </c>
      <c r="N564" s="1" t="s">
        <v>767</v>
      </c>
      <c r="O564" s="1" t="s">
        <v>776</v>
      </c>
      <c r="P564" s="2"/>
      <c r="Q564" t="s">
        <v>1988</v>
      </c>
      <c r="R564" t="s">
        <v>2007</v>
      </c>
      <c r="S564">
        <v>1996</v>
      </c>
      <c r="T564" t="s">
        <v>2057</v>
      </c>
      <c r="U564" t="s">
        <v>2038</v>
      </c>
      <c r="V564">
        <v>12</v>
      </c>
      <c r="W564" t="s">
        <v>2041</v>
      </c>
      <c r="X564" t="s">
        <v>1897</v>
      </c>
      <c r="Y564" t="s">
        <v>2076</v>
      </c>
      <c r="AA564" t="s">
        <v>1897</v>
      </c>
    </row>
    <row r="565" spans="1:27" x14ac:dyDescent="0.25">
      <c r="A565" s="1" t="s">
        <v>1004</v>
      </c>
      <c r="B565" s="1" t="s">
        <v>1005</v>
      </c>
      <c r="C565" s="1" t="s">
        <v>981</v>
      </c>
      <c r="D565" s="1" t="s">
        <v>17</v>
      </c>
      <c r="E565" s="1" t="s">
        <v>46</v>
      </c>
      <c r="F565" s="1" t="s">
        <v>152</v>
      </c>
      <c r="G565" s="1" t="s">
        <v>40</v>
      </c>
      <c r="H565" s="1">
        <v>32</v>
      </c>
      <c r="I565" s="2">
        <v>41353</v>
      </c>
      <c r="J565" s="1">
        <v>79921</v>
      </c>
      <c r="K565" s="1">
        <v>0.05</v>
      </c>
      <c r="L565">
        <v>3996.05</v>
      </c>
      <c r="M565">
        <v>83917.05</v>
      </c>
      <c r="N565" s="1" t="s">
        <v>21</v>
      </c>
      <c r="O565" s="1" t="s">
        <v>50</v>
      </c>
      <c r="P565" s="2"/>
      <c r="Q565" t="s">
        <v>1987</v>
      </c>
      <c r="R565" t="s">
        <v>2007</v>
      </c>
      <c r="S565">
        <v>2013</v>
      </c>
      <c r="T565" t="s">
        <v>2035</v>
      </c>
      <c r="U565" t="s">
        <v>2033</v>
      </c>
      <c r="V565">
        <v>3</v>
      </c>
      <c r="W565" t="s">
        <v>2060</v>
      </c>
      <c r="X565" t="s">
        <v>1897</v>
      </c>
      <c r="Y565" t="s">
        <v>2076</v>
      </c>
      <c r="AA565" t="s">
        <v>1897</v>
      </c>
    </row>
    <row r="566" spans="1:27" x14ac:dyDescent="0.25">
      <c r="A566" s="1" t="s">
        <v>990</v>
      </c>
      <c r="B566" s="1" t="s">
        <v>991</v>
      </c>
      <c r="C566" s="1" t="s">
        <v>981</v>
      </c>
      <c r="D566" s="1" t="s">
        <v>17</v>
      </c>
      <c r="E566" s="1" t="s">
        <v>18</v>
      </c>
      <c r="F566" s="1" t="s">
        <v>152</v>
      </c>
      <c r="G566" s="1" t="s">
        <v>35</v>
      </c>
      <c r="H566" s="1">
        <v>40</v>
      </c>
      <c r="I566" s="2">
        <v>39265</v>
      </c>
      <c r="J566" s="1">
        <v>93971</v>
      </c>
      <c r="K566" s="1">
        <v>0.08</v>
      </c>
      <c r="L566">
        <v>7517.68</v>
      </c>
      <c r="M566">
        <v>101488.68</v>
      </c>
      <c r="N566" s="1" t="s">
        <v>767</v>
      </c>
      <c r="O566" s="1" t="s">
        <v>768</v>
      </c>
      <c r="P566" s="2"/>
      <c r="Q566" t="s">
        <v>1987</v>
      </c>
      <c r="R566" t="s">
        <v>2007</v>
      </c>
      <c r="S566">
        <v>2007</v>
      </c>
      <c r="T566" t="s">
        <v>2063</v>
      </c>
      <c r="U566" t="s">
        <v>2030</v>
      </c>
      <c r="V566">
        <v>7</v>
      </c>
      <c r="W566" t="s">
        <v>2052</v>
      </c>
      <c r="X566" t="s">
        <v>1897</v>
      </c>
      <c r="Y566" t="s">
        <v>2076</v>
      </c>
      <c r="AA566" t="s">
        <v>1897</v>
      </c>
    </row>
    <row r="567" spans="1:27" x14ac:dyDescent="0.25">
      <c r="A567" s="1" t="s">
        <v>975</v>
      </c>
      <c r="B567" s="1" t="s">
        <v>976</v>
      </c>
      <c r="C567" s="1" t="s">
        <v>948</v>
      </c>
      <c r="D567" s="1" t="s">
        <v>278</v>
      </c>
      <c r="E567" s="1" t="s">
        <v>31</v>
      </c>
      <c r="F567" s="1" t="s">
        <v>152</v>
      </c>
      <c r="G567" s="1" t="s">
        <v>20</v>
      </c>
      <c r="H567" s="1">
        <v>53</v>
      </c>
      <c r="I567" s="2">
        <v>33702</v>
      </c>
      <c r="J567" s="1">
        <v>116878</v>
      </c>
      <c r="K567" s="1">
        <v>0.11</v>
      </c>
      <c r="L567">
        <v>12856.58</v>
      </c>
      <c r="M567">
        <v>129734.58</v>
      </c>
      <c r="N567" s="1" t="s">
        <v>21</v>
      </c>
      <c r="O567" s="1" t="s">
        <v>36</v>
      </c>
      <c r="P567" s="2"/>
      <c r="Q567" t="s">
        <v>1988</v>
      </c>
      <c r="R567" t="s">
        <v>2007</v>
      </c>
      <c r="S567">
        <v>1992</v>
      </c>
      <c r="T567" t="s">
        <v>2068</v>
      </c>
      <c r="U567" t="s">
        <v>2027</v>
      </c>
      <c r="V567">
        <v>4</v>
      </c>
      <c r="W567" t="s">
        <v>2053</v>
      </c>
      <c r="X567" t="s">
        <v>1897</v>
      </c>
      <c r="Y567" t="s">
        <v>2076</v>
      </c>
      <c r="AA567" t="s">
        <v>1897</v>
      </c>
    </row>
    <row r="568" spans="1:27" x14ac:dyDescent="0.25">
      <c r="A568" s="1" t="s">
        <v>988</v>
      </c>
      <c r="B568" s="1" t="s">
        <v>989</v>
      </c>
      <c r="C568" s="1" t="s">
        <v>981</v>
      </c>
      <c r="D568" s="1" t="s">
        <v>17</v>
      </c>
      <c r="E568" s="1" t="s">
        <v>31</v>
      </c>
      <c r="F568" s="1" t="s">
        <v>152</v>
      </c>
      <c r="G568" s="1" t="s">
        <v>35</v>
      </c>
      <c r="H568" s="1">
        <v>28</v>
      </c>
      <c r="I568" s="2">
        <v>43977</v>
      </c>
      <c r="J568" s="1">
        <v>67925</v>
      </c>
      <c r="K568" s="1">
        <v>0.08</v>
      </c>
      <c r="L568">
        <v>5434</v>
      </c>
      <c r="M568">
        <v>73359</v>
      </c>
      <c r="N568" s="1" t="s">
        <v>767</v>
      </c>
      <c r="O568" s="1" t="s">
        <v>785</v>
      </c>
      <c r="P568" s="2"/>
      <c r="Q568" t="s">
        <v>1989</v>
      </c>
      <c r="R568" t="s">
        <v>2007</v>
      </c>
      <c r="S568">
        <v>2020</v>
      </c>
      <c r="T568" t="s">
        <v>2047</v>
      </c>
      <c r="U568" t="s">
        <v>2027</v>
      </c>
      <c r="V568">
        <v>5</v>
      </c>
      <c r="W568" t="s">
        <v>2036</v>
      </c>
      <c r="X568" t="s">
        <v>1897</v>
      </c>
      <c r="Y568" t="s">
        <v>2076</v>
      </c>
      <c r="AA568" t="s">
        <v>1897</v>
      </c>
    </row>
    <row r="569" spans="1:27" x14ac:dyDescent="0.25">
      <c r="A569" s="1" t="s">
        <v>1000</v>
      </c>
      <c r="B569" s="1" t="s">
        <v>1001</v>
      </c>
      <c r="C569" s="1" t="s">
        <v>981</v>
      </c>
      <c r="D569" s="1" t="s">
        <v>17</v>
      </c>
      <c r="E569" s="1" t="s">
        <v>26</v>
      </c>
      <c r="F569" s="1" t="s">
        <v>19</v>
      </c>
      <c r="G569" s="1" t="s">
        <v>35</v>
      </c>
      <c r="H569" s="1">
        <v>48</v>
      </c>
      <c r="I569" s="2">
        <v>39091</v>
      </c>
      <c r="J569" s="1">
        <v>74546</v>
      </c>
      <c r="K569" s="1">
        <v>0.09</v>
      </c>
      <c r="L569">
        <v>6709.1399999999994</v>
      </c>
      <c r="M569">
        <v>81255.14</v>
      </c>
      <c r="N569" s="1" t="s">
        <v>21</v>
      </c>
      <c r="O569" s="1" t="s">
        <v>53</v>
      </c>
      <c r="P569" s="2"/>
      <c r="Q569" t="s">
        <v>1987</v>
      </c>
      <c r="R569" t="s">
        <v>2007</v>
      </c>
      <c r="S569">
        <v>2007</v>
      </c>
      <c r="T569" t="s">
        <v>2063</v>
      </c>
      <c r="U569" t="s">
        <v>2033</v>
      </c>
      <c r="V569">
        <v>1</v>
      </c>
      <c r="W569" t="s">
        <v>2046</v>
      </c>
      <c r="X569" t="s">
        <v>1897</v>
      </c>
      <c r="Y569" t="s">
        <v>2076</v>
      </c>
      <c r="AA569" t="s">
        <v>1897</v>
      </c>
    </row>
    <row r="570" spans="1:27" x14ac:dyDescent="0.25">
      <c r="A570" s="1" t="s">
        <v>969</v>
      </c>
      <c r="B570" s="1" t="s">
        <v>970</v>
      </c>
      <c r="C570" s="1" t="s">
        <v>948</v>
      </c>
      <c r="D570" s="1" t="s">
        <v>278</v>
      </c>
      <c r="E570" s="1" t="s">
        <v>26</v>
      </c>
      <c r="F570" s="1" t="s">
        <v>152</v>
      </c>
      <c r="G570" s="1" t="s">
        <v>35</v>
      </c>
      <c r="H570" s="1">
        <v>34</v>
      </c>
      <c r="I570" s="2">
        <v>43055</v>
      </c>
      <c r="J570" s="1">
        <v>110054</v>
      </c>
      <c r="K570" s="1">
        <v>0.15</v>
      </c>
      <c r="L570">
        <v>16508.099999999999</v>
      </c>
      <c r="M570">
        <v>126562.1</v>
      </c>
      <c r="N570" s="1" t="s">
        <v>21</v>
      </c>
      <c r="O570" s="1" t="s">
        <v>36</v>
      </c>
      <c r="P570" s="2"/>
      <c r="Q570" t="s">
        <v>1987</v>
      </c>
      <c r="R570" t="s">
        <v>2007</v>
      </c>
      <c r="S570">
        <v>2017</v>
      </c>
      <c r="T570" t="s">
        <v>2051</v>
      </c>
      <c r="U570" t="s">
        <v>2038</v>
      </c>
      <c r="V570">
        <v>11</v>
      </c>
      <c r="W570" t="s">
        <v>2039</v>
      </c>
      <c r="X570" t="s">
        <v>1897</v>
      </c>
      <c r="Y570" t="s">
        <v>2076</v>
      </c>
      <c r="AA570" t="s">
        <v>1897</v>
      </c>
    </row>
    <row r="571" spans="1:27" x14ac:dyDescent="0.25">
      <c r="A571" s="1" t="s">
        <v>955</v>
      </c>
      <c r="B571" s="1" t="s">
        <v>956</v>
      </c>
      <c r="C571" s="1" t="s">
        <v>948</v>
      </c>
      <c r="D571" s="1" t="s">
        <v>278</v>
      </c>
      <c r="E571" s="1" t="s">
        <v>46</v>
      </c>
      <c r="F571" s="1" t="s">
        <v>152</v>
      </c>
      <c r="G571" s="1" t="s">
        <v>35</v>
      </c>
      <c r="H571" s="1">
        <v>57</v>
      </c>
      <c r="I571" s="2">
        <v>36275</v>
      </c>
      <c r="J571" s="1">
        <v>95061</v>
      </c>
      <c r="K571" s="1">
        <v>0.1</v>
      </c>
      <c r="L571">
        <v>9506.1</v>
      </c>
      <c r="M571">
        <v>104567.1</v>
      </c>
      <c r="N571" s="1" t="s">
        <v>767</v>
      </c>
      <c r="O571" s="1" t="s">
        <v>785</v>
      </c>
      <c r="P571" s="2"/>
      <c r="Q571" t="s">
        <v>1988</v>
      </c>
      <c r="R571" t="s">
        <v>2007</v>
      </c>
      <c r="S571">
        <v>1999</v>
      </c>
      <c r="T571" t="s">
        <v>2070</v>
      </c>
      <c r="U571" t="s">
        <v>2027</v>
      </c>
      <c r="V571">
        <v>4</v>
      </c>
      <c r="W571" t="s">
        <v>2053</v>
      </c>
      <c r="X571" t="s">
        <v>1897</v>
      </c>
      <c r="Y571" t="s">
        <v>2076</v>
      </c>
      <c r="AA571" t="s">
        <v>1897</v>
      </c>
    </row>
    <row r="572" spans="1:27" x14ac:dyDescent="0.25">
      <c r="A572" s="1" t="s">
        <v>949</v>
      </c>
      <c r="B572" s="1" t="s">
        <v>950</v>
      </c>
      <c r="C572" s="1" t="s">
        <v>948</v>
      </c>
      <c r="D572" s="1" t="s">
        <v>278</v>
      </c>
      <c r="E572" s="1" t="s">
        <v>26</v>
      </c>
      <c r="F572" s="1" t="s">
        <v>19</v>
      </c>
      <c r="G572" s="1" t="s">
        <v>40</v>
      </c>
      <c r="H572" s="1">
        <v>45</v>
      </c>
      <c r="I572" s="2">
        <v>41712</v>
      </c>
      <c r="J572" s="1">
        <v>113873</v>
      </c>
      <c r="K572" s="1">
        <v>0.11</v>
      </c>
      <c r="L572">
        <v>12526.03</v>
      </c>
      <c r="M572">
        <v>126399.03</v>
      </c>
      <c r="N572" s="1" t="s">
        <v>633</v>
      </c>
      <c r="O572" s="1" t="s">
        <v>637</v>
      </c>
      <c r="P572" s="2"/>
      <c r="Q572" t="s">
        <v>1987</v>
      </c>
      <c r="R572" t="s">
        <v>2007</v>
      </c>
      <c r="S572">
        <v>2014</v>
      </c>
      <c r="T572" t="s">
        <v>2032</v>
      </c>
      <c r="U572" t="s">
        <v>2033</v>
      </c>
      <c r="V572">
        <v>3</v>
      </c>
      <c r="W572" t="s">
        <v>2060</v>
      </c>
      <c r="X572" t="s">
        <v>1897</v>
      </c>
      <c r="Y572" t="s">
        <v>2076</v>
      </c>
      <c r="AA572" t="s">
        <v>1897</v>
      </c>
    </row>
    <row r="573" spans="1:27" x14ac:dyDescent="0.25">
      <c r="A573" s="1" t="s">
        <v>975</v>
      </c>
      <c r="B573" s="1" t="s">
        <v>1902</v>
      </c>
      <c r="C573" s="1" t="s">
        <v>981</v>
      </c>
      <c r="D573" s="1" t="s">
        <v>17</v>
      </c>
      <c r="E573" s="1" t="s">
        <v>18</v>
      </c>
      <c r="F573" s="1" t="s">
        <v>19</v>
      </c>
      <c r="G573" s="1" t="s">
        <v>40</v>
      </c>
      <c r="H573" s="1">
        <v>32</v>
      </c>
      <c r="I573" s="2">
        <v>43010</v>
      </c>
      <c r="J573" s="1">
        <v>61886</v>
      </c>
      <c r="K573" s="1">
        <v>0.09</v>
      </c>
      <c r="L573">
        <v>5569.74</v>
      </c>
      <c r="M573">
        <v>67455.740000000005</v>
      </c>
      <c r="N573" s="1" t="s">
        <v>633</v>
      </c>
      <c r="O573" s="1" t="s">
        <v>637</v>
      </c>
      <c r="P573" s="2"/>
      <c r="Q573" t="s">
        <v>1987</v>
      </c>
      <c r="R573" t="s">
        <v>2007</v>
      </c>
      <c r="S573">
        <v>2017</v>
      </c>
      <c r="T573" t="s">
        <v>2051</v>
      </c>
      <c r="U573" t="s">
        <v>2038</v>
      </c>
      <c r="V573">
        <v>10</v>
      </c>
      <c r="W573" t="s">
        <v>2055</v>
      </c>
      <c r="X573" t="s">
        <v>1897</v>
      </c>
      <c r="Y573" t="s">
        <v>2076</v>
      </c>
      <c r="AA573" t="s">
        <v>1897</v>
      </c>
    </row>
    <row r="574" spans="1:27" x14ac:dyDescent="0.25">
      <c r="A574" s="1" t="s">
        <v>967</v>
      </c>
      <c r="B574" s="1" t="s">
        <v>968</v>
      </c>
      <c r="C574" s="1" t="s">
        <v>948</v>
      </c>
      <c r="D574" s="1" t="s">
        <v>278</v>
      </c>
      <c r="E574" s="1" t="s">
        <v>31</v>
      </c>
      <c r="F574" s="1" t="s">
        <v>152</v>
      </c>
      <c r="G574" s="1" t="s">
        <v>40</v>
      </c>
      <c r="H574" s="1">
        <v>54</v>
      </c>
      <c r="I574" s="2">
        <v>39382</v>
      </c>
      <c r="J574" s="1">
        <v>106313</v>
      </c>
      <c r="K574" s="1">
        <v>0.15</v>
      </c>
      <c r="L574">
        <v>15946.949999999999</v>
      </c>
      <c r="M574">
        <v>122259.95</v>
      </c>
      <c r="N574" s="1" t="s">
        <v>21</v>
      </c>
      <c r="O574" s="1" t="s">
        <v>27</v>
      </c>
      <c r="P574" s="2"/>
      <c r="Q574" t="s">
        <v>1988</v>
      </c>
      <c r="R574" t="s">
        <v>2007</v>
      </c>
      <c r="S574">
        <v>2007</v>
      </c>
      <c r="T574" t="s">
        <v>2063</v>
      </c>
      <c r="U574" t="s">
        <v>2038</v>
      </c>
      <c r="V574">
        <v>10</v>
      </c>
      <c r="W574" t="s">
        <v>2055</v>
      </c>
      <c r="X574" t="s">
        <v>1897</v>
      </c>
      <c r="Y574" t="s">
        <v>2076</v>
      </c>
      <c r="AA574" t="s">
        <v>1897</v>
      </c>
    </row>
    <row r="575" spans="1:27" x14ac:dyDescent="0.25">
      <c r="A575" s="1" t="s">
        <v>953</v>
      </c>
      <c r="B575" s="1" t="s">
        <v>954</v>
      </c>
      <c r="C575" s="1" t="s">
        <v>948</v>
      </c>
      <c r="D575" s="1" t="s">
        <v>278</v>
      </c>
      <c r="E575" s="1" t="s">
        <v>26</v>
      </c>
      <c r="F575" s="1" t="s">
        <v>19</v>
      </c>
      <c r="G575" s="1" t="s">
        <v>35</v>
      </c>
      <c r="H575" s="1">
        <v>65</v>
      </c>
      <c r="I575" s="2">
        <v>38792</v>
      </c>
      <c r="J575" s="1">
        <v>83756</v>
      </c>
      <c r="K575" s="1">
        <v>0.14000000000000001</v>
      </c>
      <c r="L575">
        <v>11725.840000000002</v>
      </c>
      <c r="M575">
        <v>95481.84</v>
      </c>
      <c r="N575" s="1" t="s">
        <v>767</v>
      </c>
      <c r="O575" s="1" t="s">
        <v>785</v>
      </c>
      <c r="P575" s="2"/>
      <c r="Q575" t="s">
        <v>1988</v>
      </c>
      <c r="R575" t="s">
        <v>2007</v>
      </c>
      <c r="S575">
        <v>2006</v>
      </c>
      <c r="T575" t="s">
        <v>2056</v>
      </c>
      <c r="U575" t="s">
        <v>2033</v>
      </c>
      <c r="V575">
        <v>3</v>
      </c>
      <c r="W575" t="s">
        <v>2060</v>
      </c>
      <c r="X575" t="s">
        <v>1897</v>
      </c>
      <c r="Y575" t="s">
        <v>2076</v>
      </c>
      <c r="AA575" t="s">
        <v>1897</v>
      </c>
    </row>
    <row r="576" spans="1:27" x14ac:dyDescent="0.25">
      <c r="A576" s="1" t="s">
        <v>998</v>
      </c>
      <c r="B576" s="1" t="s">
        <v>999</v>
      </c>
      <c r="C576" s="1" t="s">
        <v>981</v>
      </c>
      <c r="D576" s="1" t="s">
        <v>17</v>
      </c>
      <c r="E576" s="1" t="s">
        <v>26</v>
      </c>
      <c r="F576" s="1" t="s">
        <v>19</v>
      </c>
      <c r="G576" s="1" t="s">
        <v>64</v>
      </c>
      <c r="H576" s="1">
        <v>45</v>
      </c>
      <c r="I576" s="2">
        <v>43185</v>
      </c>
      <c r="J576" s="1">
        <v>86478</v>
      </c>
      <c r="K576" s="1">
        <v>0.06</v>
      </c>
      <c r="L576">
        <v>5188.6799999999994</v>
      </c>
      <c r="M576">
        <v>91666.68</v>
      </c>
      <c r="N576" s="1" t="s">
        <v>21</v>
      </c>
      <c r="O576" s="1" t="s">
        <v>50</v>
      </c>
      <c r="P576" s="2"/>
      <c r="Q576" t="s">
        <v>1987</v>
      </c>
      <c r="R576" t="s">
        <v>2007</v>
      </c>
      <c r="S576">
        <v>2018</v>
      </c>
      <c r="T576" t="s">
        <v>2026</v>
      </c>
      <c r="U576" t="s">
        <v>2033</v>
      </c>
      <c r="V576">
        <v>3</v>
      </c>
      <c r="W576" t="s">
        <v>2060</v>
      </c>
      <c r="X576" t="s">
        <v>1897</v>
      </c>
      <c r="Y576" t="s">
        <v>2076</v>
      </c>
      <c r="AA576" t="s">
        <v>1897</v>
      </c>
    </row>
    <row r="577" spans="1:27" x14ac:dyDescent="0.25">
      <c r="A577" s="1" t="s">
        <v>996</v>
      </c>
      <c r="B577" s="1" t="s">
        <v>997</v>
      </c>
      <c r="C577" s="1" t="s">
        <v>981</v>
      </c>
      <c r="D577" s="1" t="s">
        <v>17</v>
      </c>
      <c r="E577" s="1" t="s">
        <v>18</v>
      </c>
      <c r="F577" s="1" t="s">
        <v>19</v>
      </c>
      <c r="G577" s="1" t="s">
        <v>35</v>
      </c>
      <c r="H577" s="1">
        <v>42</v>
      </c>
      <c r="I577" s="2">
        <v>38640</v>
      </c>
      <c r="J577" s="1">
        <v>67398</v>
      </c>
      <c r="K577" s="1">
        <v>7.0000000000000007E-2</v>
      </c>
      <c r="L577">
        <v>4717.8600000000006</v>
      </c>
      <c r="M577">
        <v>72115.86</v>
      </c>
      <c r="N577" s="1" t="s">
        <v>21</v>
      </c>
      <c r="O577" s="1" t="s">
        <v>22</v>
      </c>
      <c r="P577" s="2"/>
      <c r="Q577" t="s">
        <v>1987</v>
      </c>
      <c r="R577" t="s">
        <v>2007</v>
      </c>
      <c r="S577">
        <v>2005</v>
      </c>
      <c r="T577" t="s">
        <v>2050</v>
      </c>
      <c r="U577" t="s">
        <v>2038</v>
      </c>
      <c r="V577">
        <v>10</v>
      </c>
      <c r="W577" t="s">
        <v>2055</v>
      </c>
      <c r="X577" t="s">
        <v>1897</v>
      </c>
      <c r="Y577" t="s">
        <v>2076</v>
      </c>
      <c r="AA577" t="s">
        <v>1897</v>
      </c>
    </row>
    <row r="578" spans="1:27" x14ac:dyDescent="0.25">
      <c r="A578" s="1" t="s">
        <v>963</v>
      </c>
      <c r="B578" s="1" t="s">
        <v>964</v>
      </c>
      <c r="C578" s="1" t="s">
        <v>948</v>
      </c>
      <c r="D578" s="1" t="s">
        <v>278</v>
      </c>
      <c r="E578" s="1" t="s">
        <v>31</v>
      </c>
      <c r="F578" s="1" t="s">
        <v>19</v>
      </c>
      <c r="G578" s="1" t="s">
        <v>20</v>
      </c>
      <c r="H578" s="1">
        <v>61</v>
      </c>
      <c r="I578" s="2">
        <v>40193</v>
      </c>
      <c r="J578" s="1">
        <v>98110</v>
      </c>
      <c r="K578" s="1">
        <v>0.13</v>
      </c>
      <c r="L578">
        <v>12754.300000000001</v>
      </c>
      <c r="M578">
        <v>110864.3</v>
      </c>
      <c r="N578" s="1" t="s">
        <v>21</v>
      </c>
      <c r="O578" s="1" t="s">
        <v>27</v>
      </c>
      <c r="P578" s="2"/>
      <c r="Q578" t="s">
        <v>1988</v>
      </c>
      <c r="R578" t="s">
        <v>2007</v>
      </c>
      <c r="S578">
        <v>2010</v>
      </c>
      <c r="T578" t="s">
        <v>2037</v>
      </c>
      <c r="U578" t="s">
        <v>2033</v>
      </c>
      <c r="V578">
        <v>1</v>
      </c>
      <c r="W578" t="s">
        <v>2046</v>
      </c>
      <c r="X578" t="s">
        <v>1897</v>
      </c>
      <c r="Y578" t="s">
        <v>2076</v>
      </c>
      <c r="AA578" t="s">
        <v>1897</v>
      </c>
    </row>
    <row r="579" spans="1:27" x14ac:dyDescent="0.25">
      <c r="A579" s="1" t="s">
        <v>994</v>
      </c>
      <c r="B579" s="1" t="s">
        <v>995</v>
      </c>
      <c r="C579" s="1" t="s">
        <v>981</v>
      </c>
      <c r="D579" s="1" t="s">
        <v>17</v>
      </c>
      <c r="E579" s="1" t="s">
        <v>26</v>
      </c>
      <c r="F579" s="1" t="s">
        <v>152</v>
      </c>
      <c r="G579" s="1" t="s">
        <v>35</v>
      </c>
      <c r="H579" s="1">
        <v>53</v>
      </c>
      <c r="I579" s="2">
        <v>39487</v>
      </c>
      <c r="J579" s="1">
        <v>84193</v>
      </c>
      <c r="K579" s="1">
        <v>0.09</v>
      </c>
      <c r="L579">
        <v>7577.37</v>
      </c>
      <c r="M579">
        <v>91770.37</v>
      </c>
      <c r="N579" s="1" t="s">
        <v>767</v>
      </c>
      <c r="O579" s="1" t="s">
        <v>785</v>
      </c>
      <c r="P579" s="2"/>
      <c r="Q579" t="s">
        <v>1988</v>
      </c>
      <c r="R579" t="s">
        <v>2007</v>
      </c>
      <c r="S579">
        <v>2008</v>
      </c>
      <c r="T579" t="s">
        <v>2043</v>
      </c>
      <c r="U579" t="s">
        <v>2033</v>
      </c>
      <c r="V579">
        <v>2</v>
      </c>
      <c r="W579" t="s">
        <v>2034</v>
      </c>
      <c r="X579" t="s">
        <v>1897</v>
      </c>
      <c r="Y579" t="s">
        <v>2076</v>
      </c>
      <c r="AA579" t="s">
        <v>1897</v>
      </c>
    </row>
    <row r="580" spans="1:27" x14ac:dyDescent="0.25">
      <c r="A580" s="1" t="s">
        <v>961</v>
      </c>
      <c r="B580" s="1" t="s">
        <v>962</v>
      </c>
      <c r="C580" s="1" t="s">
        <v>948</v>
      </c>
      <c r="D580" s="1" t="s">
        <v>278</v>
      </c>
      <c r="E580" s="1" t="s">
        <v>26</v>
      </c>
      <c r="F580" s="1" t="s">
        <v>19</v>
      </c>
      <c r="G580" s="1" t="s">
        <v>20</v>
      </c>
      <c r="H580" s="1">
        <v>64</v>
      </c>
      <c r="I580" s="2">
        <v>34505</v>
      </c>
      <c r="J580" s="1">
        <v>109456</v>
      </c>
      <c r="K580" s="1">
        <v>0.1</v>
      </c>
      <c r="L580">
        <v>10945.6</v>
      </c>
      <c r="M580">
        <v>120401.60000000001</v>
      </c>
      <c r="N580" s="1" t="s">
        <v>21</v>
      </c>
      <c r="O580" s="1" t="s">
        <v>27</v>
      </c>
      <c r="P580" s="2"/>
      <c r="Q580" t="s">
        <v>1988</v>
      </c>
      <c r="R580" t="s">
        <v>2007</v>
      </c>
      <c r="S580">
        <v>1994</v>
      </c>
      <c r="T580" t="s">
        <v>2071</v>
      </c>
      <c r="U580" t="s">
        <v>2027</v>
      </c>
      <c r="V580">
        <v>6</v>
      </c>
      <c r="W580" t="s">
        <v>2028</v>
      </c>
      <c r="X580" t="s">
        <v>1897</v>
      </c>
      <c r="Y580" t="s">
        <v>2076</v>
      </c>
      <c r="AA580" t="s">
        <v>1897</v>
      </c>
    </row>
    <row r="581" spans="1:27" x14ac:dyDescent="0.25">
      <c r="A581" s="1" t="s">
        <v>1006</v>
      </c>
      <c r="B581" s="1" t="s">
        <v>1007</v>
      </c>
      <c r="C581" s="1" t="s">
        <v>981</v>
      </c>
      <c r="D581" s="1" t="s">
        <v>17</v>
      </c>
      <c r="E581" s="1" t="s">
        <v>46</v>
      </c>
      <c r="F581" s="1" t="s">
        <v>152</v>
      </c>
      <c r="G581" s="1" t="s">
        <v>64</v>
      </c>
      <c r="H581" s="1">
        <v>31</v>
      </c>
      <c r="I581" s="2">
        <v>42656</v>
      </c>
      <c r="J581" s="1">
        <v>63744</v>
      </c>
      <c r="K581" s="1">
        <v>0.08</v>
      </c>
      <c r="L581">
        <v>5099.5200000000004</v>
      </c>
      <c r="M581">
        <v>68843.520000000004</v>
      </c>
      <c r="N581" s="1" t="s">
        <v>21</v>
      </c>
      <c r="O581" s="1" t="s">
        <v>50</v>
      </c>
      <c r="P581" s="2"/>
      <c r="Q581" t="s">
        <v>1987</v>
      </c>
      <c r="R581" t="s">
        <v>2007</v>
      </c>
      <c r="S581">
        <v>2016</v>
      </c>
      <c r="T581" t="s">
        <v>2049</v>
      </c>
      <c r="U581" t="s">
        <v>2038</v>
      </c>
      <c r="V581">
        <v>10</v>
      </c>
      <c r="W581" t="s">
        <v>2055</v>
      </c>
      <c r="X581" t="s">
        <v>1897</v>
      </c>
      <c r="Y581" t="s">
        <v>2076</v>
      </c>
      <c r="AA581" t="s">
        <v>1897</v>
      </c>
    </row>
    <row r="582" spans="1:27" x14ac:dyDescent="0.25">
      <c r="A582" s="1" t="s">
        <v>1810</v>
      </c>
      <c r="B582" s="1" t="s">
        <v>1917</v>
      </c>
      <c r="C582" s="1" t="s">
        <v>981</v>
      </c>
      <c r="D582" s="1" t="s">
        <v>17</v>
      </c>
      <c r="E582" s="1" t="s">
        <v>18</v>
      </c>
      <c r="F582" s="1" t="s">
        <v>152</v>
      </c>
      <c r="G582" s="1" t="s">
        <v>40</v>
      </c>
      <c r="H582" s="1">
        <v>60</v>
      </c>
      <c r="I582" s="2">
        <v>36010</v>
      </c>
      <c r="J582" s="1">
        <v>85120</v>
      </c>
      <c r="K582" s="1">
        <v>0.09</v>
      </c>
      <c r="L582">
        <v>7660.7999999999993</v>
      </c>
      <c r="M582">
        <v>92780.800000000003</v>
      </c>
      <c r="N582" s="1" t="s">
        <v>21</v>
      </c>
      <c r="O582" s="1" t="s">
        <v>53</v>
      </c>
      <c r="P582" s="2"/>
      <c r="Q582" t="s">
        <v>1988</v>
      </c>
      <c r="R582" t="s">
        <v>2007</v>
      </c>
      <c r="S582">
        <v>1998</v>
      </c>
      <c r="T582" t="s">
        <v>2058</v>
      </c>
      <c r="U582" t="s">
        <v>2030</v>
      </c>
      <c r="V582">
        <v>8</v>
      </c>
      <c r="W582" t="s">
        <v>2044</v>
      </c>
      <c r="X582" t="s">
        <v>1897</v>
      </c>
      <c r="Y582" t="s">
        <v>2076</v>
      </c>
      <c r="AA582" t="s">
        <v>1897</v>
      </c>
    </row>
    <row r="583" spans="1:27" x14ac:dyDescent="0.25">
      <c r="A583" s="1" t="s">
        <v>1276</v>
      </c>
      <c r="B583" s="1" t="s">
        <v>1919</v>
      </c>
      <c r="C583" s="1" t="s">
        <v>981</v>
      </c>
      <c r="D583" s="1" t="s">
        <v>17</v>
      </c>
      <c r="E583" s="1" t="s">
        <v>18</v>
      </c>
      <c r="F583" s="1" t="s">
        <v>152</v>
      </c>
      <c r="G583" s="1" t="s">
        <v>20</v>
      </c>
      <c r="H583" s="1">
        <v>28</v>
      </c>
      <c r="I583" s="2">
        <v>44051</v>
      </c>
      <c r="J583" s="1">
        <v>73255</v>
      </c>
      <c r="K583" s="1">
        <v>0.09</v>
      </c>
      <c r="L583">
        <v>6592.95</v>
      </c>
      <c r="M583">
        <v>79847.95</v>
      </c>
      <c r="N583" s="1" t="s">
        <v>21</v>
      </c>
      <c r="O583" s="1" t="s">
        <v>22</v>
      </c>
      <c r="P583" s="2"/>
      <c r="Q583" t="s">
        <v>1989</v>
      </c>
      <c r="R583" t="s">
        <v>2007</v>
      </c>
      <c r="S583">
        <v>2020</v>
      </c>
      <c r="T583" t="s">
        <v>2047</v>
      </c>
      <c r="U583" t="s">
        <v>2030</v>
      </c>
      <c r="V583">
        <v>8</v>
      </c>
      <c r="W583" t="s">
        <v>2044</v>
      </c>
      <c r="X583" t="s">
        <v>1897</v>
      </c>
      <c r="Y583" t="s">
        <v>2076</v>
      </c>
      <c r="AA583" t="s">
        <v>1897</v>
      </c>
    </row>
    <row r="584" spans="1:27" x14ac:dyDescent="0.25">
      <c r="A584" s="1" t="s">
        <v>1266</v>
      </c>
      <c r="B584" s="1" t="s">
        <v>1920</v>
      </c>
      <c r="C584" s="1" t="s">
        <v>981</v>
      </c>
      <c r="D584" s="1" t="s">
        <v>17</v>
      </c>
      <c r="E584" s="1" t="s">
        <v>31</v>
      </c>
      <c r="F584" s="1" t="s">
        <v>152</v>
      </c>
      <c r="G584" s="1" t="s">
        <v>20</v>
      </c>
      <c r="H584" s="1">
        <v>52</v>
      </c>
      <c r="I584" s="2">
        <v>41417</v>
      </c>
      <c r="J584" s="1">
        <v>99557</v>
      </c>
      <c r="K584" s="1">
        <v>0.09</v>
      </c>
      <c r="L584">
        <v>8960.1299999999992</v>
      </c>
      <c r="M584">
        <v>108517.13</v>
      </c>
      <c r="N584" s="1" t="s">
        <v>21</v>
      </c>
      <c r="O584" s="1" t="s">
        <v>53</v>
      </c>
      <c r="P584" s="2"/>
      <c r="Q584" t="s">
        <v>1988</v>
      </c>
      <c r="R584" t="s">
        <v>2007</v>
      </c>
      <c r="S584">
        <v>2013</v>
      </c>
      <c r="T584" t="s">
        <v>2035</v>
      </c>
      <c r="U584" t="s">
        <v>2027</v>
      </c>
      <c r="V584">
        <v>5</v>
      </c>
      <c r="W584" t="s">
        <v>2036</v>
      </c>
      <c r="X584" t="s">
        <v>1897</v>
      </c>
      <c r="Y584" t="s">
        <v>2076</v>
      </c>
      <c r="AA584" t="s">
        <v>1897</v>
      </c>
    </row>
    <row r="585" spans="1:27" x14ac:dyDescent="0.25">
      <c r="A585" s="1" t="s">
        <v>973</v>
      </c>
      <c r="B585" s="1" t="s">
        <v>974</v>
      </c>
      <c r="C585" s="1" t="s">
        <v>948</v>
      </c>
      <c r="D585" s="1" t="s">
        <v>278</v>
      </c>
      <c r="E585" s="1" t="s">
        <v>46</v>
      </c>
      <c r="F585" s="1" t="s">
        <v>152</v>
      </c>
      <c r="G585" s="1" t="s">
        <v>40</v>
      </c>
      <c r="H585" s="1">
        <v>45</v>
      </c>
      <c r="I585" s="2">
        <v>43217</v>
      </c>
      <c r="J585" s="1">
        <v>115490</v>
      </c>
      <c r="K585" s="1">
        <v>0.12</v>
      </c>
      <c r="L585">
        <v>13858.8</v>
      </c>
      <c r="M585">
        <v>129348.8</v>
      </c>
      <c r="N585" s="1" t="s">
        <v>21</v>
      </c>
      <c r="O585" s="1" t="s">
        <v>27</v>
      </c>
      <c r="P585" s="2"/>
      <c r="Q585" t="s">
        <v>1987</v>
      </c>
      <c r="R585" t="s">
        <v>2007</v>
      </c>
      <c r="S585">
        <v>2018</v>
      </c>
      <c r="T585" t="s">
        <v>2026</v>
      </c>
      <c r="U585" t="s">
        <v>2027</v>
      </c>
      <c r="V585">
        <v>4</v>
      </c>
      <c r="W585" t="s">
        <v>2053</v>
      </c>
      <c r="X585" t="s">
        <v>1897</v>
      </c>
      <c r="Y585" t="s">
        <v>2076</v>
      </c>
      <c r="AA585" t="s">
        <v>1897</v>
      </c>
    </row>
    <row r="586" spans="1:27" x14ac:dyDescent="0.25">
      <c r="A586" s="1" t="s">
        <v>957</v>
      </c>
      <c r="B586" s="1" t="s">
        <v>958</v>
      </c>
      <c r="C586" s="1" t="s">
        <v>948</v>
      </c>
      <c r="D586" s="1" t="s">
        <v>278</v>
      </c>
      <c r="E586" s="1" t="s">
        <v>26</v>
      </c>
      <c r="F586" s="1" t="s">
        <v>152</v>
      </c>
      <c r="G586" s="1" t="s">
        <v>35</v>
      </c>
      <c r="H586" s="1">
        <v>46</v>
      </c>
      <c r="I586" s="2">
        <v>40836</v>
      </c>
      <c r="J586" s="1">
        <v>114250</v>
      </c>
      <c r="K586" s="1">
        <v>0.14000000000000001</v>
      </c>
      <c r="L586">
        <v>15995.000000000002</v>
      </c>
      <c r="M586">
        <v>130245</v>
      </c>
      <c r="N586" s="1" t="s">
        <v>767</v>
      </c>
      <c r="O586" s="1" t="s">
        <v>771</v>
      </c>
      <c r="P586" s="2"/>
      <c r="Q586" t="s">
        <v>1987</v>
      </c>
      <c r="R586" t="s">
        <v>2007</v>
      </c>
      <c r="S586">
        <v>2011</v>
      </c>
      <c r="T586" t="s">
        <v>2040</v>
      </c>
      <c r="U586" t="s">
        <v>2038</v>
      </c>
      <c r="V586">
        <v>10</v>
      </c>
      <c r="W586" t="s">
        <v>2055</v>
      </c>
      <c r="X586" t="s">
        <v>1897</v>
      </c>
      <c r="Y586" t="s">
        <v>2076</v>
      </c>
      <c r="AA586" t="s">
        <v>1897</v>
      </c>
    </row>
    <row r="587" spans="1:27" x14ac:dyDescent="0.25">
      <c r="A587" s="1" t="s">
        <v>982</v>
      </c>
      <c r="B587" s="1" t="s">
        <v>983</v>
      </c>
      <c r="C587" s="1" t="s">
        <v>981</v>
      </c>
      <c r="D587" s="1" t="s">
        <v>17</v>
      </c>
      <c r="E587" s="1" t="s">
        <v>46</v>
      </c>
      <c r="F587" s="1" t="s">
        <v>152</v>
      </c>
      <c r="G587" s="1" t="s">
        <v>40</v>
      </c>
      <c r="H587" s="1">
        <v>36</v>
      </c>
      <c r="I587" s="2">
        <v>44192</v>
      </c>
      <c r="J587" s="1">
        <v>70165</v>
      </c>
      <c r="K587" s="1">
        <v>7.0000000000000007E-2</v>
      </c>
      <c r="L587">
        <v>4911.55</v>
      </c>
      <c r="M587">
        <v>75076.55</v>
      </c>
      <c r="N587" s="1" t="s">
        <v>633</v>
      </c>
      <c r="O587" s="1" t="s">
        <v>634</v>
      </c>
      <c r="P587" s="2"/>
      <c r="Q587" t="s">
        <v>1987</v>
      </c>
      <c r="R587" t="s">
        <v>2007</v>
      </c>
      <c r="S587">
        <v>2020</v>
      </c>
      <c r="T587" t="s">
        <v>2047</v>
      </c>
      <c r="U587" t="s">
        <v>2038</v>
      </c>
      <c r="V587">
        <v>12</v>
      </c>
      <c r="W587" t="s">
        <v>2041</v>
      </c>
      <c r="X587" t="s">
        <v>1897</v>
      </c>
      <c r="Y587" t="s">
        <v>2076</v>
      </c>
      <c r="AA587" t="s">
        <v>1897</v>
      </c>
    </row>
    <row r="588" spans="1:27" x14ac:dyDescent="0.25">
      <c r="A588" s="1" t="s">
        <v>1750</v>
      </c>
      <c r="B588" s="1" t="s">
        <v>1933</v>
      </c>
      <c r="C588" s="1" t="s">
        <v>948</v>
      </c>
      <c r="D588" s="1" t="s">
        <v>278</v>
      </c>
      <c r="E588" s="1" t="s">
        <v>31</v>
      </c>
      <c r="F588" s="1" t="s">
        <v>19</v>
      </c>
      <c r="G588" s="1" t="s">
        <v>40</v>
      </c>
      <c r="H588" s="1">
        <v>37</v>
      </c>
      <c r="I588" s="2">
        <v>43461</v>
      </c>
      <c r="J588" s="1">
        <v>87359</v>
      </c>
      <c r="K588" s="1">
        <v>0.11</v>
      </c>
      <c r="L588">
        <v>9609.49</v>
      </c>
      <c r="M588">
        <v>96968.49</v>
      </c>
      <c r="N588" s="1" t="s">
        <v>633</v>
      </c>
      <c r="O588" s="1" t="s">
        <v>637</v>
      </c>
      <c r="P588" s="2"/>
      <c r="Q588" t="s">
        <v>1987</v>
      </c>
      <c r="R588" t="s">
        <v>2007</v>
      </c>
      <c r="S588">
        <v>2018</v>
      </c>
      <c r="T588" t="s">
        <v>2026</v>
      </c>
      <c r="U588" t="s">
        <v>2038</v>
      </c>
      <c r="V588">
        <v>12</v>
      </c>
      <c r="W588" t="s">
        <v>2041</v>
      </c>
      <c r="X588" t="s">
        <v>1897</v>
      </c>
      <c r="Y588" t="s">
        <v>2076</v>
      </c>
      <c r="AA588" t="s">
        <v>1897</v>
      </c>
    </row>
    <row r="589" spans="1:27" x14ac:dyDescent="0.25">
      <c r="A589" s="1" t="s">
        <v>1008</v>
      </c>
      <c r="B589" s="1" t="s">
        <v>1009</v>
      </c>
      <c r="C589" s="1" t="s">
        <v>981</v>
      </c>
      <c r="D589" s="1" t="s">
        <v>17</v>
      </c>
      <c r="E589" s="1" t="s">
        <v>31</v>
      </c>
      <c r="F589" s="1" t="s">
        <v>152</v>
      </c>
      <c r="G589" s="1" t="s">
        <v>20</v>
      </c>
      <c r="H589" s="1">
        <v>26</v>
      </c>
      <c r="I589" s="2">
        <v>43656</v>
      </c>
      <c r="J589" s="1">
        <v>69110</v>
      </c>
      <c r="K589" s="1">
        <v>0.05</v>
      </c>
      <c r="L589">
        <v>3455.5</v>
      </c>
      <c r="M589">
        <v>72565.5</v>
      </c>
      <c r="N589" s="1" t="s">
        <v>21</v>
      </c>
      <c r="O589" s="1" t="s">
        <v>27</v>
      </c>
      <c r="P589" s="2"/>
      <c r="Q589" t="s">
        <v>1989</v>
      </c>
      <c r="R589" t="s">
        <v>2007</v>
      </c>
      <c r="S589">
        <v>2019</v>
      </c>
      <c r="T589" t="s">
        <v>2029</v>
      </c>
      <c r="U589" t="s">
        <v>2030</v>
      </c>
      <c r="V589">
        <v>7</v>
      </c>
      <c r="W589" t="s">
        <v>2052</v>
      </c>
      <c r="X589" t="s">
        <v>1897</v>
      </c>
      <c r="Y589" t="s">
        <v>2076</v>
      </c>
      <c r="AA589" t="s">
        <v>1897</v>
      </c>
    </row>
    <row r="590" spans="1:27" x14ac:dyDescent="0.25">
      <c r="A590" s="1" t="s">
        <v>965</v>
      </c>
      <c r="B590" s="1" t="s">
        <v>966</v>
      </c>
      <c r="C590" s="1" t="s">
        <v>948</v>
      </c>
      <c r="D590" s="1" t="s">
        <v>278</v>
      </c>
      <c r="E590" s="1" t="s">
        <v>46</v>
      </c>
      <c r="F590" s="1" t="s">
        <v>19</v>
      </c>
      <c r="G590" s="1" t="s">
        <v>35</v>
      </c>
      <c r="H590" s="1">
        <v>32</v>
      </c>
      <c r="I590" s="2">
        <v>41977</v>
      </c>
      <c r="J590" s="1">
        <v>99202</v>
      </c>
      <c r="K590" s="1">
        <v>0.11</v>
      </c>
      <c r="L590">
        <v>10912.22</v>
      </c>
      <c r="M590">
        <v>110114.22</v>
      </c>
      <c r="N590" s="1" t="s">
        <v>21</v>
      </c>
      <c r="O590" s="1" t="s">
        <v>22</v>
      </c>
      <c r="P590" s="2"/>
      <c r="Q590" t="s">
        <v>1987</v>
      </c>
      <c r="R590" t="s">
        <v>2007</v>
      </c>
      <c r="S590">
        <v>2014</v>
      </c>
      <c r="T590" t="s">
        <v>2032</v>
      </c>
      <c r="U590" t="s">
        <v>2038</v>
      </c>
      <c r="V590">
        <v>12</v>
      </c>
      <c r="W590" t="s">
        <v>2041</v>
      </c>
      <c r="X590" t="s">
        <v>1897</v>
      </c>
      <c r="Y590" t="s">
        <v>2076</v>
      </c>
      <c r="AA590" t="s">
        <v>1897</v>
      </c>
    </row>
    <row r="591" spans="1:27" x14ac:dyDescent="0.25">
      <c r="A591" s="1" t="s">
        <v>979</v>
      </c>
      <c r="B591" s="1" t="s">
        <v>980</v>
      </c>
      <c r="C591" s="1" t="s">
        <v>981</v>
      </c>
      <c r="D591" s="1" t="s">
        <v>17</v>
      </c>
      <c r="E591" s="1" t="s">
        <v>18</v>
      </c>
      <c r="F591" s="1" t="s">
        <v>19</v>
      </c>
      <c r="G591" s="1" t="s">
        <v>40</v>
      </c>
      <c r="H591" s="1">
        <v>46</v>
      </c>
      <c r="I591" s="2">
        <v>42849</v>
      </c>
      <c r="J591" s="1">
        <v>77461</v>
      </c>
      <c r="K591" s="1">
        <v>0.09</v>
      </c>
      <c r="L591">
        <v>6971.49</v>
      </c>
      <c r="M591">
        <v>84432.49</v>
      </c>
      <c r="N591" s="1" t="s">
        <v>633</v>
      </c>
      <c r="O591" s="1" t="s">
        <v>640</v>
      </c>
      <c r="P591" s="2"/>
      <c r="Q591" t="s">
        <v>1987</v>
      </c>
      <c r="R591" t="s">
        <v>2007</v>
      </c>
      <c r="S591">
        <v>2017</v>
      </c>
      <c r="T591" t="s">
        <v>2051</v>
      </c>
      <c r="U591" t="s">
        <v>2027</v>
      </c>
      <c r="V591">
        <v>4</v>
      </c>
      <c r="W591" t="s">
        <v>2053</v>
      </c>
      <c r="X591" t="s">
        <v>1897</v>
      </c>
      <c r="Y591" t="s">
        <v>2076</v>
      </c>
      <c r="AA591" t="s">
        <v>1897</v>
      </c>
    </row>
    <row r="592" spans="1:27" x14ac:dyDescent="0.25">
      <c r="A592" s="1" t="s">
        <v>992</v>
      </c>
      <c r="B592" s="1" t="s">
        <v>993</v>
      </c>
      <c r="C592" s="1" t="s">
        <v>981</v>
      </c>
      <c r="D592" s="1" t="s">
        <v>17</v>
      </c>
      <c r="E592" s="1" t="s">
        <v>26</v>
      </c>
      <c r="F592" s="1" t="s">
        <v>152</v>
      </c>
      <c r="G592" s="1" t="s">
        <v>35</v>
      </c>
      <c r="H592" s="1">
        <v>35</v>
      </c>
      <c r="I592" s="2">
        <v>42493</v>
      </c>
      <c r="J592" s="1">
        <v>73899</v>
      </c>
      <c r="K592" s="1">
        <v>0.05</v>
      </c>
      <c r="L592">
        <v>3694.9500000000003</v>
      </c>
      <c r="M592">
        <v>77593.95</v>
      </c>
      <c r="N592" s="1" t="s">
        <v>767</v>
      </c>
      <c r="O592" s="1" t="s">
        <v>771</v>
      </c>
      <c r="P592" s="2"/>
      <c r="Q592" t="s">
        <v>1987</v>
      </c>
      <c r="R592" t="s">
        <v>2007</v>
      </c>
      <c r="S592">
        <v>2016</v>
      </c>
      <c r="T592" t="s">
        <v>2049</v>
      </c>
      <c r="U592" t="s">
        <v>2027</v>
      </c>
      <c r="V592">
        <v>5</v>
      </c>
      <c r="W592" t="s">
        <v>2036</v>
      </c>
      <c r="X592" t="s">
        <v>1897</v>
      </c>
      <c r="Y592" t="s">
        <v>2076</v>
      </c>
      <c r="AA592" t="s">
        <v>1897</v>
      </c>
    </row>
    <row r="593" spans="1:27" x14ac:dyDescent="0.25">
      <c r="A593" s="1" t="s">
        <v>946</v>
      </c>
      <c r="B593" s="1" t="s">
        <v>947</v>
      </c>
      <c r="C593" s="1" t="s">
        <v>948</v>
      </c>
      <c r="D593" s="1" t="s">
        <v>278</v>
      </c>
      <c r="E593" s="1" t="s">
        <v>18</v>
      </c>
      <c r="F593" s="1" t="s">
        <v>19</v>
      </c>
      <c r="G593" s="1" t="s">
        <v>40</v>
      </c>
      <c r="H593" s="1">
        <v>49</v>
      </c>
      <c r="I593" s="2">
        <v>42441</v>
      </c>
      <c r="J593" s="1">
        <v>100810</v>
      </c>
      <c r="K593" s="1">
        <v>0.12</v>
      </c>
      <c r="L593">
        <v>12097.199999999999</v>
      </c>
      <c r="M593">
        <v>112907.2</v>
      </c>
      <c r="N593" s="1" t="s">
        <v>633</v>
      </c>
      <c r="O593" s="1" t="s">
        <v>637</v>
      </c>
      <c r="P593" s="2"/>
      <c r="Q593" t="s">
        <v>1987</v>
      </c>
      <c r="R593" t="s">
        <v>2007</v>
      </c>
      <c r="S593">
        <v>2016</v>
      </c>
      <c r="T593" t="s">
        <v>2049</v>
      </c>
      <c r="U593" t="s">
        <v>2033</v>
      </c>
      <c r="V593">
        <v>3</v>
      </c>
      <c r="W593" t="s">
        <v>2060</v>
      </c>
      <c r="X593" t="s">
        <v>1897</v>
      </c>
      <c r="Y593" t="s">
        <v>2076</v>
      </c>
      <c r="AA593" t="s">
        <v>1897</v>
      </c>
    </row>
    <row r="594" spans="1:27" x14ac:dyDescent="0.25">
      <c r="A594" s="1" t="s">
        <v>977</v>
      </c>
      <c r="B594" s="1" t="s">
        <v>978</v>
      </c>
      <c r="C594" s="1" t="s">
        <v>948</v>
      </c>
      <c r="D594" s="1" t="s">
        <v>278</v>
      </c>
      <c r="E594" s="1" t="s">
        <v>31</v>
      </c>
      <c r="F594" s="1" t="s">
        <v>152</v>
      </c>
      <c r="G594" s="1" t="s">
        <v>40</v>
      </c>
      <c r="H594" s="1">
        <v>56</v>
      </c>
      <c r="I594" s="2">
        <v>43363</v>
      </c>
      <c r="J594" s="1">
        <v>78938</v>
      </c>
      <c r="K594" s="1">
        <v>0.14000000000000001</v>
      </c>
      <c r="L594">
        <v>11051.320000000002</v>
      </c>
      <c r="M594">
        <v>89989.32</v>
      </c>
      <c r="N594" s="1" t="s">
        <v>21</v>
      </c>
      <c r="O594" s="1" t="s">
        <v>22</v>
      </c>
      <c r="P594" s="2"/>
      <c r="Q594" t="s">
        <v>1988</v>
      </c>
      <c r="R594" t="s">
        <v>2007</v>
      </c>
      <c r="S594">
        <v>2018</v>
      </c>
      <c r="T594" t="s">
        <v>2026</v>
      </c>
      <c r="U594" t="s">
        <v>2030</v>
      </c>
      <c r="V594">
        <v>9</v>
      </c>
      <c r="W594" t="s">
        <v>2031</v>
      </c>
      <c r="X594" t="s">
        <v>1897</v>
      </c>
      <c r="Y594" t="s">
        <v>2076</v>
      </c>
      <c r="AA594" t="s">
        <v>1897</v>
      </c>
    </row>
    <row r="595" spans="1:27" x14ac:dyDescent="0.25">
      <c r="A595" s="1" t="s">
        <v>984</v>
      </c>
      <c r="B595" s="1" t="s">
        <v>985</v>
      </c>
      <c r="C595" s="1" t="s">
        <v>981</v>
      </c>
      <c r="D595" s="1" t="s">
        <v>17</v>
      </c>
      <c r="E595" s="1" t="s">
        <v>26</v>
      </c>
      <c r="F595" s="1" t="s">
        <v>19</v>
      </c>
      <c r="G595" s="1" t="s">
        <v>35</v>
      </c>
      <c r="H595" s="1">
        <v>48</v>
      </c>
      <c r="I595" s="2">
        <v>41749</v>
      </c>
      <c r="J595" s="1">
        <v>91679</v>
      </c>
      <c r="K595" s="1">
        <v>7.0000000000000007E-2</v>
      </c>
      <c r="L595">
        <v>6417.5300000000007</v>
      </c>
      <c r="M595">
        <v>98096.53</v>
      </c>
      <c r="N595" s="1" t="s">
        <v>767</v>
      </c>
      <c r="O595" s="1" t="s">
        <v>768</v>
      </c>
      <c r="P595" s="2"/>
      <c r="Q595" t="s">
        <v>1987</v>
      </c>
      <c r="R595" t="s">
        <v>2007</v>
      </c>
      <c r="S595">
        <v>2014</v>
      </c>
      <c r="T595" t="s">
        <v>2032</v>
      </c>
      <c r="U595" t="s">
        <v>2027</v>
      </c>
      <c r="V595">
        <v>4</v>
      </c>
      <c r="W595" t="s">
        <v>2053</v>
      </c>
      <c r="X595" t="s">
        <v>1897</v>
      </c>
      <c r="Y595" t="s">
        <v>2076</v>
      </c>
      <c r="AA595" t="s">
        <v>1897</v>
      </c>
    </row>
    <row r="596" spans="1:27" x14ac:dyDescent="0.25">
      <c r="A596" s="1" t="s">
        <v>971</v>
      </c>
      <c r="B596" s="1" t="s">
        <v>972</v>
      </c>
      <c r="C596" s="1" t="s">
        <v>948</v>
      </c>
      <c r="D596" s="1" t="s">
        <v>278</v>
      </c>
      <c r="E596" s="1" t="s">
        <v>31</v>
      </c>
      <c r="F596" s="1" t="s">
        <v>152</v>
      </c>
      <c r="G596" s="1" t="s">
        <v>35</v>
      </c>
      <c r="H596" s="1">
        <v>57</v>
      </c>
      <c r="I596" s="2">
        <v>33612</v>
      </c>
      <c r="J596" s="1">
        <v>111299</v>
      </c>
      <c r="K596" s="1">
        <v>0.12</v>
      </c>
      <c r="L596">
        <v>13355.88</v>
      </c>
      <c r="M596">
        <v>124654.88</v>
      </c>
      <c r="N596" s="1" t="s">
        <v>21</v>
      </c>
      <c r="O596" s="1" t="s">
        <v>36</v>
      </c>
      <c r="P596" s="2"/>
      <c r="Q596" t="s">
        <v>1988</v>
      </c>
      <c r="R596" t="s">
        <v>2007</v>
      </c>
      <c r="S596">
        <v>1992</v>
      </c>
      <c r="T596" t="s">
        <v>2068</v>
      </c>
      <c r="U596" t="s">
        <v>2033</v>
      </c>
      <c r="V596">
        <v>1</v>
      </c>
      <c r="W596" t="s">
        <v>2046</v>
      </c>
      <c r="X596" t="s">
        <v>1897</v>
      </c>
      <c r="Y596" t="s">
        <v>2076</v>
      </c>
      <c r="AA596" t="s">
        <v>1897</v>
      </c>
    </row>
    <row r="597" spans="1:27" x14ac:dyDescent="0.25">
      <c r="A597" s="1" t="s">
        <v>951</v>
      </c>
      <c r="B597" s="1" t="s">
        <v>952</v>
      </c>
      <c r="C597" s="1" t="s">
        <v>948</v>
      </c>
      <c r="D597" s="1" t="s">
        <v>278</v>
      </c>
      <c r="E597" s="1" t="s">
        <v>26</v>
      </c>
      <c r="F597" s="1" t="s">
        <v>152</v>
      </c>
      <c r="G597" s="1" t="s">
        <v>40</v>
      </c>
      <c r="H597" s="1">
        <v>32</v>
      </c>
      <c r="I597" s="2">
        <v>44478</v>
      </c>
      <c r="J597" s="1">
        <v>102298</v>
      </c>
      <c r="K597" s="1">
        <v>0.13</v>
      </c>
      <c r="L597">
        <v>13298.74</v>
      </c>
      <c r="M597">
        <v>115596.74</v>
      </c>
      <c r="N597" s="1" t="s">
        <v>633</v>
      </c>
      <c r="O597" s="1" t="s">
        <v>637</v>
      </c>
      <c r="P597" s="2"/>
      <c r="Q597" t="s">
        <v>1987</v>
      </c>
      <c r="R597" t="s">
        <v>2007</v>
      </c>
      <c r="S597">
        <v>2021</v>
      </c>
      <c r="T597" t="s">
        <v>2045</v>
      </c>
      <c r="U597" t="s">
        <v>2038</v>
      </c>
      <c r="V597">
        <v>10</v>
      </c>
      <c r="W597" t="s">
        <v>2055</v>
      </c>
      <c r="X597" t="s">
        <v>1897</v>
      </c>
      <c r="Y597" t="s">
        <v>2076</v>
      </c>
      <c r="AA597" t="s">
        <v>1897</v>
      </c>
    </row>
    <row r="598" spans="1:27" x14ac:dyDescent="0.25">
      <c r="A598" s="1" t="s">
        <v>986</v>
      </c>
      <c r="B598" s="1" t="s">
        <v>987</v>
      </c>
      <c r="C598" s="1" t="s">
        <v>981</v>
      </c>
      <c r="D598" s="1" t="s">
        <v>17</v>
      </c>
      <c r="E598" s="1" t="s">
        <v>26</v>
      </c>
      <c r="F598" s="1" t="s">
        <v>19</v>
      </c>
      <c r="G598" s="1" t="s">
        <v>35</v>
      </c>
      <c r="H598" s="1">
        <v>36</v>
      </c>
      <c r="I598" s="2">
        <v>41972</v>
      </c>
      <c r="J598" s="1">
        <v>88730</v>
      </c>
      <c r="K598" s="1">
        <v>0.08</v>
      </c>
      <c r="L598">
        <v>7098.4000000000005</v>
      </c>
      <c r="M598">
        <v>95828.4</v>
      </c>
      <c r="N598" s="1" t="s">
        <v>767</v>
      </c>
      <c r="O598" s="1" t="s">
        <v>768</v>
      </c>
      <c r="P598" s="2"/>
      <c r="Q598" t="s">
        <v>1987</v>
      </c>
      <c r="R598" t="s">
        <v>2007</v>
      </c>
      <c r="S598">
        <v>2014</v>
      </c>
      <c r="T598" t="s">
        <v>2032</v>
      </c>
      <c r="U598" t="s">
        <v>2038</v>
      </c>
      <c r="V598">
        <v>11</v>
      </c>
      <c r="W598" t="s">
        <v>2039</v>
      </c>
      <c r="X598" t="s">
        <v>1897</v>
      </c>
      <c r="Y598" t="s">
        <v>2076</v>
      </c>
      <c r="AA598" t="s">
        <v>1897</v>
      </c>
    </row>
    <row r="599" spans="1:27" x14ac:dyDescent="0.25">
      <c r="A599" s="1" t="s">
        <v>1644</v>
      </c>
      <c r="B599" s="1" t="s">
        <v>1645</v>
      </c>
      <c r="C599" s="1" t="s">
        <v>1398</v>
      </c>
      <c r="D599" s="1" t="s">
        <v>17</v>
      </c>
      <c r="E599" s="1" t="s">
        <v>46</v>
      </c>
      <c r="F599" s="1" t="s">
        <v>19</v>
      </c>
      <c r="G599" s="1" t="s">
        <v>20</v>
      </c>
      <c r="H599" s="1">
        <v>27</v>
      </c>
      <c r="I599" s="2">
        <v>44013</v>
      </c>
      <c r="J599" s="1">
        <v>119746</v>
      </c>
      <c r="K599" s="1">
        <v>0.1</v>
      </c>
      <c r="L599">
        <v>11974.6</v>
      </c>
      <c r="M599">
        <v>131720.6</v>
      </c>
      <c r="N599" s="1" t="s">
        <v>21</v>
      </c>
      <c r="O599" s="1" t="s">
        <v>22</v>
      </c>
      <c r="P599" s="2"/>
      <c r="Q599" t="s">
        <v>1989</v>
      </c>
      <c r="R599" t="s">
        <v>2007</v>
      </c>
      <c r="S599">
        <v>2020</v>
      </c>
      <c r="T599" t="s">
        <v>2047</v>
      </c>
      <c r="U599" t="s">
        <v>2030</v>
      </c>
      <c r="V599">
        <v>7</v>
      </c>
      <c r="W599" t="s">
        <v>2052</v>
      </c>
      <c r="X599" t="s">
        <v>1897</v>
      </c>
      <c r="Y599" t="s">
        <v>2076</v>
      </c>
      <c r="AA599" t="s">
        <v>1897</v>
      </c>
    </row>
    <row r="600" spans="1:27" x14ac:dyDescent="0.25">
      <c r="A600" s="1" t="s">
        <v>1542</v>
      </c>
      <c r="B600" s="1" t="s">
        <v>1543</v>
      </c>
      <c r="C600" s="1" t="s">
        <v>1398</v>
      </c>
      <c r="D600" s="1" t="s">
        <v>243</v>
      </c>
      <c r="E600" s="1" t="s">
        <v>18</v>
      </c>
      <c r="F600" s="1" t="s">
        <v>152</v>
      </c>
      <c r="G600" s="1" t="s">
        <v>20</v>
      </c>
      <c r="H600" s="1">
        <v>29</v>
      </c>
      <c r="I600" s="2">
        <v>43490</v>
      </c>
      <c r="J600" s="1">
        <v>113527</v>
      </c>
      <c r="K600" s="1">
        <v>0.06</v>
      </c>
      <c r="L600">
        <v>6811.62</v>
      </c>
      <c r="M600">
        <v>120338.62</v>
      </c>
      <c r="N600" s="1" t="s">
        <v>21</v>
      </c>
      <c r="O600" s="1" t="s">
        <v>50</v>
      </c>
      <c r="P600" s="2"/>
      <c r="Q600" t="s">
        <v>1989</v>
      </c>
      <c r="R600" t="s">
        <v>2007</v>
      </c>
      <c r="S600">
        <v>2019</v>
      </c>
      <c r="T600" t="s">
        <v>2029</v>
      </c>
      <c r="U600" t="s">
        <v>2033</v>
      </c>
      <c r="V600">
        <v>1</v>
      </c>
      <c r="W600" t="s">
        <v>2046</v>
      </c>
      <c r="X600" t="s">
        <v>1897</v>
      </c>
      <c r="Y600" t="s">
        <v>2076</v>
      </c>
      <c r="AA600" t="s">
        <v>1897</v>
      </c>
    </row>
    <row r="601" spans="1:27" x14ac:dyDescent="0.25">
      <c r="A601" s="1" t="s">
        <v>1612</v>
      </c>
      <c r="B601" s="1" t="s">
        <v>1613</v>
      </c>
      <c r="C601" s="1" t="s">
        <v>1398</v>
      </c>
      <c r="D601" s="1" t="s">
        <v>456</v>
      </c>
      <c r="E601" s="1" t="s">
        <v>18</v>
      </c>
      <c r="F601" s="1" t="s">
        <v>152</v>
      </c>
      <c r="G601" s="1" t="s">
        <v>20</v>
      </c>
      <c r="H601" s="1">
        <v>59</v>
      </c>
      <c r="I601" s="2">
        <v>36233</v>
      </c>
      <c r="J601" s="1">
        <v>105086</v>
      </c>
      <c r="K601" s="1">
        <v>0.09</v>
      </c>
      <c r="L601">
        <v>9457.74</v>
      </c>
      <c r="M601">
        <v>114543.74</v>
      </c>
      <c r="N601" s="1" t="s">
        <v>21</v>
      </c>
      <c r="O601" s="1" t="s">
        <v>50</v>
      </c>
      <c r="P601" s="2"/>
      <c r="Q601" t="s">
        <v>1988</v>
      </c>
      <c r="R601" t="s">
        <v>2007</v>
      </c>
      <c r="S601">
        <v>1999</v>
      </c>
      <c r="T601" t="s">
        <v>2070</v>
      </c>
      <c r="U601" t="s">
        <v>2033</v>
      </c>
      <c r="V601">
        <v>3</v>
      </c>
      <c r="W601" t="s">
        <v>2060</v>
      </c>
      <c r="X601" t="s">
        <v>1897</v>
      </c>
      <c r="Y601" t="s">
        <v>2076</v>
      </c>
      <c r="AA601" t="s">
        <v>1897</v>
      </c>
    </row>
    <row r="602" spans="1:27" x14ac:dyDescent="0.25">
      <c r="A602" s="1" t="s">
        <v>1682</v>
      </c>
      <c r="B602" s="1" t="s">
        <v>1683</v>
      </c>
      <c r="C602" s="1" t="s">
        <v>1398</v>
      </c>
      <c r="D602" s="1" t="s">
        <v>509</v>
      </c>
      <c r="E602" s="1" t="s">
        <v>26</v>
      </c>
      <c r="F602" s="1" t="s">
        <v>19</v>
      </c>
      <c r="G602" s="1" t="s">
        <v>20</v>
      </c>
      <c r="H602" s="1">
        <v>53</v>
      </c>
      <c r="I602" s="2">
        <v>41601</v>
      </c>
      <c r="J602" s="1">
        <v>113135</v>
      </c>
      <c r="K602" s="1">
        <v>0.05</v>
      </c>
      <c r="L602">
        <v>5656.75</v>
      </c>
      <c r="M602">
        <v>118791.75</v>
      </c>
      <c r="N602" s="1" t="s">
        <v>21</v>
      </c>
      <c r="O602" s="1" t="s">
        <v>50</v>
      </c>
      <c r="P602" s="2"/>
      <c r="Q602" t="s">
        <v>1988</v>
      </c>
      <c r="R602" t="s">
        <v>2007</v>
      </c>
      <c r="S602">
        <v>2013</v>
      </c>
      <c r="T602" t="s">
        <v>2035</v>
      </c>
      <c r="U602" t="s">
        <v>2038</v>
      </c>
      <c r="V602">
        <v>11</v>
      </c>
      <c r="W602" t="s">
        <v>2039</v>
      </c>
      <c r="X602" t="s">
        <v>1897</v>
      </c>
      <c r="Y602" t="s">
        <v>2076</v>
      </c>
      <c r="AA602" t="s">
        <v>1897</v>
      </c>
    </row>
    <row r="603" spans="1:27" x14ac:dyDescent="0.25">
      <c r="A603" s="1" t="s">
        <v>1684</v>
      </c>
      <c r="B603" s="1" t="s">
        <v>1685</v>
      </c>
      <c r="C603" s="1" t="s">
        <v>1398</v>
      </c>
      <c r="D603" s="1" t="s">
        <v>509</v>
      </c>
      <c r="E603" s="1" t="s">
        <v>31</v>
      </c>
      <c r="F603" s="1" t="s">
        <v>19</v>
      </c>
      <c r="G603" s="1" t="s">
        <v>35</v>
      </c>
      <c r="H603" s="1">
        <v>30</v>
      </c>
      <c r="I603" s="2">
        <v>42484</v>
      </c>
      <c r="J603" s="1">
        <v>120341</v>
      </c>
      <c r="K603" s="1">
        <v>7.0000000000000007E-2</v>
      </c>
      <c r="L603">
        <v>8423.8700000000008</v>
      </c>
      <c r="M603">
        <v>128764.87</v>
      </c>
      <c r="N603" s="1" t="s">
        <v>21</v>
      </c>
      <c r="O603" s="1" t="s">
        <v>53</v>
      </c>
      <c r="P603" s="2"/>
      <c r="Q603" t="s">
        <v>1987</v>
      </c>
      <c r="R603" t="s">
        <v>2007</v>
      </c>
      <c r="S603">
        <v>2016</v>
      </c>
      <c r="T603" t="s">
        <v>2049</v>
      </c>
      <c r="U603" t="s">
        <v>2027</v>
      </c>
      <c r="V603">
        <v>4</v>
      </c>
      <c r="W603" t="s">
        <v>2053</v>
      </c>
      <c r="X603" t="s">
        <v>1897</v>
      </c>
      <c r="Y603" t="s">
        <v>2076</v>
      </c>
      <c r="AA603" t="s">
        <v>1897</v>
      </c>
    </row>
    <row r="604" spans="1:27" x14ac:dyDescent="0.25">
      <c r="A604" s="1" t="s">
        <v>1399</v>
      </c>
      <c r="B604" s="1" t="s">
        <v>1400</v>
      </c>
      <c r="C604" s="1" t="s">
        <v>1398</v>
      </c>
      <c r="D604" s="1" t="s">
        <v>243</v>
      </c>
      <c r="E604" s="1" t="s">
        <v>26</v>
      </c>
      <c r="F604" s="1" t="s">
        <v>19</v>
      </c>
      <c r="G604" s="1" t="s">
        <v>40</v>
      </c>
      <c r="H604" s="1">
        <v>38</v>
      </c>
      <c r="I604" s="2">
        <v>44516</v>
      </c>
      <c r="J604" s="1">
        <v>109812</v>
      </c>
      <c r="K604" s="1">
        <v>0.09</v>
      </c>
      <c r="L604">
        <v>9883.08</v>
      </c>
      <c r="M604">
        <v>119695.08</v>
      </c>
      <c r="N604" s="1" t="s">
        <v>633</v>
      </c>
      <c r="O604" s="1" t="s">
        <v>634</v>
      </c>
      <c r="P604" s="2"/>
      <c r="Q604" t="s">
        <v>1987</v>
      </c>
      <c r="R604" t="s">
        <v>2007</v>
      </c>
      <c r="S604">
        <v>2021</v>
      </c>
      <c r="T604" t="s">
        <v>2045</v>
      </c>
      <c r="U604" t="s">
        <v>2038</v>
      </c>
      <c r="V604">
        <v>11</v>
      </c>
      <c r="W604" t="s">
        <v>2039</v>
      </c>
      <c r="X604" t="s">
        <v>1897</v>
      </c>
      <c r="Y604" t="s">
        <v>2076</v>
      </c>
      <c r="AA604" t="s">
        <v>1897</v>
      </c>
    </row>
    <row r="605" spans="1:27" x14ac:dyDescent="0.25">
      <c r="A605" s="1" t="s">
        <v>1435</v>
      </c>
      <c r="B605" s="1" t="s">
        <v>1436</v>
      </c>
      <c r="C605" s="1" t="s">
        <v>1398</v>
      </c>
      <c r="D605" s="1" t="s">
        <v>402</v>
      </c>
      <c r="E605" s="1" t="s">
        <v>46</v>
      </c>
      <c r="F605" s="1" t="s">
        <v>152</v>
      </c>
      <c r="G605" s="1" t="s">
        <v>35</v>
      </c>
      <c r="H605" s="1">
        <v>39</v>
      </c>
      <c r="I605" s="2">
        <v>40192</v>
      </c>
      <c r="J605" s="1">
        <v>103504</v>
      </c>
      <c r="K605" s="1">
        <v>7.0000000000000007E-2</v>
      </c>
      <c r="L605">
        <v>7245.2800000000007</v>
      </c>
      <c r="M605">
        <v>110749.28</v>
      </c>
      <c r="N605" s="1" t="s">
        <v>767</v>
      </c>
      <c r="O605" s="1" t="s">
        <v>771</v>
      </c>
      <c r="P605" s="2"/>
      <c r="Q605" t="s">
        <v>1987</v>
      </c>
      <c r="R605" t="s">
        <v>2007</v>
      </c>
      <c r="S605">
        <v>2010</v>
      </c>
      <c r="T605" t="s">
        <v>2037</v>
      </c>
      <c r="U605" t="s">
        <v>2033</v>
      </c>
      <c r="V605">
        <v>1</v>
      </c>
      <c r="W605" t="s">
        <v>2046</v>
      </c>
      <c r="X605" t="s">
        <v>1897</v>
      </c>
      <c r="Y605" t="s">
        <v>2076</v>
      </c>
      <c r="AA605" t="s">
        <v>1897</v>
      </c>
    </row>
    <row r="606" spans="1:27" x14ac:dyDescent="0.25">
      <c r="A606" s="1" t="s">
        <v>1672</v>
      </c>
      <c r="B606" s="1" t="s">
        <v>1673</v>
      </c>
      <c r="C606" s="1" t="s">
        <v>1398</v>
      </c>
      <c r="D606" s="1" t="s">
        <v>509</v>
      </c>
      <c r="E606" s="1" t="s">
        <v>18</v>
      </c>
      <c r="F606" s="1" t="s">
        <v>19</v>
      </c>
      <c r="G606" s="1" t="s">
        <v>20</v>
      </c>
      <c r="H606" s="1">
        <v>65</v>
      </c>
      <c r="I606" s="2">
        <v>40793</v>
      </c>
      <c r="J606" s="1">
        <v>104903</v>
      </c>
      <c r="K606" s="1">
        <v>0.1</v>
      </c>
      <c r="L606">
        <v>10490.300000000001</v>
      </c>
      <c r="M606">
        <v>115393.3</v>
      </c>
      <c r="N606" s="1" t="s">
        <v>21</v>
      </c>
      <c r="O606" s="1" t="s">
        <v>69</v>
      </c>
      <c r="P606" s="2"/>
      <c r="Q606" t="s">
        <v>1988</v>
      </c>
      <c r="R606" t="s">
        <v>2007</v>
      </c>
      <c r="S606">
        <v>2011</v>
      </c>
      <c r="T606" t="s">
        <v>2040</v>
      </c>
      <c r="U606" t="s">
        <v>2030</v>
      </c>
      <c r="V606">
        <v>9</v>
      </c>
      <c r="W606" t="s">
        <v>2031</v>
      </c>
      <c r="X606" t="s">
        <v>1897</v>
      </c>
      <c r="Y606" t="s">
        <v>2076</v>
      </c>
      <c r="AA606" t="s">
        <v>1897</v>
      </c>
    </row>
    <row r="607" spans="1:27" x14ac:dyDescent="0.25">
      <c r="A607" s="1" t="s">
        <v>1458</v>
      </c>
      <c r="B607" s="1" t="s">
        <v>1459</v>
      </c>
      <c r="C607" s="1" t="s">
        <v>1398</v>
      </c>
      <c r="D607" s="1" t="s">
        <v>456</v>
      </c>
      <c r="E607" s="1" t="s">
        <v>18</v>
      </c>
      <c r="F607" s="1" t="s">
        <v>152</v>
      </c>
      <c r="G607" s="1" t="s">
        <v>35</v>
      </c>
      <c r="H607" s="1">
        <v>55</v>
      </c>
      <c r="I607" s="2">
        <v>35019</v>
      </c>
      <c r="J607" s="1">
        <v>125936</v>
      </c>
      <c r="K607" s="1">
        <v>0.08</v>
      </c>
      <c r="L607">
        <v>10074.880000000001</v>
      </c>
      <c r="M607">
        <v>136010.88</v>
      </c>
      <c r="N607" s="1" t="s">
        <v>767</v>
      </c>
      <c r="O607" s="1" t="s">
        <v>768</v>
      </c>
      <c r="P607" s="2"/>
      <c r="Q607" t="s">
        <v>1988</v>
      </c>
      <c r="R607" t="s">
        <v>2007</v>
      </c>
      <c r="S607">
        <v>1995</v>
      </c>
      <c r="T607" t="s">
        <v>2067</v>
      </c>
      <c r="U607" t="s">
        <v>2038</v>
      </c>
      <c r="V607">
        <v>11</v>
      </c>
      <c r="W607" t="s">
        <v>2039</v>
      </c>
      <c r="X607" t="s">
        <v>1897</v>
      </c>
      <c r="Y607" t="s">
        <v>2076</v>
      </c>
      <c r="AA607" t="s">
        <v>1897</v>
      </c>
    </row>
    <row r="608" spans="1:27" x14ac:dyDescent="0.25">
      <c r="A608" s="1" t="s">
        <v>1658</v>
      </c>
      <c r="B608" s="1" t="s">
        <v>1659</v>
      </c>
      <c r="C608" s="1" t="s">
        <v>1398</v>
      </c>
      <c r="D608" s="1" t="s">
        <v>17</v>
      </c>
      <c r="E608" s="1" t="s">
        <v>46</v>
      </c>
      <c r="F608" s="1" t="s">
        <v>152</v>
      </c>
      <c r="G608" s="1" t="s">
        <v>20</v>
      </c>
      <c r="H608" s="1">
        <v>32</v>
      </c>
      <c r="I608" s="2">
        <v>41642</v>
      </c>
      <c r="J608" s="1">
        <v>127148</v>
      </c>
      <c r="K608" s="1">
        <v>0.1</v>
      </c>
      <c r="L608">
        <v>12714.800000000001</v>
      </c>
      <c r="M608">
        <v>139862.79999999999</v>
      </c>
      <c r="N608" s="1" t="s">
        <v>21</v>
      </c>
      <c r="O608" s="1" t="s">
        <v>36</v>
      </c>
      <c r="P608" s="2"/>
      <c r="Q608" t="s">
        <v>1987</v>
      </c>
      <c r="R608" t="s">
        <v>2007</v>
      </c>
      <c r="S608">
        <v>2014</v>
      </c>
      <c r="T608" t="s">
        <v>2032</v>
      </c>
      <c r="U608" t="s">
        <v>2033</v>
      </c>
      <c r="V608">
        <v>1</v>
      </c>
      <c r="W608" t="s">
        <v>2046</v>
      </c>
      <c r="X608" t="s">
        <v>1897</v>
      </c>
      <c r="Y608" t="s">
        <v>2076</v>
      </c>
      <c r="AA608" t="s">
        <v>1897</v>
      </c>
    </row>
    <row r="609" spans="1:27" x14ac:dyDescent="0.25">
      <c r="A609" s="1" t="s">
        <v>1568</v>
      </c>
      <c r="B609" s="1" t="s">
        <v>1899</v>
      </c>
      <c r="C609" s="1" t="s">
        <v>1398</v>
      </c>
      <c r="D609" s="1" t="s">
        <v>243</v>
      </c>
      <c r="E609" s="1" t="s">
        <v>31</v>
      </c>
      <c r="F609" s="1" t="s">
        <v>152</v>
      </c>
      <c r="G609" s="1" t="s">
        <v>20</v>
      </c>
      <c r="H609" s="1">
        <v>55</v>
      </c>
      <c r="I609" s="2">
        <v>36644</v>
      </c>
      <c r="J609" s="1">
        <v>115798</v>
      </c>
      <c r="K609" s="1">
        <v>0.05</v>
      </c>
      <c r="L609">
        <v>5789.9000000000005</v>
      </c>
      <c r="M609">
        <v>121587.9</v>
      </c>
      <c r="N609" s="1" t="s">
        <v>21</v>
      </c>
      <c r="O609" s="1" t="s">
        <v>36</v>
      </c>
      <c r="P609" s="2"/>
      <c r="Q609" t="s">
        <v>1988</v>
      </c>
      <c r="R609" t="s">
        <v>2007</v>
      </c>
      <c r="S609">
        <v>2000</v>
      </c>
      <c r="T609" t="s">
        <v>2066</v>
      </c>
      <c r="U609" t="s">
        <v>2027</v>
      </c>
      <c r="V609">
        <v>4</v>
      </c>
      <c r="W609" t="s">
        <v>2053</v>
      </c>
      <c r="X609" t="s">
        <v>1897</v>
      </c>
      <c r="Y609" t="s">
        <v>2076</v>
      </c>
      <c r="AA609" t="s">
        <v>1897</v>
      </c>
    </row>
    <row r="610" spans="1:27" x14ac:dyDescent="0.25">
      <c r="A610" s="1" t="s">
        <v>1660</v>
      </c>
      <c r="B610" s="1" t="s">
        <v>1661</v>
      </c>
      <c r="C610" s="1" t="s">
        <v>1398</v>
      </c>
      <c r="D610" s="1" t="s">
        <v>17</v>
      </c>
      <c r="E610" s="1" t="s">
        <v>26</v>
      </c>
      <c r="F610" s="1" t="s">
        <v>152</v>
      </c>
      <c r="G610" s="1" t="s">
        <v>40</v>
      </c>
      <c r="H610" s="1">
        <v>53</v>
      </c>
      <c r="I610" s="2">
        <v>39021</v>
      </c>
      <c r="J610" s="1">
        <v>120128</v>
      </c>
      <c r="K610" s="1">
        <v>0.1</v>
      </c>
      <c r="L610">
        <v>12012.800000000001</v>
      </c>
      <c r="M610">
        <v>132140.79999999999</v>
      </c>
      <c r="N610" s="1" t="s">
        <v>21</v>
      </c>
      <c r="O610" s="1" t="s">
        <v>50</v>
      </c>
      <c r="P610" s="2"/>
      <c r="Q610" t="s">
        <v>1988</v>
      </c>
      <c r="R610" t="s">
        <v>2007</v>
      </c>
      <c r="S610">
        <v>2006</v>
      </c>
      <c r="T610" t="s">
        <v>2056</v>
      </c>
      <c r="U610" t="s">
        <v>2038</v>
      </c>
      <c r="V610">
        <v>10</v>
      </c>
      <c r="W610" t="s">
        <v>2055</v>
      </c>
      <c r="X610" t="s">
        <v>1897</v>
      </c>
      <c r="Y610" t="s">
        <v>2076</v>
      </c>
      <c r="AA610" t="s">
        <v>1897</v>
      </c>
    </row>
    <row r="611" spans="1:27" x14ac:dyDescent="0.25">
      <c r="A611" s="1" t="s">
        <v>1664</v>
      </c>
      <c r="B611" s="1" t="s">
        <v>1665</v>
      </c>
      <c r="C611" s="1" t="s">
        <v>1398</v>
      </c>
      <c r="D611" s="1" t="s">
        <v>509</v>
      </c>
      <c r="E611" s="1" t="s">
        <v>18</v>
      </c>
      <c r="F611" s="1" t="s">
        <v>19</v>
      </c>
      <c r="G611" s="1" t="s">
        <v>20</v>
      </c>
      <c r="H611" s="1">
        <v>59</v>
      </c>
      <c r="I611" s="2">
        <v>39197</v>
      </c>
      <c r="J611" s="1">
        <v>129708</v>
      </c>
      <c r="K611" s="1">
        <v>0.05</v>
      </c>
      <c r="L611">
        <v>6485.4000000000005</v>
      </c>
      <c r="M611">
        <v>136193.4</v>
      </c>
      <c r="N611" s="1" t="s">
        <v>21</v>
      </c>
      <c r="O611" s="1" t="s">
        <v>36</v>
      </c>
      <c r="P611" s="2"/>
      <c r="Q611" t="s">
        <v>1988</v>
      </c>
      <c r="R611" t="s">
        <v>2007</v>
      </c>
      <c r="S611">
        <v>2007</v>
      </c>
      <c r="T611" t="s">
        <v>2063</v>
      </c>
      <c r="U611" t="s">
        <v>2027</v>
      </c>
      <c r="V611">
        <v>4</v>
      </c>
      <c r="W611" t="s">
        <v>2053</v>
      </c>
      <c r="X611" t="s">
        <v>1897</v>
      </c>
      <c r="Y611" t="s">
        <v>2076</v>
      </c>
      <c r="AA611" t="s">
        <v>1897</v>
      </c>
    </row>
    <row r="612" spans="1:27" x14ac:dyDescent="0.25">
      <c r="A612" s="1" t="s">
        <v>1692</v>
      </c>
      <c r="B612" s="1" t="s">
        <v>1693</v>
      </c>
      <c r="C612" s="1" t="s">
        <v>1398</v>
      </c>
      <c r="D612" s="1" t="s">
        <v>509</v>
      </c>
      <c r="E612" s="1" t="s">
        <v>31</v>
      </c>
      <c r="F612" s="1" t="s">
        <v>152</v>
      </c>
      <c r="G612" s="1" t="s">
        <v>35</v>
      </c>
      <c r="H612" s="1">
        <v>55</v>
      </c>
      <c r="I612" s="2">
        <v>34595</v>
      </c>
      <c r="J612" s="1">
        <v>102270</v>
      </c>
      <c r="K612" s="1">
        <v>0.1</v>
      </c>
      <c r="L612">
        <v>10227</v>
      </c>
      <c r="M612">
        <v>112497</v>
      </c>
      <c r="N612" s="1" t="s">
        <v>21</v>
      </c>
      <c r="O612" s="1" t="s">
        <v>27</v>
      </c>
      <c r="P612" s="2"/>
      <c r="Q612" t="s">
        <v>1988</v>
      </c>
      <c r="R612" t="s">
        <v>2007</v>
      </c>
      <c r="S612">
        <v>1994</v>
      </c>
      <c r="T612" t="s">
        <v>2071</v>
      </c>
      <c r="U612" t="s">
        <v>2030</v>
      </c>
      <c r="V612">
        <v>9</v>
      </c>
      <c r="W612" t="s">
        <v>2031</v>
      </c>
      <c r="X612" t="s">
        <v>1897</v>
      </c>
      <c r="Y612" t="s">
        <v>2076</v>
      </c>
      <c r="AA612" t="s">
        <v>1897</v>
      </c>
    </row>
    <row r="613" spans="1:27" x14ac:dyDescent="0.25">
      <c r="A613" s="1" t="s">
        <v>1690</v>
      </c>
      <c r="B613" s="1" t="s">
        <v>1691</v>
      </c>
      <c r="C613" s="1" t="s">
        <v>1398</v>
      </c>
      <c r="D613" s="1" t="s">
        <v>509</v>
      </c>
      <c r="E613" s="1" t="s">
        <v>31</v>
      </c>
      <c r="F613" s="1" t="s">
        <v>152</v>
      </c>
      <c r="G613" s="1" t="s">
        <v>20</v>
      </c>
      <c r="H613" s="1">
        <v>51</v>
      </c>
      <c r="I613" s="2">
        <v>44014</v>
      </c>
      <c r="J613" s="1">
        <v>100099</v>
      </c>
      <c r="K613" s="1">
        <v>0.08</v>
      </c>
      <c r="L613">
        <v>8007.92</v>
      </c>
      <c r="M613">
        <v>108106.92</v>
      </c>
      <c r="N613" s="1" t="s">
        <v>21</v>
      </c>
      <c r="O613" s="1" t="s">
        <v>36</v>
      </c>
      <c r="P613" s="2"/>
      <c r="Q613" t="s">
        <v>1988</v>
      </c>
      <c r="R613" t="s">
        <v>2007</v>
      </c>
      <c r="S613">
        <v>2020</v>
      </c>
      <c r="T613" t="s">
        <v>2047</v>
      </c>
      <c r="U613" t="s">
        <v>2030</v>
      </c>
      <c r="V613">
        <v>7</v>
      </c>
      <c r="W613" t="s">
        <v>2052</v>
      </c>
      <c r="X613" t="s">
        <v>1897</v>
      </c>
      <c r="Y613" t="s">
        <v>2076</v>
      </c>
      <c r="AA613" t="s">
        <v>1897</v>
      </c>
    </row>
    <row r="614" spans="1:27" x14ac:dyDescent="0.25">
      <c r="A614" s="1" t="s">
        <v>1518</v>
      </c>
      <c r="B614" s="1" t="s">
        <v>1519</v>
      </c>
      <c r="C614" s="1" t="s">
        <v>1398</v>
      </c>
      <c r="D614" s="1" t="s">
        <v>555</v>
      </c>
      <c r="E614" s="1" t="s">
        <v>46</v>
      </c>
      <c r="F614" s="1" t="s">
        <v>152</v>
      </c>
      <c r="G614" s="1" t="s">
        <v>35</v>
      </c>
      <c r="H614" s="1">
        <v>28</v>
      </c>
      <c r="I614" s="2">
        <v>44274</v>
      </c>
      <c r="J614" s="1">
        <v>127543</v>
      </c>
      <c r="K614" s="1">
        <v>0.06</v>
      </c>
      <c r="L614">
        <v>7652.58</v>
      </c>
      <c r="M614">
        <v>135195.57999999999</v>
      </c>
      <c r="N614" s="1" t="s">
        <v>767</v>
      </c>
      <c r="O614" s="1" t="s">
        <v>785</v>
      </c>
      <c r="P614" s="2"/>
      <c r="Q614" t="s">
        <v>1989</v>
      </c>
      <c r="R614" t="s">
        <v>2007</v>
      </c>
      <c r="S614">
        <v>2021</v>
      </c>
      <c r="T614" t="s">
        <v>2045</v>
      </c>
      <c r="U614" t="s">
        <v>2033</v>
      </c>
      <c r="V614">
        <v>3</v>
      </c>
      <c r="W614" t="s">
        <v>2060</v>
      </c>
      <c r="X614" t="s">
        <v>1897</v>
      </c>
      <c r="Y614" t="s">
        <v>2076</v>
      </c>
      <c r="AA614" t="s">
        <v>1897</v>
      </c>
    </row>
    <row r="615" spans="1:27" x14ac:dyDescent="0.25">
      <c r="A615" s="1" t="s">
        <v>1462</v>
      </c>
      <c r="B615" s="1" t="s">
        <v>1463</v>
      </c>
      <c r="C615" s="1" t="s">
        <v>1398</v>
      </c>
      <c r="D615" s="1" t="s">
        <v>456</v>
      </c>
      <c r="E615" s="1" t="s">
        <v>31</v>
      </c>
      <c r="F615" s="1" t="s">
        <v>152</v>
      </c>
      <c r="G615" s="1" t="s">
        <v>35</v>
      </c>
      <c r="H615" s="1">
        <v>48</v>
      </c>
      <c r="I615" s="2">
        <v>38168</v>
      </c>
      <c r="J615" s="1">
        <v>120660</v>
      </c>
      <c r="K615" s="1">
        <v>7.0000000000000007E-2</v>
      </c>
      <c r="L615">
        <v>8446.2000000000007</v>
      </c>
      <c r="M615">
        <v>129106.2</v>
      </c>
      <c r="N615" s="1" t="s">
        <v>767</v>
      </c>
      <c r="O615" s="1" t="s">
        <v>771</v>
      </c>
      <c r="P615" s="2"/>
      <c r="Q615" t="s">
        <v>1987</v>
      </c>
      <c r="R615" t="s">
        <v>2007</v>
      </c>
      <c r="S615">
        <v>2004</v>
      </c>
      <c r="T615" t="s">
        <v>2061</v>
      </c>
      <c r="U615" t="s">
        <v>2027</v>
      </c>
      <c r="V615">
        <v>6</v>
      </c>
      <c r="W615" t="s">
        <v>2028</v>
      </c>
      <c r="X615" t="s">
        <v>1897</v>
      </c>
      <c r="Y615" t="s">
        <v>2076</v>
      </c>
      <c r="AA615" t="s">
        <v>1897</v>
      </c>
    </row>
    <row r="616" spans="1:27" x14ac:dyDescent="0.25">
      <c r="A616" s="1" t="s">
        <v>1482</v>
      </c>
      <c r="B616" s="1" t="s">
        <v>1483</v>
      </c>
      <c r="C616" s="1" t="s">
        <v>1398</v>
      </c>
      <c r="D616" s="1" t="s">
        <v>17</v>
      </c>
      <c r="E616" s="1" t="s">
        <v>46</v>
      </c>
      <c r="F616" s="1" t="s">
        <v>152</v>
      </c>
      <c r="G616" s="1" t="s">
        <v>35</v>
      </c>
      <c r="H616" s="1">
        <v>51</v>
      </c>
      <c r="I616" s="2">
        <v>34388</v>
      </c>
      <c r="J616" s="1">
        <v>122802</v>
      </c>
      <c r="K616" s="1">
        <v>0.05</v>
      </c>
      <c r="L616">
        <v>6140.1</v>
      </c>
      <c r="M616">
        <v>128942.1</v>
      </c>
      <c r="N616" s="1" t="s">
        <v>767</v>
      </c>
      <c r="O616" s="1" t="s">
        <v>785</v>
      </c>
      <c r="P616" s="2"/>
      <c r="Q616" t="s">
        <v>1988</v>
      </c>
      <c r="R616" t="s">
        <v>2007</v>
      </c>
      <c r="S616">
        <v>1994</v>
      </c>
      <c r="T616" t="s">
        <v>2071</v>
      </c>
      <c r="U616" t="s">
        <v>2033</v>
      </c>
      <c r="V616">
        <v>2</v>
      </c>
      <c r="W616" t="s">
        <v>2034</v>
      </c>
      <c r="X616" t="s">
        <v>1897</v>
      </c>
      <c r="Y616" t="s">
        <v>2076</v>
      </c>
      <c r="AA616" t="s">
        <v>1897</v>
      </c>
    </row>
    <row r="617" spans="1:27" x14ac:dyDescent="0.25">
      <c r="A617" s="1" t="s">
        <v>1439</v>
      </c>
      <c r="B617" s="1" t="s">
        <v>1440</v>
      </c>
      <c r="C617" s="1" t="s">
        <v>1398</v>
      </c>
      <c r="D617" s="1" t="s">
        <v>402</v>
      </c>
      <c r="E617" s="1" t="s">
        <v>18</v>
      </c>
      <c r="F617" s="1" t="s">
        <v>152</v>
      </c>
      <c r="G617" s="1" t="s">
        <v>35</v>
      </c>
      <c r="H617" s="1">
        <v>64</v>
      </c>
      <c r="I617" s="2">
        <v>35996</v>
      </c>
      <c r="J617" s="1">
        <v>122753</v>
      </c>
      <c r="K617" s="1">
        <v>0.09</v>
      </c>
      <c r="L617">
        <v>11047.77</v>
      </c>
      <c r="M617">
        <v>133800.76999999999</v>
      </c>
      <c r="N617" s="1" t="s">
        <v>767</v>
      </c>
      <c r="O617" s="1" t="s">
        <v>768</v>
      </c>
      <c r="P617" s="2"/>
      <c r="Q617" t="s">
        <v>1988</v>
      </c>
      <c r="R617" t="s">
        <v>2007</v>
      </c>
      <c r="S617">
        <v>1998</v>
      </c>
      <c r="T617" t="s">
        <v>2058</v>
      </c>
      <c r="U617" t="s">
        <v>2030</v>
      </c>
      <c r="V617">
        <v>7</v>
      </c>
      <c r="W617" t="s">
        <v>2052</v>
      </c>
      <c r="X617" t="s">
        <v>1897</v>
      </c>
      <c r="Y617" t="s">
        <v>2076</v>
      </c>
      <c r="AA617" t="s">
        <v>1897</v>
      </c>
    </row>
    <row r="618" spans="1:27" x14ac:dyDescent="0.25">
      <c r="A618" s="1" t="s">
        <v>1580</v>
      </c>
      <c r="B618" s="1" t="s">
        <v>1581</v>
      </c>
      <c r="C618" s="1" t="s">
        <v>1398</v>
      </c>
      <c r="D618" s="1" t="s">
        <v>402</v>
      </c>
      <c r="E618" s="1" t="s">
        <v>26</v>
      </c>
      <c r="F618" s="1" t="s">
        <v>152</v>
      </c>
      <c r="G618" s="1" t="s">
        <v>64</v>
      </c>
      <c r="H618" s="1">
        <v>51</v>
      </c>
      <c r="I618" s="2">
        <v>34746</v>
      </c>
      <c r="J618" s="1">
        <v>125375</v>
      </c>
      <c r="K618" s="1">
        <v>0.09</v>
      </c>
      <c r="L618">
        <v>11283.75</v>
      </c>
      <c r="M618">
        <v>136658.75</v>
      </c>
      <c r="N618" s="1" t="s">
        <v>21</v>
      </c>
      <c r="O618" s="1" t="s">
        <v>27</v>
      </c>
      <c r="P618" s="2"/>
      <c r="Q618" t="s">
        <v>1988</v>
      </c>
      <c r="R618" t="s">
        <v>2007</v>
      </c>
      <c r="S618">
        <v>1995</v>
      </c>
      <c r="T618" t="s">
        <v>2067</v>
      </c>
      <c r="U618" t="s">
        <v>2033</v>
      </c>
      <c r="V618">
        <v>2</v>
      </c>
      <c r="W618" t="s">
        <v>2034</v>
      </c>
      <c r="X618" t="s">
        <v>1897</v>
      </c>
      <c r="Y618" t="s">
        <v>2076</v>
      </c>
      <c r="AA618" t="s">
        <v>1897</v>
      </c>
    </row>
    <row r="619" spans="1:27" x14ac:dyDescent="0.25">
      <c r="A619" s="1" t="s">
        <v>1726</v>
      </c>
      <c r="B619" s="1" t="s">
        <v>1727</v>
      </c>
      <c r="C619" s="1" t="s">
        <v>1398</v>
      </c>
      <c r="D619" s="1" t="s">
        <v>555</v>
      </c>
      <c r="E619" s="1" t="s">
        <v>26</v>
      </c>
      <c r="F619" s="1" t="s">
        <v>152</v>
      </c>
      <c r="G619" s="1" t="s">
        <v>20</v>
      </c>
      <c r="H619" s="1">
        <v>43</v>
      </c>
      <c r="I619" s="2">
        <v>38748</v>
      </c>
      <c r="J619" s="1">
        <v>117518</v>
      </c>
      <c r="K619" s="1">
        <v>7.0000000000000007E-2</v>
      </c>
      <c r="L619">
        <v>8226.26</v>
      </c>
      <c r="M619">
        <v>125744.26</v>
      </c>
      <c r="N619" s="1" t="s">
        <v>21</v>
      </c>
      <c r="O619" s="1" t="s">
        <v>53</v>
      </c>
      <c r="P619" s="2"/>
      <c r="Q619" t="s">
        <v>1987</v>
      </c>
      <c r="R619" t="s">
        <v>2007</v>
      </c>
      <c r="S619">
        <v>2006</v>
      </c>
      <c r="T619" t="s">
        <v>2056</v>
      </c>
      <c r="U619" t="s">
        <v>2033</v>
      </c>
      <c r="V619">
        <v>1</v>
      </c>
      <c r="W619" t="s">
        <v>2046</v>
      </c>
      <c r="X619" t="s">
        <v>1897</v>
      </c>
      <c r="Y619" t="s">
        <v>2076</v>
      </c>
      <c r="AA619" t="s">
        <v>1897</v>
      </c>
    </row>
    <row r="620" spans="1:27" x14ac:dyDescent="0.25">
      <c r="A620" s="1" t="s">
        <v>1700</v>
      </c>
      <c r="B620" s="1" t="s">
        <v>1701</v>
      </c>
      <c r="C620" s="1" t="s">
        <v>1398</v>
      </c>
      <c r="D620" s="1" t="s">
        <v>509</v>
      </c>
      <c r="E620" s="1" t="s">
        <v>18</v>
      </c>
      <c r="F620" s="1" t="s">
        <v>152</v>
      </c>
      <c r="G620" s="1" t="s">
        <v>20</v>
      </c>
      <c r="H620" s="1">
        <v>38</v>
      </c>
      <c r="I620" s="2">
        <v>39544</v>
      </c>
      <c r="J620" s="1">
        <v>126856</v>
      </c>
      <c r="K620" s="1">
        <v>0.06</v>
      </c>
      <c r="L620">
        <v>7611.36</v>
      </c>
      <c r="M620">
        <v>134467.35999999999</v>
      </c>
      <c r="N620" s="1" t="s">
        <v>21</v>
      </c>
      <c r="O620" s="1" t="s">
        <v>69</v>
      </c>
      <c r="P620" s="2"/>
      <c r="Q620" t="s">
        <v>1987</v>
      </c>
      <c r="R620" t="s">
        <v>2007</v>
      </c>
      <c r="S620">
        <v>2008</v>
      </c>
      <c r="T620" t="s">
        <v>2043</v>
      </c>
      <c r="U620" t="s">
        <v>2027</v>
      </c>
      <c r="V620">
        <v>4</v>
      </c>
      <c r="W620" t="s">
        <v>2053</v>
      </c>
      <c r="X620" t="s">
        <v>1897</v>
      </c>
      <c r="Y620" t="s">
        <v>2076</v>
      </c>
      <c r="AA620" t="s">
        <v>1897</v>
      </c>
    </row>
    <row r="621" spans="1:27" x14ac:dyDescent="0.25">
      <c r="A621" s="1" t="s">
        <v>1608</v>
      </c>
      <c r="B621" s="1" t="s">
        <v>1609</v>
      </c>
      <c r="C621" s="1" t="s">
        <v>1398</v>
      </c>
      <c r="D621" s="1" t="s">
        <v>456</v>
      </c>
      <c r="E621" s="1" t="s">
        <v>18</v>
      </c>
      <c r="F621" s="1" t="s">
        <v>19</v>
      </c>
      <c r="G621" s="1" t="s">
        <v>20</v>
      </c>
      <c r="H621" s="1">
        <v>31</v>
      </c>
      <c r="I621" s="2">
        <v>44214</v>
      </c>
      <c r="J621" s="1">
        <v>104162</v>
      </c>
      <c r="K621" s="1">
        <v>7.0000000000000007E-2</v>
      </c>
      <c r="L621">
        <v>7291.3400000000011</v>
      </c>
      <c r="M621">
        <v>111453.34</v>
      </c>
      <c r="N621" s="1" t="s">
        <v>21</v>
      </c>
      <c r="O621" s="1" t="s">
        <v>50</v>
      </c>
      <c r="P621" s="2"/>
      <c r="Q621" t="s">
        <v>1987</v>
      </c>
      <c r="R621" t="s">
        <v>2007</v>
      </c>
      <c r="S621">
        <v>2021</v>
      </c>
      <c r="T621" t="s">
        <v>2045</v>
      </c>
      <c r="U621" t="s">
        <v>2033</v>
      </c>
      <c r="V621">
        <v>1</v>
      </c>
      <c r="W621" t="s">
        <v>2046</v>
      </c>
      <c r="X621" t="s">
        <v>1897</v>
      </c>
      <c r="Y621" t="s">
        <v>2076</v>
      </c>
      <c r="AA621" t="s">
        <v>1897</v>
      </c>
    </row>
    <row r="622" spans="1:27" x14ac:dyDescent="0.25">
      <c r="A622" s="1" t="s">
        <v>1448</v>
      </c>
      <c r="B622" s="1" t="s">
        <v>1449</v>
      </c>
      <c r="C622" s="1" t="s">
        <v>1398</v>
      </c>
      <c r="D622" s="1" t="s">
        <v>456</v>
      </c>
      <c r="E622" s="1" t="s">
        <v>46</v>
      </c>
      <c r="F622" s="1" t="s">
        <v>152</v>
      </c>
      <c r="G622" s="1" t="s">
        <v>40</v>
      </c>
      <c r="H622" s="1">
        <v>46</v>
      </c>
      <c r="I622" s="2">
        <v>40810</v>
      </c>
      <c r="J622" s="1">
        <v>102167</v>
      </c>
      <c r="K622" s="1">
        <v>0.06</v>
      </c>
      <c r="L622">
        <v>6130.0199999999995</v>
      </c>
      <c r="M622">
        <v>108297.02</v>
      </c>
      <c r="N622" s="1" t="s">
        <v>633</v>
      </c>
      <c r="O622" s="1" t="s">
        <v>637</v>
      </c>
      <c r="P622" s="2"/>
      <c r="Q622" t="s">
        <v>1987</v>
      </c>
      <c r="R622" t="s">
        <v>2007</v>
      </c>
      <c r="S622">
        <v>2011</v>
      </c>
      <c r="T622" t="s">
        <v>2040</v>
      </c>
      <c r="U622" t="s">
        <v>2030</v>
      </c>
      <c r="V622">
        <v>9</v>
      </c>
      <c r="W622" t="s">
        <v>2031</v>
      </c>
      <c r="X622" t="s">
        <v>1897</v>
      </c>
      <c r="Y622" t="s">
        <v>2076</v>
      </c>
      <c r="AA622" t="s">
        <v>1897</v>
      </c>
    </row>
    <row r="623" spans="1:27" x14ac:dyDescent="0.25">
      <c r="A623" s="1" t="s">
        <v>1544</v>
      </c>
      <c r="B623" s="1" t="s">
        <v>1545</v>
      </c>
      <c r="C623" s="1" t="s">
        <v>1398</v>
      </c>
      <c r="D623" s="1" t="s">
        <v>243</v>
      </c>
      <c r="E623" s="1" t="s">
        <v>26</v>
      </c>
      <c r="F623" s="1" t="s">
        <v>152</v>
      </c>
      <c r="G623" s="1" t="s">
        <v>35</v>
      </c>
      <c r="H623" s="1">
        <v>40</v>
      </c>
      <c r="I623" s="2">
        <v>43147</v>
      </c>
      <c r="J623" s="1">
        <v>120905</v>
      </c>
      <c r="K623" s="1">
        <v>0.05</v>
      </c>
      <c r="L623">
        <v>6045.25</v>
      </c>
      <c r="M623">
        <v>126950.25</v>
      </c>
      <c r="N623" s="1" t="s">
        <v>21</v>
      </c>
      <c r="O623" s="1" t="s">
        <v>53</v>
      </c>
      <c r="P623" s="2"/>
      <c r="Q623" t="s">
        <v>1987</v>
      </c>
      <c r="R623" t="s">
        <v>2007</v>
      </c>
      <c r="S623">
        <v>2018</v>
      </c>
      <c r="T623" t="s">
        <v>2026</v>
      </c>
      <c r="U623" t="s">
        <v>2033</v>
      </c>
      <c r="V623">
        <v>2</v>
      </c>
      <c r="W623" t="s">
        <v>2034</v>
      </c>
      <c r="X623" t="s">
        <v>1897</v>
      </c>
      <c r="Y623" t="s">
        <v>2076</v>
      </c>
      <c r="AA623" t="s">
        <v>1897</v>
      </c>
    </row>
    <row r="624" spans="1:27" x14ac:dyDescent="0.25">
      <c r="A624" s="1" t="s">
        <v>1502</v>
      </c>
      <c r="B624" s="1" t="s">
        <v>1503</v>
      </c>
      <c r="C624" s="1" t="s">
        <v>1398</v>
      </c>
      <c r="D624" s="1" t="s">
        <v>509</v>
      </c>
      <c r="E624" s="1" t="s">
        <v>46</v>
      </c>
      <c r="F624" s="1" t="s">
        <v>152</v>
      </c>
      <c r="G624" s="1" t="s">
        <v>35</v>
      </c>
      <c r="H624" s="1">
        <v>28</v>
      </c>
      <c r="I624" s="2">
        <v>43863</v>
      </c>
      <c r="J624" s="1">
        <v>115417</v>
      </c>
      <c r="K624" s="1">
        <v>0.06</v>
      </c>
      <c r="L624">
        <v>6925.0199999999995</v>
      </c>
      <c r="M624">
        <v>122342.02</v>
      </c>
      <c r="N624" s="1" t="s">
        <v>767</v>
      </c>
      <c r="O624" s="1" t="s">
        <v>785</v>
      </c>
      <c r="P624" s="2"/>
      <c r="Q624" t="s">
        <v>1989</v>
      </c>
      <c r="R624" t="s">
        <v>2007</v>
      </c>
      <c r="S624">
        <v>2020</v>
      </c>
      <c r="T624" t="s">
        <v>2047</v>
      </c>
      <c r="U624" t="s">
        <v>2033</v>
      </c>
      <c r="V624">
        <v>2</v>
      </c>
      <c r="W624" t="s">
        <v>2034</v>
      </c>
      <c r="X624" t="s">
        <v>1897</v>
      </c>
      <c r="Y624" t="s">
        <v>2076</v>
      </c>
      <c r="AA624" t="s">
        <v>1897</v>
      </c>
    </row>
    <row r="625" spans="1:27" x14ac:dyDescent="0.25">
      <c r="A625" s="1" t="s">
        <v>1415</v>
      </c>
      <c r="B625" s="1" t="s">
        <v>1416</v>
      </c>
      <c r="C625" s="1" t="s">
        <v>1398</v>
      </c>
      <c r="D625" s="1" t="s">
        <v>402</v>
      </c>
      <c r="E625" s="1" t="s">
        <v>26</v>
      </c>
      <c r="F625" s="1" t="s">
        <v>19</v>
      </c>
      <c r="G625" s="1" t="s">
        <v>40</v>
      </c>
      <c r="H625" s="1">
        <v>55</v>
      </c>
      <c r="I625" s="2">
        <v>40297</v>
      </c>
      <c r="J625" s="1">
        <v>111038</v>
      </c>
      <c r="K625" s="1">
        <v>0.05</v>
      </c>
      <c r="L625">
        <v>5551.9000000000005</v>
      </c>
      <c r="M625">
        <v>116589.9</v>
      </c>
      <c r="N625" s="1" t="s">
        <v>633</v>
      </c>
      <c r="O625" s="1" t="s">
        <v>640</v>
      </c>
      <c r="P625" s="2"/>
      <c r="Q625" t="s">
        <v>1988</v>
      </c>
      <c r="R625" t="s">
        <v>2007</v>
      </c>
      <c r="S625">
        <v>2010</v>
      </c>
      <c r="T625" t="s">
        <v>2037</v>
      </c>
      <c r="U625" t="s">
        <v>2027</v>
      </c>
      <c r="V625">
        <v>4</v>
      </c>
      <c r="W625" t="s">
        <v>2053</v>
      </c>
      <c r="X625" t="s">
        <v>1897</v>
      </c>
      <c r="Y625" t="s">
        <v>2076</v>
      </c>
      <c r="AA625" t="s">
        <v>1897</v>
      </c>
    </row>
    <row r="626" spans="1:27" x14ac:dyDescent="0.25">
      <c r="A626" s="1" t="s">
        <v>1722</v>
      </c>
      <c r="B626" s="1" t="s">
        <v>1723</v>
      </c>
      <c r="C626" s="1" t="s">
        <v>1398</v>
      </c>
      <c r="D626" s="1" t="s">
        <v>555</v>
      </c>
      <c r="E626" s="1" t="s">
        <v>31</v>
      </c>
      <c r="F626" s="1" t="s">
        <v>152</v>
      </c>
      <c r="G626" s="1" t="s">
        <v>40</v>
      </c>
      <c r="H626" s="1">
        <v>36</v>
      </c>
      <c r="I626" s="2">
        <v>41116</v>
      </c>
      <c r="J626" s="1">
        <v>105891</v>
      </c>
      <c r="K626" s="1">
        <v>7.0000000000000007E-2</v>
      </c>
      <c r="L626">
        <v>7412.3700000000008</v>
      </c>
      <c r="M626">
        <v>113303.37</v>
      </c>
      <c r="N626" s="1" t="s">
        <v>21</v>
      </c>
      <c r="O626" s="1" t="s">
        <v>53</v>
      </c>
      <c r="P626" s="2"/>
      <c r="Q626" t="s">
        <v>1987</v>
      </c>
      <c r="R626" t="s">
        <v>2007</v>
      </c>
      <c r="S626">
        <v>2012</v>
      </c>
      <c r="T626" t="s">
        <v>2065</v>
      </c>
      <c r="U626" t="s">
        <v>2030</v>
      </c>
      <c r="V626">
        <v>7</v>
      </c>
      <c r="W626" t="s">
        <v>2052</v>
      </c>
      <c r="X626" t="s">
        <v>1897</v>
      </c>
      <c r="Y626" t="s">
        <v>2076</v>
      </c>
      <c r="AA626" t="s">
        <v>1897</v>
      </c>
    </row>
    <row r="627" spans="1:27" x14ac:dyDescent="0.25">
      <c r="A627" s="1" t="s">
        <v>1411</v>
      </c>
      <c r="B627" s="1" t="s">
        <v>1412</v>
      </c>
      <c r="C627" s="1" t="s">
        <v>1398</v>
      </c>
      <c r="D627" s="1" t="s">
        <v>243</v>
      </c>
      <c r="E627" s="1" t="s">
        <v>26</v>
      </c>
      <c r="F627" s="1" t="s">
        <v>152</v>
      </c>
      <c r="G627" s="1" t="s">
        <v>35</v>
      </c>
      <c r="H627" s="1">
        <v>63</v>
      </c>
      <c r="I627" s="2">
        <v>42214</v>
      </c>
      <c r="J627" s="1">
        <v>103724</v>
      </c>
      <c r="K627" s="1">
        <v>0.05</v>
      </c>
      <c r="L627">
        <v>5186.2000000000007</v>
      </c>
      <c r="M627">
        <v>108910.2</v>
      </c>
      <c r="N627" s="1" t="s">
        <v>767</v>
      </c>
      <c r="O627" s="1" t="s">
        <v>785</v>
      </c>
      <c r="P627" s="2"/>
      <c r="Q627" t="s">
        <v>1988</v>
      </c>
      <c r="R627" t="s">
        <v>2007</v>
      </c>
      <c r="S627">
        <v>2015</v>
      </c>
      <c r="T627" t="s">
        <v>2048</v>
      </c>
      <c r="U627" t="s">
        <v>2030</v>
      </c>
      <c r="V627">
        <v>7</v>
      </c>
      <c r="W627" t="s">
        <v>2052</v>
      </c>
      <c r="X627" t="s">
        <v>1897</v>
      </c>
      <c r="Y627" t="s">
        <v>2076</v>
      </c>
      <c r="AA627" t="s">
        <v>1897</v>
      </c>
    </row>
    <row r="628" spans="1:27" x14ac:dyDescent="0.25">
      <c r="A628" s="1" t="s">
        <v>1510</v>
      </c>
      <c r="B628" s="1" t="s">
        <v>1511</v>
      </c>
      <c r="C628" s="1" t="s">
        <v>1398</v>
      </c>
      <c r="D628" s="1" t="s">
        <v>555</v>
      </c>
      <c r="E628" s="1" t="s">
        <v>26</v>
      </c>
      <c r="F628" s="1" t="s">
        <v>19</v>
      </c>
      <c r="G628" s="1" t="s">
        <v>40</v>
      </c>
      <c r="H628" s="1">
        <v>38</v>
      </c>
      <c r="I628" s="2">
        <v>42999</v>
      </c>
      <c r="J628" s="1">
        <v>119647</v>
      </c>
      <c r="K628" s="1">
        <v>0.09</v>
      </c>
      <c r="L628">
        <v>10768.23</v>
      </c>
      <c r="M628">
        <v>130415.23</v>
      </c>
      <c r="N628" s="1" t="s">
        <v>633</v>
      </c>
      <c r="O628" s="1" t="s">
        <v>640</v>
      </c>
      <c r="P628" s="2"/>
      <c r="Q628" t="s">
        <v>1987</v>
      </c>
      <c r="R628" t="s">
        <v>2007</v>
      </c>
      <c r="S628">
        <v>2017</v>
      </c>
      <c r="T628" t="s">
        <v>2051</v>
      </c>
      <c r="U628" t="s">
        <v>2030</v>
      </c>
      <c r="V628">
        <v>9</v>
      </c>
      <c r="W628" t="s">
        <v>2031</v>
      </c>
      <c r="X628" t="s">
        <v>1897</v>
      </c>
      <c r="Y628" t="s">
        <v>2076</v>
      </c>
      <c r="AA628" t="s">
        <v>1897</v>
      </c>
    </row>
    <row r="629" spans="1:27" x14ac:dyDescent="0.25">
      <c r="A629" s="1" t="s">
        <v>1646</v>
      </c>
      <c r="B629" s="1" t="s">
        <v>1647</v>
      </c>
      <c r="C629" s="1" t="s">
        <v>1398</v>
      </c>
      <c r="D629" s="1" t="s">
        <v>17</v>
      </c>
      <c r="E629" s="1" t="s">
        <v>31</v>
      </c>
      <c r="F629" s="1" t="s">
        <v>19</v>
      </c>
      <c r="G629" s="1" t="s">
        <v>20</v>
      </c>
      <c r="H629" s="1">
        <v>57</v>
      </c>
      <c r="I629" s="2">
        <v>43948</v>
      </c>
      <c r="J629" s="1">
        <v>103058</v>
      </c>
      <c r="K629" s="1">
        <v>7.0000000000000007E-2</v>
      </c>
      <c r="L629">
        <v>7214.06</v>
      </c>
      <c r="M629">
        <v>110272.06</v>
      </c>
      <c r="N629" s="1" t="s">
        <v>21</v>
      </c>
      <c r="O629" s="1" t="s">
        <v>69</v>
      </c>
      <c r="P629" s="2"/>
      <c r="Q629" t="s">
        <v>1988</v>
      </c>
      <c r="R629" t="s">
        <v>2007</v>
      </c>
      <c r="S629">
        <v>2020</v>
      </c>
      <c r="T629" t="s">
        <v>2047</v>
      </c>
      <c r="U629" t="s">
        <v>2027</v>
      </c>
      <c r="V629">
        <v>4</v>
      </c>
      <c r="W629" t="s">
        <v>2053</v>
      </c>
      <c r="X629" t="s">
        <v>1897</v>
      </c>
      <c r="Y629" t="s">
        <v>2076</v>
      </c>
      <c r="AA629" t="s">
        <v>1897</v>
      </c>
    </row>
    <row r="630" spans="1:27" x14ac:dyDescent="0.25">
      <c r="A630" s="1" t="s">
        <v>1720</v>
      </c>
      <c r="B630" s="1" t="s">
        <v>1721</v>
      </c>
      <c r="C630" s="1" t="s">
        <v>1398</v>
      </c>
      <c r="D630" s="1" t="s">
        <v>555</v>
      </c>
      <c r="E630" s="1" t="s">
        <v>26</v>
      </c>
      <c r="F630" s="1" t="s">
        <v>152</v>
      </c>
      <c r="G630" s="1" t="s">
        <v>35</v>
      </c>
      <c r="H630" s="1">
        <v>52</v>
      </c>
      <c r="I630" s="2">
        <v>41858</v>
      </c>
      <c r="J630" s="1">
        <v>117062</v>
      </c>
      <c r="K630" s="1">
        <v>7.0000000000000007E-2</v>
      </c>
      <c r="L630">
        <v>8194.34</v>
      </c>
      <c r="M630">
        <v>125256.34</v>
      </c>
      <c r="N630" s="1" t="s">
        <v>21</v>
      </c>
      <c r="O630" s="1" t="s">
        <v>22</v>
      </c>
      <c r="P630" s="2"/>
      <c r="Q630" t="s">
        <v>1988</v>
      </c>
      <c r="R630" t="s">
        <v>2007</v>
      </c>
      <c r="S630">
        <v>2014</v>
      </c>
      <c r="T630" t="s">
        <v>2032</v>
      </c>
      <c r="U630" t="s">
        <v>2030</v>
      </c>
      <c r="V630">
        <v>8</v>
      </c>
      <c r="W630" t="s">
        <v>2044</v>
      </c>
      <c r="X630" t="s">
        <v>1897</v>
      </c>
      <c r="Y630" t="s">
        <v>2076</v>
      </c>
      <c r="AA630" t="s">
        <v>1897</v>
      </c>
    </row>
    <row r="631" spans="1:27" x14ac:dyDescent="0.25">
      <c r="A631" s="1" t="s">
        <v>1710</v>
      </c>
      <c r="B631" s="1" t="s">
        <v>1711</v>
      </c>
      <c r="C631" s="1" t="s">
        <v>1398</v>
      </c>
      <c r="D631" s="1" t="s">
        <v>555</v>
      </c>
      <c r="E631" s="1" t="s">
        <v>26</v>
      </c>
      <c r="F631" s="1" t="s">
        <v>19</v>
      </c>
      <c r="G631" s="1" t="s">
        <v>35</v>
      </c>
      <c r="H631" s="1">
        <v>55</v>
      </c>
      <c r="I631" s="2">
        <v>41202</v>
      </c>
      <c r="J631" s="1">
        <v>108686</v>
      </c>
      <c r="K631" s="1">
        <v>0.06</v>
      </c>
      <c r="L631">
        <v>6521.16</v>
      </c>
      <c r="M631">
        <v>115207.16</v>
      </c>
      <c r="N631" s="1" t="s">
        <v>21</v>
      </c>
      <c r="O631" s="1" t="s">
        <v>69</v>
      </c>
      <c r="P631" s="2"/>
      <c r="Q631" t="s">
        <v>1988</v>
      </c>
      <c r="R631" t="s">
        <v>2007</v>
      </c>
      <c r="S631">
        <v>2012</v>
      </c>
      <c r="T631" t="s">
        <v>2065</v>
      </c>
      <c r="U631" t="s">
        <v>2038</v>
      </c>
      <c r="V631">
        <v>10</v>
      </c>
      <c r="W631" t="s">
        <v>2055</v>
      </c>
      <c r="X631" t="s">
        <v>1897</v>
      </c>
      <c r="Y631" t="s">
        <v>2076</v>
      </c>
      <c r="AA631" t="s">
        <v>1897</v>
      </c>
    </row>
    <row r="632" spans="1:27" x14ac:dyDescent="0.25">
      <c r="A632" s="1" t="s">
        <v>1620</v>
      </c>
      <c r="B632" s="1" t="s">
        <v>1621</v>
      </c>
      <c r="C632" s="1" t="s">
        <v>1398</v>
      </c>
      <c r="D632" s="1" t="s">
        <v>456</v>
      </c>
      <c r="E632" s="1" t="s">
        <v>18</v>
      </c>
      <c r="F632" s="1" t="s">
        <v>152</v>
      </c>
      <c r="G632" s="1" t="s">
        <v>35</v>
      </c>
      <c r="H632" s="1">
        <v>42</v>
      </c>
      <c r="I632" s="2">
        <v>40159</v>
      </c>
      <c r="J632" s="1">
        <v>114242</v>
      </c>
      <c r="K632" s="1">
        <v>0.08</v>
      </c>
      <c r="L632">
        <v>9139.36</v>
      </c>
      <c r="M632">
        <v>123381.36</v>
      </c>
      <c r="N632" s="1" t="s">
        <v>21</v>
      </c>
      <c r="O632" s="1" t="s">
        <v>22</v>
      </c>
      <c r="P632" s="2"/>
      <c r="Q632" t="s">
        <v>1987</v>
      </c>
      <c r="R632" t="s">
        <v>2007</v>
      </c>
      <c r="S632">
        <v>2009</v>
      </c>
      <c r="T632" t="s">
        <v>2059</v>
      </c>
      <c r="U632" t="s">
        <v>2038</v>
      </c>
      <c r="V632">
        <v>12</v>
      </c>
      <c r="W632" t="s">
        <v>2041</v>
      </c>
      <c r="X632" t="s">
        <v>1897</v>
      </c>
      <c r="Y632" t="s">
        <v>2076</v>
      </c>
      <c r="AA632" t="s">
        <v>1897</v>
      </c>
    </row>
    <row r="633" spans="1:27" x14ac:dyDescent="0.25">
      <c r="A633" s="1" t="s">
        <v>1662</v>
      </c>
      <c r="B633" s="1" t="s">
        <v>1663</v>
      </c>
      <c r="C633" s="1" t="s">
        <v>1398</v>
      </c>
      <c r="D633" s="1" t="s">
        <v>509</v>
      </c>
      <c r="E633" s="1" t="s">
        <v>26</v>
      </c>
      <c r="F633" s="1" t="s">
        <v>19</v>
      </c>
      <c r="G633" s="1" t="s">
        <v>35</v>
      </c>
      <c r="H633" s="1">
        <v>43</v>
      </c>
      <c r="I633" s="2">
        <v>38879</v>
      </c>
      <c r="J633" s="1">
        <v>117278</v>
      </c>
      <c r="K633" s="1">
        <v>0.09</v>
      </c>
      <c r="L633">
        <v>10555.02</v>
      </c>
      <c r="M633">
        <v>127833.02</v>
      </c>
      <c r="N633" s="1" t="s">
        <v>21</v>
      </c>
      <c r="O633" s="1" t="s">
        <v>36</v>
      </c>
      <c r="P633" s="2"/>
      <c r="Q633" t="s">
        <v>1987</v>
      </c>
      <c r="R633" t="s">
        <v>2007</v>
      </c>
      <c r="S633">
        <v>2006</v>
      </c>
      <c r="T633" t="s">
        <v>2056</v>
      </c>
      <c r="U633" t="s">
        <v>2027</v>
      </c>
      <c r="V633">
        <v>6</v>
      </c>
      <c r="W633" t="s">
        <v>2028</v>
      </c>
      <c r="X633" t="s">
        <v>1897</v>
      </c>
      <c r="Y633" t="s">
        <v>2076</v>
      </c>
      <c r="AA633" t="s">
        <v>1897</v>
      </c>
    </row>
    <row r="634" spans="1:27" x14ac:dyDescent="0.25">
      <c r="A634" s="1" t="s">
        <v>1652</v>
      </c>
      <c r="B634" s="1" t="s">
        <v>1653</v>
      </c>
      <c r="C634" s="1" t="s">
        <v>1398</v>
      </c>
      <c r="D634" s="1" t="s">
        <v>17</v>
      </c>
      <c r="E634" s="1" t="s">
        <v>31</v>
      </c>
      <c r="F634" s="1" t="s">
        <v>152</v>
      </c>
      <c r="G634" s="1" t="s">
        <v>20</v>
      </c>
      <c r="H634" s="1">
        <v>46</v>
      </c>
      <c r="I634" s="2">
        <v>44419</v>
      </c>
      <c r="J634" s="1">
        <v>127559</v>
      </c>
      <c r="K634" s="1">
        <v>0.1</v>
      </c>
      <c r="L634">
        <v>12755.900000000001</v>
      </c>
      <c r="M634">
        <v>140314.9</v>
      </c>
      <c r="N634" s="1" t="s">
        <v>21</v>
      </c>
      <c r="O634" s="1" t="s">
        <v>50</v>
      </c>
      <c r="P634" s="2"/>
      <c r="Q634" t="s">
        <v>1987</v>
      </c>
      <c r="R634" t="s">
        <v>2007</v>
      </c>
      <c r="S634">
        <v>2021</v>
      </c>
      <c r="T634" t="s">
        <v>2045</v>
      </c>
      <c r="U634" t="s">
        <v>2030</v>
      </c>
      <c r="V634">
        <v>8</v>
      </c>
      <c r="W634" t="s">
        <v>2044</v>
      </c>
      <c r="X634" t="s">
        <v>1897</v>
      </c>
      <c r="Y634" t="s">
        <v>2076</v>
      </c>
      <c r="AA634" t="s">
        <v>1897</v>
      </c>
    </row>
    <row r="635" spans="1:27" x14ac:dyDescent="0.25">
      <c r="A635" s="1" t="s">
        <v>1530</v>
      </c>
      <c r="B635" s="1" t="s">
        <v>1531</v>
      </c>
      <c r="C635" s="1" t="s">
        <v>1398</v>
      </c>
      <c r="D635" s="1" t="s">
        <v>243</v>
      </c>
      <c r="E635" s="1" t="s">
        <v>26</v>
      </c>
      <c r="F635" s="1" t="s">
        <v>19</v>
      </c>
      <c r="G635" s="1" t="s">
        <v>40</v>
      </c>
      <c r="H635" s="1">
        <v>46</v>
      </c>
      <c r="I635" s="2">
        <v>40292</v>
      </c>
      <c r="J635" s="1">
        <v>102636</v>
      </c>
      <c r="K635" s="1">
        <v>0.06</v>
      </c>
      <c r="L635">
        <v>6158.16</v>
      </c>
      <c r="M635">
        <v>108794.16</v>
      </c>
      <c r="N635" s="1" t="s">
        <v>21</v>
      </c>
      <c r="O635" s="1" t="s">
        <v>53</v>
      </c>
      <c r="P635" s="2"/>
      <c r="Q635" t="s">
        <v>1987</v>
      </c>
      <c r="R635" t="s">
        <v>2007</v>
      </c>
      <c r="S635">
        <v>2010</v>
      </c>
      <c r="T635" t="s">
        <v>2037</v>
      </c>
      <c r="U635" t="s">
        <v>2027</v>
      </c>
      <c r="V635">
        <v>4</v>
      </c>
      <c r="W635" t="s">
        <v>2053</v>
      </c>
      <c r="X635" t="s">
        <v>1897</v>
      </c>
      <c r="Y635" t="s">
        <v>2076</v>
      </c>
      <c r="AA635" t="s">
        <v>1897</v>
      </c>
    </row>
    <row r="636" spans="1:27" x14ac:dyDescent="0.25">
      <c r="A636" s="1" t="s">
        <v>1441</v>
      </c>
      <c r="B636" s="1" t="s">
        <v>1285</v>
      </c>
      <c r="C636" s="1" t="s">
        <v>1398</v>
      </c>
      <c r="D636" s="1" t="s">
        <v>402</v>
      </c>
      <c r="E636" s="1" t="s">
        <v>18</v>
      </c>
      <c r="F636" s="1" t="s">
        <v>152</v>
      </c>
      <c r="G636" s="1" t="s">
        <v>35</v>
      </c>
      <c r="H636" s="1">
        <v>50</v>
      </c>
      <c r="I636" s="2">
        <v>43239</v>
      </c>
      <c r="J636" s="1">
        <v>106437</v>
      </c>
      <c r="K636" s="1">
        <v>7.0000000000000007E-2</v>
      </c>
      <c r="L636">
        <v>7450.5900000000011</v>
      </c>
      <c r="M636">
        <v>113887.59</v>
      </c>
      <c r="N636" s="1" t="s">
        <v>767</v>
      </c>
      <c r="O636" s="1" t="s">
        <v>768</v>
      </c>
      <c r="P636" s="2"/>
      <c r="Q636" t="s">
        <v>1987</v>
      </c>
      <c r="R636" t="s">
        <v>2007</v>
      </c>
      <c r="S636">
        <v>2018</v>
      </c>
      <c r="T636" t="s">
        <v>2026</v>
      </c>
      <c r="U636" t="s">
        <v>2027</v>
      </c>
      <c r="V636">
        <v>5</v>
      </c>
      <c r="W636" t="s">
        <v>2036</v>
      </c>
      <c r="X636" t="s">
        <v>1897</v>
      </c>
      <c r="Y636" t="s">
        <v>2076</v>
      </c>
      <c r="AA636" t="s">
        <v>1897</v>
      </c>
    </row>
    <row r="637" spans="1:27" x14ac:dyDescent="0.25">
      <c r="A637" s="1" t="s">
        <v>356</v>
      </c>
      <c r="B637" s="1" t="s">
        <v>1918</v>
      </c>
      <c r="C637" s="1" t="s">
        <v>1398</v>
      </c>
      <c r="D637" s="1" t="s">
        <v>402</v>
      </c>
      <c r="E637" s="1" t="s">
        <v>46</v>
      </c>
      <c r="F637" s="1" t="s">
        <v>19</v>
      </c>
      <c r="G637" s="1" t="s">
        <v>20</v>
      </c>
      <c r="H637" s="1">
        <v>48</v>
      </c>
      <c r="I637" s="2">
        <v>36272</v>
      </c>
      <c r="J637" s="1">
        <v>102847</v>
      </c>
      <c r="K637" s="1">
        <v>0.05</v>
      </c>
      <c r="L637">
        <v>5142.3500000000004</v>
      </c>
      <c r="M637">
        <v>107989.35</v>
      </c>
      <c r="N637" s="1" t="s">
        <v>21</v>
      </c>
      <c r="O637" s="1" t="s">
        <v>27</v>
      </c>
      <c r="P637" s="2"/>
      <c r="Q637" t="s">
        <v>1987</v>
      </c>
      <c r="R637" t="s">
        <v>2007</v>
      </c>
      <c r="S637">
        <v>1999</v>
      </c>
      <c r="T637" t="s">
        <v>2070</v>
      </c>
      <c r="U637" t="s">
        <v>2027</v>
      </c>
      <c r="V637">
        <v>4</v>
      </c>
      <c r="W637" t="s">
        <v>2053</v>
      </c>
      <c r="X637" t="s">
        <v>1897</v>
      </c>
      <c r="Y637" t="s">
        <v>2076</v>
      </c>
      <c r="AA637" t="s">
        <v>1897</v>
      </c>
    </row>
    <row r="638" spans="1:27" x14ac:dyDescent="0.25">
      <c r="A638" s="1" t="s">
        <v>1736</v>
      </c>
      <c r="B638" s="1" t="s">
        <v>1737</v>
      </c>
      <c r="C638" s="1" t="s">
        <v>1398</v>
      </c>
      <c r="D638" s="1" t="s">
        <v>555</v>
      </c>
      <c r="E638" s="1" t="s">
        <v>46</v>
      </c>
      <c r="F638" s="1" t="s">
        <v>152</v>
      </c>
      <c r="G638" s="1" t="s">
        <v>20</v>
      </c>
      <c r="H638" s="1">
        <v>28</v>
      </c>
      <c r="I638" s="2">
        <v>44204</v>
      </c>
      <c r="J638" s="1">
        <v>108826</v>
      </c>
      <c r="K638" s="1">
        <v>0.1</v>
      </c>
      <c r="L638">
        <v>10882.6</v>
      </c>
      <c r="M638">
        <v>119708.6</v>
      </c>
      <c r="N638" s="1" t="s">
        <v>21</v>
      </c>
      <c r="O638" s="1" t="s">
        <v>36</v>
      </c>
      <c r="P638" s="2"/>
      <c r="Q638" t="s">
        <v>1989</v>
      </c>
      <c r="R638" t="s">
        <v>2007</v>
      </c>
      <c r="S638">
        <v>2021</v>
      </c>
      <c r="T638" t="s">
        <v>2045</v>
      </c>
      <c r="U638" t="s">
        <v>2033</v>
      </c>
      <c r="V638">
        <v>1</v>
      </c>
      <c r="W638" t="s">
        <v>2046</v>
      </c>
      <c r="X638" t="s">
        <v>1897</v>
      </c>
      <c r="Y638" t="s">
        <v>2076</v>
      </c>
      <c r="AA638" t="s">
        <v>1897</v>
      </c>
    </row>
    <row r="639" spans="1:27" x14ac:dyDescent="0.25">
      <c r="A639" s="1" t="s">
        <v>1450</v>
      </c>
      <c r="B639" s="1" t="s">
        <v>1451</v>
      </c>
      <c r="C639" s="1" t="s">
        <v>1398</v>
      </c>
      <c r="D639" s="1" t="s">
        <v>456</v>
      </c>
      <c r="E639" s="1" t="s">
        <v>18</v>
      </c>
      <c r="F639" s="1" t="s">
        <v>152</v>
      </c>
      <c r="G639" s="1" t="s">
        <v>40</v>
      </c>
      <c r="H639" s="1">
        <v>34</v>
      </c>
      <c r="I639" s="2">
        <v>41499</v>
      </c>
      <c r="J639" s="1">
        <v>113909</v>
      </c>
      <c r="K639" s="1">
        <v>0.06</v>
      </c>
      <c r="L639">
        <v>6834.54</v>
      </c>
      <c r="M639">
        <v>120743.54</v>
      </c>
      <c r="N639" s="1" t="s">
        <v>633</v>
      </c>
      <c r="O639" s="1" t="s">
        <v>637</v>
      </c>
      <c r="P639" s="2"/>
      <c r="Q639" t="s">
        <v>1987</v>
      </c>
      <c r="R639" t="s">
        <v>2007</v>
      </c>
      <c r="S639">
        <v>2013</v>
      </c>
      <c r="T639" t="s">
        <v>2035</v>
      </c>
      <c r="U639" t="s">
        <v>2030</v>
      </c>
      <c r="V639">
        <v>8</v>
      </c>
      <c r="W639" t="s">
        <v>2044</v>
      </c>
      <c r="X639" t="s">
        <v>1897</v>
      </c>
      <c r="Y639" t="s">
        <v>2076</v>
      </c>
      <c r="AA639" t="s">
        <v>1897</v>
      </c>
    </row>
    <row r="640" spans="1:27" x14ac:dyDescent="0.25">
      <c r="A640" s="1" t="s">
        <v>1405</v>
      </c>
      <c r="B640" s="1" t="s">
        <v>1406</v>
      </c>
      <c r="C640" s="1" t="s">
        <v>1398</v>
      </c>
      <c r="D640" s="1" t="s">
        <v>243</v>
      </c>
      <c r="E640" s="1" t="s">
        <v>46</v>
      </c>
      <c r="F640" s="1" t="s">
        <v>19</v>
      </c>
      <c r="G640" s="1" t="s">
        <v>35</v>
      </c>
      <c r="H640" s="1">
        <v>52</v>
      </c>
      <c r="I640" s="2">
        <v>44519</v>
      </c>
      <c r="J640" s="1">
        <v>111006</v>
      </c>
      <c r="K640" s="1">
        <v>0.08</v>
      </c>
      <c r="L640">
        <v>8880.48</v>
      </c>
      <c r="M640">
        <v>119886.48</v>
      </c>
      <c r="N640" s="1" t="s">
        <v>767</v>
      </c>
      <c r="O640" s="1" t="s">
        <v>768</v>
      </c>
      <c r="P640" s="2"/>
      <c r="Q640" t="s">
        <v>1988</v>
      </c>
      <c r="R640" t="s">
        <v>2007</v>
      </c>
      <c r="S640">
        <v>2021</v>
      </c>
      <c r="T640" t="s">
        <v>2045</v>
      </c>
      <c r="U640" t="s">
        <v>2038</v>
      </c>
      <c r="V640">
        <v>11</v>
      </c>
      <c r="W640" t="s">
        <v>2039</v>
      </c>
      <c r="X640" t="s">
        <v>1897</v>
      </c>
      <c r="Y640" t="s">
        <v>2076</v>
      </c>
      <c r="AA640" t="s">
        <v>1897</v>
      </c>
    </row>
    <row r="641" spans="1:27" x14ac:dyDescent="0.25">
      <c r="A641" s="1" t="s">
        <v>1540</v>
      </c>
      <c r="B641" s="1" t="s">
        <v>1541</v>
      </c>
      <c r="C641" s="1" t="s">
        <v>1398</v>
      </c>
      <c r="D641" s="1" t="s">
        <v>243</v>
      </c>
      <c r="E641" s="1" t="s">
        <v>26</v>
      </c>
      <c r="F641" s="1" t="s">
        <v>19</v>
      </c>
      <c r="G641" s="1" t="s">
        <v>20</v>
      </c>
      <c r="H641" s="1">
        <v>31</v>
      </c>
      <c r="I641" s="2">
        <v>41919</v>
      </c>
      <c r="J641" s="1">
        <v>114911</v>
      </c>
      <c r="K641" s="1">
        <v>7.0000000000000007E-2</v>
      </c>
      <c r="L641">
        <v>8043.77</v>
      </c>
      <c r="M641">
        <v>122954.77</v>
      </c>
      <c r="N641" s="1" t="s">
        <v>21</v>
      </c>
      <c r="O641" s="1" t="s">
        <v>27</v>
      </c>
      <c r="P641" s="2"/>
      <c r="Q641" t="s">
        <v>1987</v>
      </c>
      <c r="R641" t="s">
        <v>2007</v>
      </c>
      <c r="S641">
        <v>2014</v>
      </c>
      <c r="T641" t="s">
        <v>2032</v>
      </c>
      <c r="U641" t="s">
        <v>2038</v>
      </c>
      <c r="V641">
        <v>10</v>
      </c>
      <c r="W641" t="s">
        <v>2055</v>
      </c>
      <c r="X641" t="s">
        <v>1897</v>
      </c>
      <c r="Y641" t="s">
        <v>2076</v>
      </c>
      <c r="AA641" t="s">
        <v>1897</v>
      </c>
    </row>
    <row r="642" spans="1:27" x14ac:dyDescent="0.25">
      <c r="A642" s="1" t="s">
        <v>1409</v>
      </c>
      <c r="B642" s="1" t="s">
        <v>1410</v>
      </c>
      <c r="C642" s="1" t="s">
        <v>1398</v>
      </c>
      <c r="D642" s="1" t="s">
        <v>243</v>
      </c>
      <c r="E642" s="1" t="s">
        <v>26</v>
      </c>
      <c r="F642" s="1" t="s">
        <v>152</v>
      </c>
      <c r="G642" s="1" t="s">
        <v>35</v>
      </c>
      <c r="H642" s="1">
        <v>34</v>
      </c>
      <c r="I642" s="2">
        <v>40952</v>
      </c>
      <c r="J642" s="1">
        <v>118708</v>
      </c>
      <c r="K642" s="1">
        <v>7.0000000000000007E-2</v>
      </c>
      <c r="L642">
        <v>8309.5600000000013</v>
      </c>
      <c r="M642">
        <v>127017.56</v>
      </c>
      <c r="N642" s="1" t="s">
        <v>767</v>
      </c>
      <c r="O642" s="1" t="s">
        <v>785</v>
      </c>
      <c r="P642" s="2"/>
      <c r="Q642" t="s">
        <v>1987</v>
      </c>
      <c r="R642" t="s">
        <v>2007</v>
      </c>
      <c r="S642">
        <v>2012</v>
      </c>
      <c r="T642" t="s">
        <v>2065</v>
      </c>
      <c r="U642" t="s">
        <v>2033</v>
      </c>
      <c r="V642">
        <v>2</v>
      </c>
      <c r="W642" t="s">
        <v>2034</v>
      </c>
      <c r="X642" t="s">
        <v>1897</v>
      </c>
      <c r="Y642" t="s">
        <v>2076</v>
      </c>
      <c r="AA642" t="s">
        <v>1897</v>
      </c>
    </row>
    <row r="643" spans="1:27" x14ac:dyDescent="0.25">
      <c r="A643" s="1" t="s">
        <v>1536</v>
      </c>
      <c r="B643" s="1" t="s">
        <v>1537</v>
      </c>
      <c r="C643" s="1" t="s">
        <v>1398</v>
      </c>
      <c r="D643" s="1" t="s">
        <v>243</v>
      </c>
      <c r="E643" s="1" t="s">
        <v>46</v>
      </c>
      <c r="F643" s="1" t="s">
        <v>19</v>
      </c>
      <c r="G643" s="1" t="s">
        <v>35</v>
      </c>
      <c r="H643" s="1">
        <v>50</v>
      </c>
      <c r="I643" s="2">
        <v>41155</v>
      </c>
      <c r="J643" s="1">
        <v>102033</v>
      </c>
      <c r="K643" s="1">
        <v>0.08</v>
      </c>
      <c r="L643">
        <v>8162.64</v>
      </c>
      <c r="M643">
        <v>110195.64</v>
      </c>
      <c r="N643" s="1" t="s">
        <v>21</v>
      </c>
      <c r="O643" s="1" t="s">
        <v>50</v>
      </c>
      <c r="P643" s="2"/>
      <c r="Q643" t="s">
        <v>1987</v>
      </c>
      <c r="R643" t="s">
        <v>2007</v>
      </c>
      <c r="S643">
        <v>2012</v>
      </c>
      <c r="T643" t="s">
        <v>2065</v>
      </c>
      <c r="U643" t="s">
        <v>2030</v>
      </c>
      <c r="V643">
        <v>9</v>
      </c>
      <c r="W643" t="s">
        <v>2031</v>
      </c>
      <c r="X643" t="s">
        <v>1897</v>
      </c>
      <c r="Y643" t="s">
        <v>2076</v>
      </c>
      <c r="AA643" t="s">
        <v>1897</v>
      </c>
    </row>
    <row r="644" spans="1:27" x14ac:dyDescent="0.25">
      <c r="A644" s="1" t="s">
        <v>1492</v>
      </c>
      <c r="B644" s="1" t="s">
        <v>1493</v>
      </c>
      <c r="C644" s="1" t="s">
        <v>1398</v>
      </c>
      <c r="D644" s="1" t="s">
        <v>509</v>
      </c>
      <c r="E644" s="1" t="s">
        <v>18</v>
      </c>
      <c r="F644" s="1" t="s">
        <v>19</v>
      </c>
      <c r="G644" s="1" t="s">
        <v>35</v>
      </c>
      <c r="H644" s="1">
        <v>64</v>
      </c>
      <c r="I644" s="2">
        <v>43729</v>
      </c>
      <c r="J644" s="1">
        <v>108780</v>
      </c>
      <c r="K644" s="1">
        <v>0.06</v>
      </c>
      <c r="L644">
        <v>6526.8</v>
      </c>
      <c r="M644">
        <v>115306.8</v>
      </c>
      <c r="N644" s="1" t="s">
        <v>767</v>
      </c>
      <c r="O644" s="1" t="s">
        <v>785</v>
      </c>
      <c r="P644" s="2"/>
      <c r="Q644" t="s">
        <v>1988</v>
      </c>
      <c r="R644" t="s">
        <v>2007</v>
      </c>
      <c r="S644">
        <v>2019</v>
      </c>
      <c r="T644" t="s">
        <v>2029</v>
      </c>
      <c r="U644" t="s">
        <v>2030</v>
      </c>
      <c r="V644">
        <v>9</v>
      </c>
      <c r="W644" t="s">
        <v>2031</v>
      </c>
      <c r="X644" t="s">
        <v>1897</v>
      </c>
      <c r="Y644" t="s">
        <v>2076</v>
      </c>
      <c r="AA644" t="s">
        <v>1897</v>
      </c>
    </row>
    <row r="645" spans="1:27" x14ac:dyDescent="0.25">
      <c r="A645" s="1" t="s">
        <v>1480</v>
      </c>
      <c r="B645" s="1" t="s">
        <v>1481</v>
      </c>
      <c r="C645" s="1" t="s">
        <v>1398</v>
      </c>
      <c r="D645" s="1" t="s">
        <v>17</v>
      </c>
      <c r="E645" s="1" t="s">
        <v>46</v>
      </c>
      <c r="F645" s="1" t="s">
        <v>152</v>
      </c>
      <c r="G645" s="1" t="s">
        <v>35</v>
      </c>
      <c r="H645" s="1">
        <v>60</v>
      </c>
      <c r="I645" s="2">
        <v>36554</v>
      </c>
      <c r="J645" s="1">
        <v>109059</v>
      </c>
      <c r="K645" s="1">
        <v>7.0000000000000007E-2</v>
      </c>
      <c r="L645">
        <v>7634.130000000001</v>
      </c>
      <c r="M645">
        <v>116693.13</v>
      </c>
      <c r="N645" s="1" t="s">
        <v>767</v>
      </c>
      <c r="O645" s="1" t="s">
        <v>771</v>
      </c>
      <c r="P645" s="2"/>
      <c r="Q645" t="s">
        <v>1988</v>
      </c>
      <c r="R645" t="s">
        <v>2007</v>
      </c>
      <c r="S645">
        <v>2000</v>
      </c>
      <c r="T645" t="s">
        <v>2066</v>
      </c>
      <c r="U645" t="s">
        <v>2033</v>
      </c>
      <c r="V645">
        <v>1</v>
      </c>
      <c r="W645" t="s">
        <v>2046</v>
      </c>
      <c r="X645" t="s">
        <v>1897</v>
      </c>
      <c r="Y645" t="s">
        <v>2076</v>
      </c>
      <c r="AA645" t="s">
        <v>1897</v>
      </c>
    </row>
    <row r="646" spans="1:27" x14ac:dyDescent="0.25">
      <c r="A646" s="1" t="s">
        <v>1594</v>
      </c>
      <c r="B646" s="1" t="s">
        <v>1595</v>
      </c>
      <c r="C646" s="1" t="s">
        <v>1398</v>
      </c>
      <c r="D646" s="1" t="s">
        <v>456</v>
      </c>
      <c r="E646" s="1" t="s">
        <v>26</v>
      </c>
      <c r="F646" s="1" t="s">
        <v>19</v>
      </c>
      <c r="G646" s="1" t="s">
        <v>40</v>
      </c>
      <c r="H646" s="1">
        <v>55</v>
      </c>
      <c r="I646" s="2">
        <v>40233</v>
      </c>
      <c r="J646" s="1">
        <v>102839</v>
      </c>
      <c r="K646" s="1">
        <v>0.05</v>
      </c>
      <c r="L646">
        <v>5141.9500000000007</v>
      </c>
      <c r="M646">
        <v>107980.95</v>
      </c>
      <c r="N646" s="1" t="s">
        <v>21</v>
      </c>
      <c r="O646" s="1" t="s">
        <v>36</v>
      </c>
      <c r="P646" s="2"/>
      <c r="Q646" t="s">
        <v>1988</v>
      </c>
      <c r="R646" t="s">
        <v>2007</v>
      </c>
      <c r="S646">
        <v>2010</v>
      </c>
      <c r="T646" t="s">
        <v>2037</v>
      </c>
      <c r="U646" t="s">
        <v>2033</v>
      </c>
      <c r="V646">
        <v>2</v>
      </c>
      <c r="W646" t="s">
        <v>2034</v>
      </c>
      <c r="X646" t="s">
        <v>1897</v>
      </c>
      <c r="Y646" t="s">
        <v>2076</v>
      </c>
      <c r="AA646" t="s">
        <v>1897</v>
      </c>
    </row>
    <row r="647" spans="1:27" x14ac:dyDescent="0.25">
      <c r="A647" s="1" t="s">
        <v>1688</v>
      </c>
      <c r="B647" s="1" t="s">
        <v>1689</v>
      </c>
      <c r="C647" s="1" t="s">
        <v>1398</v>
      </c>
      <c r="D647" s="1" t="s">
        <v>509</v>
      </c>
      <c r="E647" s="1" t="s">
        <v>46</v>
      </c>
      <c r="F647" s="1" t="s">
        <v>152</v>
      </c>
      <c r="G647" s="1" t="s">
        <v>20</v>
      </c>
      <c r="H647" s="1">
        <v>51</v>
      </c>
      <c r="I647" s="2">
        <v>35456</v>
      </c>
      <c r="J647" s="1">
        <v>104431</v>
      </c>
      <c r="K647" s="1">
        <v>7.0000000000000007E-2</v>
      </c>
      <c r="L647">
        <v>7310.170000000001</v>
      </c>
      <c r="M647">
        <v>111741.17</v>
      </c>
      <c r="N647" s="1" t="s">
        <v>21</v>
      </c>
      <c r="O647" s="1" t="s">
        <v>22</v>
      </c>
      <c r="P647" s="2"/>
      <c r="Q647" t="s">
        <v>1988</v>
      </c>
      <c r="R647" t="s">
        <v>2007</v>
      </c>
      <c r="S647">
        <v>1997</v>
      </c>
      <c r="T647" t="s">
        <v>2054</v>
      </c>
      <c r="U647" t="s">
        <v>2033</v>
      </c>
      <c r="V647">
        <v>1</v>
      </c>
      <c r="W647" t="s">
        <v>2046</v>
      </c>
      <c r="X647" t="s">
        <v>1897</v>
      </c>
      <c r="Y647" t="s">
        <v>2076</v>
      </c>
      <c r="AA647" t="s">
        <v>1897</v>
      </c>
    </row>
    <row r="648" spans="1:27" x14ac:dyDescent="0.25">
      <c r="A648" s="1" t="s">
        <v>1734</v>
      </c>
      <c r="B648" s="1" t="s">
        <v>1735</v>
      </c>
      <c r="C648" s="1" t="s">
        <v>1398</v>
      </c>
      <c r="D648" s="1" t="s">
        <v>555</v>
      </c>
      <c r="E648" s="1" t="s">
        <v>26</v>
      </c>
      <c r="F648" s="1" t="s">
        <v>152</v>
      </c>
      <c r="G648" s="1" t="s">
        <v>20</v>
      </c>
      <c r="H648" s="1">
        <v>33</v>
      </c>
      <c r="I648" s="2">
        <v>41446</v>
      </c>
      <c r="J648" s="1">
        <v>119631</v>
      </c>
      <c r="K648" s="1">
        <v>0.06</v>
      </c>
      <c r="L648">
        <v>7177.86</v>
      </c>
      <c r="M648">
        <v>126808.86</v>
      </c>
      <c r="N648" s="1" t="s">
        <v>21</v>
      </c>
      <c r="O648" s="1" t="s">
        <v>22</v>
      </c>
      <c r="P648" s="2"/>
      <c r="Q648" t="s">
        <v>1987</v>
      </c>
      <c r="R648" t="s">
        <v>2007</v>
      </c>
      <c r="S648">
        <v>2013</v>
      </c>
      <c r="T648" t="s">
        <v>2035</v>
      </c>
      <c r="U648" t="s">
        <v>2027</v>
      </c>
      <c r="V648">
        <v>6</v>
      </c>
      <c r="W648" t="s">
        <v>2028</v>
      </c>
      <c r="X648" t="s">
        <v>1897</v>
      </c>
      <c r="Y648" t="s">
        <v>2076</v>
      </c>
      <c r="AA648" t="s">
        <v>1897</v>
      </c>
    </row>
    <row r="649" spans="1:27" x14ac:dyDescent="0.25">
      <c r="A649" s="1" t="s">
        <v>1516</v>
      </c>
      <c r="B649" s="1" t="s">
        <v>1517</v>
      </c>
      <c r="C649" s="1" t="s">
        <v>1398</v>
      </c>
      <c r="D649" s="1" t="s">
        <v>555</v>
      </c>
      <c r="E649" s="1" t="s">
        <v>26</v>
      </c>
      <c r="F649" s="1" t="s">
        <v>19</v>
      </c>
      <c r="G649" s="1" t="s">
        <v>35</v>
      </c>
      <c r="H649" s="1">
        <v>45</v>
      </c>
      <c r="I649" s="2">
        <v>40836</v>
      </c>
      <c r="J649" s="1">
        <v>123640</v>
      </c>
      <c r="K649" s="1">
        <v>7.0000000000000007E-2</v>
      </c>
      <c r="L649">
        <v>8654.8000000000011</v>
      </c>
      <c r="M649">
        <v>132294.79999999999</v>
      </c>
      <c r="N649" s="1" t="s">
        <v>767</v>
      </c>
      <c r="O649" s="1" t="s">
        <v>785</v>
      </c>
      <c r="P649" s="2"/>
      <c r="Q649" t="s">
        <v>1987</v>
      </c>
      <c r="R649" t="s">
        <v>2007</v>
      </c>
      <c r="S649">
        <v>2011</v>
      </c>
      <c r="T649" t="s">
        <v>2040</v>
      </c>
      <c r="U649" t="s">
        <v>2038</v>
      </c>
      <c r="V649">
        <v>10</v>
      </c>
      <c r="W649" t="s">
        <v>2055</v>
      </c>
      <c r="X649" t="s">
        <v>1897</v>
      </c>
      <c r="Y649" t="s">
        <v>2076</v>
      </c>
      <c r="AA649" t="s">
        <v>1897</v>
      </c>
    </row>
    <row r="650" spans="1:27" x14ac:dyDescent="0.25">
      <c r="A650" s="1" t="s">
        <v>1562</v>
      </c>
      <c r="B650" s="1" t="s">
        <v>1563</v>
      </c>
      <c r="C650" s="1" t="s">
        <v>1398</v>
      </c>
      <c r="D650" s="1" t="s">
        <v>402</v>
      </c>
      <c r="E650" s="1" t="s">
        <v>26</v>
      </c>
      <c r="F650" s="1" t="s">
        <v>19</v>
      </c>
      <c r="G650" s="1" t="s">
        <v>64</v>
      </c>
      <c r="H650" s="1">
        <v>61</v>
      </c>
      <c r="I650" s="2">
        <v>40293</v>
      </c>
      <c r="J650" s="1">
        <v>110302</v>
      </c>
      <c r="K650" s="1">
        <v>0.06</v>
      </c>
      <c r="L650">
        <v>6618.12</v>
      </c>
      <c r="M650">
        <v>116920.12</v>
      </c>
      <c r="N650" s="1" t="s">
        <v>21</v>
      </c>
      <c r="O650" s="1" t="s">
        <v>36</v>
      </c>
      <c r="P650" s="2"/>
      <c r="Q650" t="s">
        <v>1988</v>
      </c>
      <c r="R650" t="s">
        <v>2007</v>
      </c>
      <c r="S650">
        <v>2010</v>
      </c>
      <c r="T650" t="s">
        <v>2037</v>
      </c>
      <c r="U650" t="s">
        <v>2027</v>
      </c>
      <c r="V650">
        <v>4</v>
      </c>
      <c r="W650" t="s">
        <v>2053</v>
      </c>
      <c r="X650" t="s">
        <v>1897</v>
      </c>
      <c r="Y650" t="s">
        <v>2076</v>
      </c>
      <c r="AA650" t="s">
        <v>1897</v>
      </c>
    </row>
    <row r="651" spans="1:27" x14ac:dyDescent="0.25">
      <c r="A651" s="1" t="s">
        <v>850</v>
      </c>
      <c r="B651" s="1" t="s">
        <v>1936</v>
      </c>
      <c r="C651" s="1" t="s">
        <v>1398</v>
      </c>
      <c r="D651" s="1" t="s">
        <v>456</v>
      </c>
      <c r="E651" s="1" t="s">
        <v>26</v>
      </c>
      <c r="F651" s="1" t="s">
        <v>152</v>
      </c>
      <c r="G651" s="1" t="s">
        <v>35</v>
      </c>
      <c r="H651" s="1">
        <v>54</v>
      </c>
      <c r="I651" s="2">
        <v>35500</v>
      </c>
      <c r="J651" s="1">
        <v>128136</v>
      </c>
      <c r="K651" s="1">
        <v>0.05</v>
      </c>
      <c r="L651">
        <v>6406.8</v>
      </c>
      <c r="M651">
        <v>134542.79999999999</v>
      </c>
      <c r="N651" s="1" t="s">
        <v>767</v>
      </c>
      <c r="O651" s="1" t="s">
        <v>776</v>
      </c>
      <c r="P651" s="2"/>
      <c r="Q651" t="s">
        <v>1988</v>
      </c>
      <c r="R651" t="s">
        <v>2007</v>
      </c>
      <c r="S651">
        <v>1997</v>
      </c>
      <c r="T651" t="s">
        <v>2054</v>
      </c>
      <c r="U651" t="s">
        <v>2033</v>
      </c>
      <c r="V651">
        <v>3</v>
      </c>
      <c r="W651" t="s">
        <v>2060</v>
      </c>
      <c r="X651" t="s">
        <v>1897</v>
      </c>
      <c r="Y651" t="s">
        <v>2076</v>
      </c>
      <c r="AA651" t="s">
        <v>1897</v>
      </c>
    </row>
    <row r="652" spans="1:27" x14ac:dyDescent="0.25">
      <c r="A652" s="1" t="s">
        <v>1538</v>
      </c>
      <c r="B652" s="1" t="s">
        <v>1539</v>
      </c>
      <c r="C652" s="1" t="s">
        <v>1398</v>
      </c>
      <c r="D652" s="1" t="s">
        <v>243</v>
      </c>
      <c r="E652" s="1" t="s">
        <v>46</v>
      </c>
      <c r="F652" s="1" t="s">
        <v>19</v>
      </c>
      <c r="G652" s="1" t="s">
        <v>20</v>
      </c>
      <c r="H652" s="1">
        <v>38</v>
      </c>
      <c r="I652" s="2">
        <v>42228</v>
      </c>
      <c r="J652" s="1">
        <v>106858</v>
      </c>
      <c r="K652" s="1">
        <v>0.05</v>
      </c>
      <c r="L652">
        <v>5342.9000000000005</v>
      </c>
      <c r="M652">
        <v>112200.9</v>
      </c>
      <c r="N652" s="1" t="s">
        <v>21</v>
      </c>
      <c r="O652" s="1" t="s">
        <v>53</v>
      </c>
      <c r="P652" s="2"/>
      <c r="Q652" t="s">
        <v>1987</v>
      </c>
      <c r="R652" t="s">
        <v>2007</v>
      </c>
      <c r="S652">
        <v>2015</v>
      </c>
      <c r="T652" t="s">
        <v>2048</v>
      </c>
      <c r="U652" t="s">
        <v>2030</v>
      </c>
      <c r="V652">
        <v>8</v>
      </c>
      <c r="W652" t="s">
        <v>2044</v>
      </c>
      <c r="X652" t="s">
        <v>1897</v>
      </c>
      <c r="Y652" t="s">
        <v>2076</v>
      </c>
      <c r="AA652" t="s">
        <v>1897</v>
      </c>
    </row>
    <row r="653" spans="1:27" x14ac:dyDescent="0.25">
      <c r="A653" s="1" t="s">
        <v>1666</v>
      </c>
      <c r="B653" s="1" t="s">
        <v>1667</v>
      </c>
      <c r="C653" s="1" t="s">
        <v>1398</v>
      </c>
      <c r="D653" s="1" t="s">
        <v>509</v>
      </c>
      <c r="E653" s="1" t="s">
        <v>46</v>
      </c>
      <c r="F653" s="1" t="s">
        <v>19</v>
      </c>
      <c r="G653" s="1" t="s">
        <v>20</v>
      </c>
      <c r="H653" s="1">
        <v>29</v>
      </c>
      <c r="I653" s="2">
        <v>42676</v>
      </c>
      <c r="J653" s="1">
        <v>122054</v>
      </c>
      <c r="K653" s="1">
        <v>0.06</v>
      </c>
      <c r="L653">
        <v>7323.24</v>
      </c>
      <c r="M653">
        <v>129377.24</v>
      </c>
      <c r="N653" s="1" t="s">
        <v>21</v>
      </c>
      <c r="O653" s="1" t="s">
        <v>22</v>
      </c>
      <c r="P653" s="2"/>
      <c r="Q653" t="s">
        <v>1989</v>
      </c>
      <c r="R653" t="s">
        <v>2007</v>
      </c>
      <c r="S653">
        <v>2016</v>
      </c>
      <c r="T653" t="s">
        <v>2049</v>
      </c>
      <c r="U653" t="s">
        <v>2038</v>
      </c>
      <c r="V653">
        <v>11</v>
      </c>
      <c r="W653" t="s">
        <v>2039</v>
      </c>
      <c r="X653" t="s">
        <v>1897</v>
      </c>
      <c r="Y653" t="s">
        <v>2076</v>
      </c>
      <c r="AA653" t="s">
        <v>1897</v>
      </c>
    </row>
    <row r="654" spans="1:27" x14ac:dyDescent="0.25">
      <c r="A654" s="1" t="s">
        <v>1556</v>
      </c>
      <c r="B654" s="1" t="s">
        <v>1557</v>
      </c>
      <c r="C654" s="1" t="s">
        <v>1398</v>
      </c>
      <c r="D654" s="1" t="s">
        <v>402</v>
      </c>
      <c r="E654" s="1" t="s">
        <v>18</v>
      </c>
      <c r="F654" s="1" t="s">
        <v>19</v>
      </c>
      <c r="G654" s="1" t="s">
        <v>20</v>
      </c>
      <c r="H654" s="1">
        <v>37</v>
      </c>
      <c r="I654" s="2">
        <v>43935</v>
      </c>
      <c r="J654" s="1">
        <v>103524</v>
      </c>
      <c r="K654" s="1">
        <v>0.09</v>
      </c>
      <c r="L654">
        <v>9317.16</v>
      </c>
      <c r="M654">
        <v>112841.16</v>
      </c>
      <c r="N654" s="1" t="s">
        <v>21</v>
      </c>
      <c r="O654" s="1" t="s">
        <v>22</v>
      </c>
      <c r="P654" s="2"/>
      <c r="Q654" t="s">
        <v>1987</v>
      </c>
      <c r="R654" t="s">
        <v>2007</v>
      </c>
      <c r="S654">
        <v>2020</v>
      </c>
      <c r="T654" t="s">
        <v>2047</v>
      </c>
      <c r="U654" t="s">
        <v>2027</v>
      </c>
      <c r="V654">
        <v>4</v>
      </c>
      <c r="W654" t="s">
        <v>2053</v>
      </c>
      <c r="X654" t="s">
        <v>1897</v>
      </c>
      <c r="Y654" t="s">
        <v>2076</v>
      </c>
      <c r="AA654" t="s">
        <v>1897</v>
      </c>
    </row>
    <row r="655" spans="1:27" x14ac:dyDescent="0.25">
      <c r="A655" s="1" t="s">
        <v>1648</v>
      </c>
      <c r="B655" s="1" t="s">
        <v>1649</v>
      </c>
      <c r="C655" s="1" t="s">
        <v>1398</v>
      </c>
      <c r="D655" s="1" t="s">
        <v>17</v>
      </c>
      <c r="E655" s="1" t="s">
        <v>46</v>
      </c>
      <c r="F655" s="1" t="s">
        <v>152</v>
      </c>
      <c r="G655" s="1" t="s">
        <v>20</v>
      </c>
      <c r="H655" s="1">
        <v>30</v>
      </c>
      <c r="I655" s="2">
        <v>42952</v>
      </c>
      <c r="J655" s="1">
        <v>119906</v>
      </c>
      <c r="K655" s="1">
        <v>0.05</v>
      </c>
      <c r="L655">
        <v>5995.3</v>
      </c>
      <c r="M655">
        <v>125901.3</v>
      </c>
      <c r="N655" s="1" t="s">
        <v>21</v>
      </c>
      <c r="O655" s="1" t="s">
        <v>69</v>
      </c>
      <c r="P655" s="2"/>
      <c r="Q655" t="s">
        <v>1987</v>
      </c>
      <c r="R655" t="s">
        <v>2007</v>
      </c>
      <c r="S655">
        <v>2017</v>
      </c>
      <c r="T655" t="s">
        <v>2051</v>
      </c>
      <c r="U655" t="s">
        <v>2030</v>
      </c>
      <c r="V655">
        <v>8</v>
      </c>
      <c r="W655" t="s">
        <v>2044</v>
      </c>
      <c r="X655" t="s">
        <v>1897</v>
      </c>
      <c r="Y655" t="s">
        <v>2076</v>
      </c>
      <c r="AA655" t="s">
        <v>1897</v>
      </c>
    </row>
    <row r="656" spans="1:27" x14ac:dyDescent="0.25">
      <c r="A656" s="1" t="s">
        <v>1550</v>
      </c>
      <c r="B656" s="1" t="s">
        <v>1551</v>
      </c>
      <c r="C656" s="1" t="s">
        <v>1398</v>
      </c>
      <c r="D656" s="1" t="s">
        <v>243</v>
      </c>
      <c r="E656" s="1" t="s">
        <v>31</v>
      </c>
      <c r="F656" s="1" t="s">
        <v>152</v>
      </c>
      <c r="G656" s="1" t="s">
        <v>40</v>
      </c>
      <c r="H656" s="1">
        <v>34</v>
      </c>
      <c r="I656" s="2">
        <v>43255</v>
      </c>
      <c r="J656" s="1">
        <v>128329</v>
      </c>
      <c r="K656" s="1">
        <v>0.08</v>
      </c>
      <c r="L656">
        <v>10266.32</v>
      </c>
      <c r="M656">
        <v>138595.32</v>
      </c>
      <c r="N656" s="1" t="s">
        <v>21</v>
      </c>
      <c r="O656" s="1" t="s">
        <v>22</v>
      </c>
      <c r="P656" s="2"/>
      <c r="Q656" t="s">
        <v>1987</v>
      </c>
      <c r="R656" t="s">
        <v>2007</v>
      </c>
      <c r="S656">
        <v>2018</v>
      </c>
      <c r="T656" t="s">
        <v>2026</v>
      </c>
      <c r="U656" t="s">
        <v>2027</v>
      </c>
      <c r="V656">
        <v>6</v>
      </c>
      <c r="W656" t="s">
        <v>2028</v>
      </c>
      <c r="X656" t="s">
        <v>1897</v>
      </c>
      <c r="Y656" t="s">
        <v>2076</v>
      </c>
      <c r="AA656" t="s">
        <v>1897</v>
      </c>
    </row>
    <row r="657" spans="1:27" x14ac:dyDescent="0.25">
      <c r="A657" s="1" t="s">
        <v>1498</v>
      </c>
      <c r="B657" s="1" t="s">
        <v>1499</v>
      </c>
      <c r="C657" s="1" t="s">
        <v>1398</v>
      </c>
      <c r="D657" s="1" t="s">
        <v>509</v>
      </c>
      <c r="E657" s="1" t="s">
        <v>18</v>
      </c>
      <c r="F657" s="1" t="s">
        <v>19</v>
      </c>
      <c r="G657" s="1" t="s">
        <v>35</v>
      </c>
      <c r="H657" s="1">
        <v>50</v>
      </c>
      <c r="I657" s="2">
        <v>40979</v>
      </c>
      <c r="J657" s="1">
        <v>108134</v>
      </c>
      <c r="K657" s="1">
        <v>0.1</v>
      </c>
      <c r="L657">
        <v>10813.400000000001</v>
      </c>
      <c r="M657">
        <v>118947.4</v>
      </c>
      <c r="N657" s="1" t="s">
        <v>767</v>
      </c>
      <c r="O657" s="1" t="s">
        <v>785</v>
      </c>
      <c r="P657" s="2"/>
      <c r="Q657" t="s">
        <v>1987</v>
      </c>
      <c r="R657" t="s">
        <v>2007</v>
      </c>
      <c r="S657">
        <v>2012</v>
      </c>
      <c r="T657" t="s">
        <v>2065</v>
      </c>
      <c r="U657" t="s">
        <v>2033</v>
      </c>
      <c r="V657">
        <v>3</v>
      </c>
      <c r="W657" t="s">
        <v>2060</v>
      </c>
      <c r="X657" t="s">
        <v>1897</v>
      </c>
      <c r="Y657" t="s">
        <v>2076</v>
      </c>
      <c r="AA657" t="s">
        <v>1897</v>
      </c>
    </row>
    <row r="658" spans="1:27" x14ac:dyDescent="0.25">
      <c r="A658" s="1" t="s">
        <v>1686</v>
      </c>
      <c r="B658" s="1" t="s">
        <v>1687</v>
      </c>
      <c r="C658" s="1" t="s">
        <v>1398</v>
      </c>
      <c r="D658" s="1" t="s">
        <v>509</v>
      </c>
      <c r="E658" s="1" t="s">
        <v>31</v>
      </c>
      <c r="F658" s="1" t="s">
        <v>19</v>
      </c>
      <c r="G658" s="1" t="s">
        <v>64</v>
      </c>
      <c r="H658" s="1">
        <v>55</v>
      </c>
      <c r="I658" s="2">
        <v>33958</v>
      </c>
      <c r="J658" s="1">
        <v>113950</v>
      </c>
      <c r="K658" s="1">
        <v>0.09</v>
      </c>
      <c r="L658">
        <v>10255.5</v>
      </c>
      <c r="M658">
        <v>124205.5</v>
      </c>
      <c r="N658" s="1" t="s">
        <v>21</v>
      </c>
      <c r="O658" s="1" t="s">
        <v>36</v>
      </c>
      <c r="P658" s="2"/>
      <c r="Q658" t="s">
        <v>1988</v>
      </c>
      <c r="R658" t="s">
        <v>2007</v>
      </c>
      <c r="S658">
        <v>1992</v>
      </c>
      <c r="T658" t="s">
        <v>2068</v>
      </c>
      <c r="U658" t="s">
        <v>2038</v>
      </c>
      <c r="V658">
        <v>12</v>
      </c>
      <c r="W658" t="s">
        <v>2041</v>
      </c>
      <c r="X658" t="s">
        <v>1897</v>
      </c>
      <c r="Y658" t="s">
        <v>2076</v>
      </c>
      <c r="AA658" t="s">
        <v>1897</v>
      </c>
    </row>
    <row r="659" spans="1:27" x14ac:dyDescent="0.25">
      <c r="A659" s="1" t="s">
        <v>358</v>
      </c>
      <c r="B659" s="1" t="s">
        <v>1943</v>
      </c>
      <c r="C659" s="1" t="s">
        <v>1398</v>
      </c>
      <c r="D659" s="1" t="s">
        <v>555</v>
      </c>
      <c r="E659" s="1" t="s">
        <v>46</v>
      </c>
      <c r="F659" s="1" t="s">
        <v>152</v>
      </c>
      <c r="G659" s="1" t="s">
        <v>64</v>
      </c>
      <c r="H659" s="1">
        <v>42</v>
      </c>
      <c r="I659" s="2">
        <v>40692</v>
      </c>
      <c r="J659" s="1">
        <v>102440</v>
      </c>
      <c r="K659" s="1">
        <v>0.06</v>
      </c>
      <c r="L659">
        <v>6146.4</v>
      </c>
      <c r="M659">
        <v>108586.4</v>
      </c>
      <c r="N659" s="1" t="s">
        <v>21</v>
      </c>
      <c r="O659" s="1" t="s">
        <v>27</v>
      </c>
      <c r="P659" s="2"/>
      <c r="Q659" t="s">
        <v>1987</v>
      </c>
      <c r="R659" t="s">
        <v>2007</v>
      </c>
      <c r="S659">
        <v>2011</v>
      </c>
      <c r="T659" t="s">
        <v>2040</v>
      </c>
      <c r="U659" t="s">
        <v>2027</v>
      </c>
      <c r="V659">
        <v>5</v>
      </c>
      <c r="W659" t="s">
        <v>2036</v>
      </c>
      <c r="X659" t="s">
        <v>1897</v>
      </c>
      <c r="Y659" t="s">
        <v>2076</v>
      </c>
      <c r="AA659" t="s">
        <v>1897</v>
      </c>
    </row>
    <row r="660" spans="1:27" x14ac:dyDescent="0.25">
      <c r="A660" s="1" t="s">
        <v>1588</v>
      </c>
      <c r="B660" s="1" t="s">
        <v>1589</v>
      </c>
      <c r="C660" s="1" t="s">
        <v>1398</v>
      </c>
      <c r="D660" s="1" t="s">
        <v>456</v>
      </c>
      <c r="E660" s="1" t="s">
        <v>46</v>
      </c>
      <c r="F660" s="1" t="s">
        <v>19</v>
      </c>
      <c r="G660" s="1" t="s">
        <v>40</v>
      </c>
      <c r="H660" s="1">
        <v>42</v>
      </c>
      <c r="I660" s="2">
        <v>43058</v>
      </c>
      <c r="J660" s="1">
        <v>101143</v>
      </c>
      <c r="K660" s="1">
        <v>0.06</v>
      </c>
      <c r="L660">
        <v>6068.58</v>
      </c>
      <c r="M660">
        <v>107211.58</v>
      </c>
      <c r="N660" s="1" t="s">
        <v>21</v>
      </c>
      <c r="O660" s="1" t="s">
        <v>36</v>
      </c>
      <c r="P660" s="2"/>
      <c r="Q660" t="s">
        <v>1987</v>
      </c>
      <c r="R660" t="s">
        <v>2007</v>
      </c>
      <c r="S660">
        <v>2017</v>
      </c>
      <c r="T660" t="s">
        <v>2051</v>
      </c>
      <c r="U660" t="s">
        <v>2038</v>
      </c>
      <c r="V660">
        <v>11</v>
      </c>
      <c r="W660" t="s">
        <v>2039</v>
      </c>
      <c r="X660" t="s">
        <v>1897</v>
      </c>
      <c r="Y660" t="s">
        <v>2076</v>
      </c>
      <c r="AA660" t="s">
        <v>1897</v>
      </c>
    </row>
    <row r="661" spans="1:27" x14ac:dyDescent="0.25">
      <c r="A661" s="1" t="s">
        <v>1437</v>
      </c>
      <c r="B661" s="1" t="s">
        <v>1438</v>
      </c>
      <c r="C661" s="1" t="s">
        <v>1398</v>
      </c>
      <c r="D661" s="1" t="s">
        <v>402</v>
      </c>
      <c r="E661" s="1" t="s">
        <v>46</v>
      </c>
      <c r="F661" s="1" t="s">
        <v>152</v>
      </c>
      <c r="G661" s="1" t="s">
        <v>35</v>
      </c>
      <c r="H661" s="1">
        <v>52</v>
      </c>
      <c r="I661" s="2">
        <v>40091</v>
      </c>
      <c r="J661" s="1">
        <v>122890</v>
      </c>
      <c r="K661" s="1">
        <v>7.0000000000000007E-2</v>
      </c>
      <c r="L661">
        <v>8602.3000000000011</v>
      </c>
      <c r="M661">
        <v>131492.29999999999</v>
      </c>
      <c r="N661" s="1" t="s">
        <v>767</v>
      </c>
      <c r="O661" s="1" t="s">
        <v>785</v>
      </c>
      <c r="P661" s="2"/>
      <c r="Q661" t="s">
        <v>1988</v>
      </c>
      <c r="R661" t="s">
        <v>2007</v>
      </c>
      <c r="S661">
        <v>2009</v>
      </c>
      <c r="T661" t="s">
        <v>2059</v>
      </c>
      <c r="U661" t="s">
        <v>2038</v>
      </c>
      <c r="V661">
        <v>10</v>
      </c>
      <c r="W661" t="s">
        <v>2055</v>
      </c>
      <c r="X661" t="s">
        <v>1897</v>
      </c>
      <c r="Y661" t="s">
        <v>2076</v>
      </c>
      <c r="AA661" t="s">
        <v>1897</v>
      </c>
    </row>
    <row r="662" spans="1:27" x14ac:dyDescent="0.25">
      <c r="A662" s="1" t="s">
        <v>1460</v>
      </c>
      <c r="B662" s="1" t="s">
        <v>1461</v>
      </c>
      <c r="C662" s="1" t="s">
        <v>1398</v>
      </c>
      <c r="D662" s="1" t="s">
        <v>456</v>
      </c>
      <c r="E662" s="1" t="s">
        <v>46</v>
      </c>
      <c r="F662" s="1" t="s">
        <v>152</v>
      </c>
      <c r="G662" s="1" t="s">
        <v>35</v>
      </c>
      <c r="H662" s="1">
        <v>48</v>
      </c>
      <c r="I662" s="2">
        <v>42201</v>
      </c>
      <c r="J662" s="1">
        <v>110565</v>
      </c>
      <c r="K662" s="1">
        <v>0.09</v>
      </c>
      <c r="L662">
        <v>9950.85</v>
      </c>
      <c r="M662">
        <v>120515.85</v>
      </c>
      <c r="N662" s="1" t="s">
        <v>767</v>
      </c>
      <c r="O662" s="1" t="s">
        <v>776</v>
      </c>
      <c r="P662" s="2"/>
      <c r="Q662" t="s">
        <v>1987</v>
      </c>
      <c r="R662" t="s">
        <v>2007</v>
      </c>
      <c r="S662">
        <v>2015</v>
      </c>
      <c r="T662" t="s">
        <v>2048</v>
      </c>
      <c r="U662" t="s">
        <v>2030</v>
      </c>
      <c r="V662">
        <v>7</v>
      </c>
      <c r="W662" t="s">
        <v>2052</v>
      </c>
      <c r="X662" t="s">
        <v>1897</v>
      </c>
      <c r="Y662" t="s">
        <v>2076</v>
      </c>
      <c r="AA662" t="s">
        <v>1897</v>
      </c>
    </row>
    <row r="663" spans="1:27" x14ac:dyDescent="0.25">
      <c r="A663" s="1" t="s">
        <v>1618</v>
      </c>
      <c r="B663" s="1" t="s">
        <v>1619</v>
      </c>
      <c r="C663" s="1" t="s">
        <v>1398</v>
      </c>
      <c r="D663" s="1" t="s">
        <v>456</v>
      </c>
      <c r="E663" s="1" t="s">
        <v>18</v>
      </c>
      <c r="F663" s="1" t="s">
        <v>152</v>
      </c>
      <c r="G663" s="1" t="s">
        <v>20</v>
      </c>
      <c r="H663" s="1">
        <v>64</v>
      </c>
      <c r="I663" s="2">
        <v>33964</v>
      </c>
      <c r="J663" s="1">
        <v>104668</v>
      </c>
      <c r="K663" s="1">
        <v>0.08</v>
      </c>
      <c r="L663">
        <v>8373.44</v>
      </c>
      <c r="M663">
        <v>113041.44</v>
      </c>
      <c r="N663" s="1" t="s">
        <v>21</v>
      </c>
      <c r="O663" s="1" t="s">
        <v>69</v>
      </c>
      <c r="P663" s="2"/>
      <c r="Q663" t="s">
        <v>1988</v>
      </c>
      <c r="R663" t="s">
        <v>2007</v>
      </c>
      <c r="S663">
        <v>1992</v>
      </c>
      <c r="T663" t="s">
        <v>2068</v>
      </c>
      <c r="U663" t="s">
        <v>2038</v>
      </c>
      <c r="V663">
        <v>12</v>
      </c>
      <c r="W663" t="s">
        <v>2041</v>
      </c>
      <c r="X663" t="s">
        <v>1897</v>
      </c>
      <c r="Y663" t="s">
        <v>2076</v>
      </c>
      <c r="AA663" t="s">
        <v>1897</v>
      </c>
    </row>
    <row r="664" spans="1:27" x14ac:dyDescent="0.25">
      <c r="A664" s="1" t="s">
        <v>1704</v>
      </c>
      <c r="B664" s="1" t="s">
        <v>1705</v>
      </c>
      <c r="C664" s="1" t="s">
        <v>1398</v>
      </c>
      <c r="D664" s="1" t="s">
        <v>555</v>
      </c>
      <c r="E664" s="1" t="s">
        <v>46</v>
      </c>
      <c r="F664" s="1" t="s">
        <v>19</v>
      </c>
      <c r="G664" s="1" t="s">
        <v>35</v>
      </c>
      <c r="H664" s="1">
        <v>27</v>
      </c>
      <c r="I664" s="2">
        <v>43358</v>
      </c>
      <c r="J664" s="1">
        <v>127616</v>
      </c>
      <c r="K664" s="1">
        <v>7.0000000000000007E-2</v>
      </c>
      <c r="L664">
        <v>8933.1200000000008</v>
      </c>
      <c r="M664">
        <v>136549.12</v>
      </c>
      <c r="N664" s="1" t="s">
        <v>21</v>
      </c>
      <c r="O664" s="1" t="s">
        <v>69</v>
      </c>
      <c r="P664" s="2"/>
      <c r="Q664" t="s">
        <v>1989</v>
      </c>
      <c r="R664" t="s">
        <v>2007</v>
      </c>
      <c r="S664">
        <v>2018</v>
      </c>
      <c r="T664" t="s">
        <v>2026</v>
      </c>
      <c r="U664" t="s">
        <v>2030</v>
      </c>
      <c r="V664">
        <v>9</v>
      </c>
      <c r="W664" t="s">
        <v>2031</v>
      </c>
      <c r="X664" t="s">
        <v>1897</v>
      </c>
      <c r="Y664" t="s">
        <v>2076</v>
      </c>
      <c r="AA664" t="s">
        <v>1897</v>
      </c>
    </row>
    <row r="665" spans="1:27" x14ac:dyDescent="0.25">
      <c r="A665" s="1" t="s">
        <v>1750</v>
      </c>
      <c r="B665" s="1" t="s">
        <v>1948</v>
      </c>
      <c r="C665" s="1" t="s">
        <v>1398</v>
      </c>
      <c r="D665" s="1" t="s">
        <v>456</v>
      </c>
      <c r="E665" s="1" t="s">
        <v>46</v>
      </c>
      <c r="F665" s="1" t="s">
        <v>152</v>
      </c>
      <c r="G665" s="1" t="s">
        <v>20</v>
      </c>
      <c r="H665" s="1">
        <v>45</v>
      </c>
      <c r="I665" s="2">
        <v>41099</v>
      </c>
      <c r="J665" s="1">
        <v>109883</v>
      </c>
      <c r="K665" s="1">
        <v>7.0000000000000007E-2</v>
      </c>
      <c r="L665">
        <v>7691.81</v>
      </c>
      <c r="M665">
        <v>117574.81</v>
      </c>
      <c r="N665" s="1" t="s">
        <v>21</v>
      </c>
      <c r="O665" s="1" t="s">
        <v>69</v>
      </c>
      <c r="P665" s="2"/>
      <c r="Q665" t="s">
        <v>1987</v>
      </c>
      <c r="R665" t="s">
        <v>2007</v>
      </c>
      <c r="S665">
        <v>2012</v>
      </c>
      <c r="T665" t="s">
        <v>2065</v>
      </c>
      <c r="U665" t="s">
        <v>2030</v>
      </c>
      <c r="V665">
        <v>7</v>
      </c>
      <c r="W665" t="s">
        <v>2052</v>
      </c>
      <c r="X665" t="s">
        <v>1897</v>
      </c>
      <c r="Y665" t="s">
        <v>2076</v>
      </c>
      <c r="AA665" t="s">
        <v>1897</v>
      </c>
    </row>
    <row r="666" spans="1:27" x14ac:dyDescent="0.25">
      <c r="A666" s="1" t="s">
        <v>1584</v>
      </c>
      <c r="B666" s="1" t="s">
        <v>1585</v>
      </c>
      <c r="C666" s="1" t="s">
        <v>1398</v>
      </c>
      <c r="D666" s="1" t="s">
        <v>456</v>
      </c>
      <c r="E666" s="1" t="s">
        <v>31</v>
      </c>
      <c r="F666" s="1" t="s">
        <v>19</v>
      </c>
      <c r="G666" s="1" t="s">
        <v>20</v>
      </c>
      <c r="H666" s="1">
        <v>33</v>
      </c>
      <c r="I666" s="2">
        <v>41071</v>
      </c>
      <c r="J666" s="1">
        <v>118253</v>
      </c>
      <c r="K666" s="1">
        <v>0.08</v>
      </c>
      <c r="L666">
        <v>9460.24</v>
      </c>
      <c r="M666">
        <v>127713.24</v>
      </c>
      <c r="N666" s="1" t="s">
        <v>21</v>
      </c>
      <c r="O666" s="1" t="s">
        <v>50</v>
      </c>
      <c r="P666" s="2"/>
      <c r="Q666" t="s">
        <v>1987</v>
      </c>
      <c r="R666" t="s">
        <v>2007</v>
      </c>
      <c r="S666">
        <v>2012</v>
      </c>
      <c r="T666" t="s">
        <v>2065</v>
      </c>
      <c r="U666" t="s">
        <v>2027</v>
      </c>
      <c r="V666">
        <v>6</v>
      </c>
      <c r="W666" t="s">
        <v>2028</v>
      </c>
      <c r="X666" t="s">
        <v>1897</v>
      </c>
      <c r="Y666" t="s">
        <v>2076</v>
      </c>
      <c r="AA666" t="s">
        <v>1897</v>
      </c>
    </row>
    <row r="667" spans="1:27" x14ac:dyDescent="0.25">
      <c r="A667" s="1" t="s">
        <v>1630</v>
      </c>
      <c r="B667" s="1" t="s">
        <v>1631</v>
      </c>
      <c r="C667" s="1" t="s">
        <v>1398</v>
      </c>
      <c r="D667" s="1" t="s">
        <v>456</v>
      </c>
      <c r="E667" s="1" t="s">
        <v>46</v>
      </c>
      <c r="F667" s="1" t="s">
        <v>152</v>
      </c>
      <c r="G667" s="1" t="s">
        <v>35</v>
      </c>
      <c r="H667" s="1">
        <v>41</v>
      </c>
      <c r="I667" s="2">
        <v>43502</v>
      </c>
      <c r="J667" s="1">
        <v>126950</v>
      </c>
      <c r="K667" s="1">
        <v>0.1</v>
      </c>
      <c r="L667">
        <v>12695</v>
      </c>
      <c r="M667">
        <v>139645</v>
      </c>
      <c r="N667" s="1" t="s">
        <v>21</v>
      </c>
      <c r="O667" s="1" t="s">
        <v>27</v>
      </c>
      <c r="P667" s="2"/>
      <c r="Q667" t="s">
        <v>1987</v>
      </c>
      <c r="R667" t="s">
        <v>2007</v>
      </c>
      <c r="S667">
        <v>2019</v>
      </c>
      <c r="T667" t="s">
        <v>2029</v>
      </c>
      <c r="U667" t="s">
        <v>2033</v>
      </c>
      <c r="V667">
        <v>2</v>
      </c>
      <c r="W667" t="s">
        <v>2034</v>
      </c>
      <c r="X667" t="s">
        <v>1897</v>
      </c>
      <c r="Y667" t="s">
        <v>2076</v>
      </c>
      <c r="AA667" t="s">
        <v>1897</v>
      </c>
    </row>
    <row r="668" spans="1:27" x14ac:dyDescent="0.25">
      <c r="A668" s="1" t="s">
        <v>1433</v>
      </c>
      <c r="B668" s="1" t="s">
        <v>1434</v>
      </c>
      <c r="C668" s="1" t="s">
        <v>1398</v>
      </c>
      <c r="D668" s="1" t="s">
        <v>402</v>
      </c>
      <c r="E668" s="1" t="s">
        <v>31</v>
      </c>
      <c r="F668" s="1" t="s">
        <v>19</v>
      </c>
      <c r="G668" s="1" t="s">
        <v>35</v>
      </c>
      <c r="H668" s="1">
        <v>37</v>
      </c>
      <c r="I668" s="2">
        <v>42605</v>
      </c>
      <c r="J668" s="1">
        <v>124928</v>
      </c>
      <c r="K668" s="1">
        <v>0.06</v>
      </c>
      <c r="L668">
        <v>7495.6799999999994</v>
      </c>
      <c r="M668">
        <v>132423.67999999999</v>
      </c>
      <c r="N668" s="1" t="s">
        <v>767</v>
      </c>
      <c r="O668" s="1" t="s">
        <v>768</v>
      </c>
      <c r="P668" s="2"/>
      <c r="Q668" t="s">
        <v>1987</v>
      </c>
      <c r="R668" t="s">
        <v>2007</v>
      </c>
      <c r="S668">
        <v>2016</v>
      </c>
      <c r="T668" t="s">
        <v>2049</v>
      </c>
      <c r="U668" t="s">
        <v>2030</v>
      </c>
      <c r="V668">
        <v>8</v>
      </c>
      <c r="W668" t="s">
        <v>2044</v>
      </c>
      <c r="X668" t="s">
        <v>1897</v>
      </c>
      <c r="Y668" t="s">
        <v>2076</v>
      </c>
      <c r="AA668" t="s">
        <v>1897</v>
      </c>
    </row>
    <row r="669" spans="1:27" x14ac:dyDescent="0.25">
      <c r="A669" s="1" t="s">
        <v>1413</v>
      </c>
      <c r="B669" s="1" t="s">
        <v>1414</v>
      </c>
      <c r="C669" s="1" t="s">
        <v>1398</v>
      </c>
      <c r="D669" s="1" t="s">
        <v>402</v>
      </c>
      <c r="E669" s="1" t="s">
        <v>26</v>
      </c>
      <c r="F669" s="1" t="s">
        <v>19</v>
      </c>
      <c r="G669" s="1" t="s">
        <v>40</v>
      </c>
      <c r="H669" s="1">
        <v>51</v>
      </c>
      <c r="I669" s="2">
        <v>41439</v>
      </c>
      <c r="J669" s="1">
        <v>108221</v>
      </c>
      <c r="K669" s="1">
        <v>0.05</v>
      </c>
      <c r="L669">
        <v>5411.05</v>
      </c>
      <c r="M669">
        <v>113632.05</v>
      </c>
      <c r="N669" s="1" t="s">
        <v>633</v>
      </c>
      <c r="O669" s="1" t="s">
        <v>634</v>
      </c>
      <c r="P669" s="2"/>
      <c r="Q669" t="s">
        <v>1988</v>
      </c>
      <c r="R669" t="s">
        <v>2007</v>
      </c>
      <c r="S669">
        <v>2013</v>
      </c>
      <c r="T669" t="s">
        <v>2035</v>
      </c>
      <c r="U669" t="s">
        <v>2027</v>
      </c>
      <c r="V669">
        <v>6</v>
      </c>
      <c r="W669" t="s">
        <v>2028</v>
      </c>
      <c r="X669" t="s">
        <v>1897</v>
      </c>
      <c r="Y669" t="s">
        <v>2076</v>
      </c>
      <c r="AA669" t="s">
        <v>1897</v>
      </c>
    </row>
    <row r="670" spans="1:27" x14ac:dyDescent="0.25">
      <c r="A670" s="1" t="s">
        <v>1582</v>
      </c>
      <c r="B670" s="1" t="s">
        <v>1583</v>
      </c>
      <c r="C670" s="1" t="s">
        <v>1398</v>
      </c>
      <c r="D670" s="1" t="s">
        <v>402</v>
      </c>
      <c r="E670" s="1" t="s">
        <v>26</v>
      </c>
      <c r="F670" s="1" t="s">
        <v>152</v>
      </c>
      <c r="G670" s="1" t="s">
        <v>20</v>
      </c>
      <c r="H670" s="1">
        <v>60</v>
      </c>
      <c r="I670" s="2">
        <v>40344</v>
      </c>
      <c r="J670" s="1">
        <v>106578</v>
      </c>
      <c r="K670" s="1">
        <v>0.09</v>
      </c>
      <c r="L670">
        <v>9592.02</v>
      </c>
      <c r="M670">
        <v>116170.02</v>
      </c>
      <c r="N670" s="1" t="s">
        <v>21</v>
      </c>
      <c r="O670" s="1" t="s">
        <v>36</v>
      </c>
      <c r="P670" s="2"/>
      <c r="Q670" t="s">
        <v>1988</v>
      </c>
      <c r="R670" t="s">
        <v>2007</v>
      </c>
      <c r="S670">
        <v>2010</v>
      </c>
      <c r="T670" t="s">
        <v>2037</v>
      </c>
      <c r="U670" t="s">
        <v>2027</v>
      </c>
      <c r="V670">
        <v>6</v>
      </c>
      <c r="W670" t="s">
        <v>2028</v>
      </c>
      <c r="X670" t="s">
        <v>1897</v>
      </c>
      <c r="Y670" t="s">
        <v>2076</v>
      </c>
      <c r="AA670" t="s">
        <v>1897</v>
      </c>
    </row>
    <row r="671" spans="1:27" x14ac:dyDescent="0.25">
      <c r="A671" s="1" t="s">
        <v>1442</v>
      </c>
      <c r="B671" s="1" t="s">
        <v>1443</v>
      </c>
      <c r="C671" s="1" t="s">
        <v>1398</v>
      </c>
      <c r="D671" s="1" t="s">
        <v>402</v>
      </c>
      <c r="E671" s="1" t="s">
        <v>46</v>
      </c>
      <c r="F671" s="1" t="s">
        <v>152</v>
      </c>
      <c r="G671" s="1" t="s">
        <v>35</v>
      </c>
      <c r="H671" s="1">
        <v>63</v>
      </c>
      <c r="I671" s="2">
        <v>38096</v>
      </c>
      <c r="J671" s="1">
        <v>122487</v>
      </c>
      <c r="K671" s="1">
        <v>0.08</v>
      </c>
      <c r="L671">
        <v>9798.9600000000009</v>
      </c>
      <c r="M671">
        <v>132285.96</v>
      </c>
      <c r="N671" s="1" t="s">
        <v>767</v>
      </c>
      <c r="O671" s="1" t="s">
        <v>785</v>
      </c>
      <c r="P671" s="2"/>
      <c r="Q671" t="s">
        <v>1988</v>
      </c>
      <c r="R671" t="s">
        <v>2007</v>
      </c>
      <c r="S671">
        <v>2004</v>
      </c>
      <c r="T671" t="s">
        <v>2061</v>
      </c>
      <c r="U671" t="s">
        <v>2027</v>
      </c>
      <c r="V671">
        <v>4</v>
      </c>
      <c r="W671" t="s">
        <v>2053</v>
      </c>
      <c r="X671" t="s">
        <v>1897</v>
      </c>
      <c r="Y671" t="s">
        <v>2076</v>
      </c>
      <c r="AA671" t="s">
        <v>1897</v>
      </c>
    </row>
    <row r="672" spans="1:27" x14ac:dyDescent="0.25">
      <c r="A672" s="1" t="s">
        <v>1600</v>
      </c>
      <c r="B672" s="1" t="s">
        <v>1601</v>
      </c>
      <c r="C672" s="1" t="s">
        <v>1398</v>
      </c>
      <c r="D672" s="1" t="s">
        <v>456</v>
      </c>
      <c r="E672" s="1" t="s">
        <v>26</v>
      </c>
      <c r="F672" s="1" t="s">
        <v>19</v>
      </c>
      <c r="G672" s="1" t="s">
        <v>35</v>
      </c>
      <c r="H672" s="1">
        <v>32</v>
      </c>
      <c r="I672" s="2">
        <v>42738</v>
      </c>
      <c r="J672" s="1">
        <v>101870</v>
      </c>
      <c r="K672" s="1">
        <v>0.1</v>
      </c>
      <c r="L672">
        <v>10187</v>
      </c>
      <c r="M672">
        <v>112057</v>
      </c>
      <c r="N672" s="1" t="s">
        <v>21</v>
      </c>
      <c r="O672" s="1" t="s">
        <v>22</v>
      </c>
      <c r="P672" s="2"/>
      <c r="Q672" t="s">
        <v>1987</v>
      </c>
      <c r="R672" t="s">
        <v>2007</v>
      </c>
      <c r="S672">
        <v>2017</v>
      </c>
      <c r="T672" t="s">
        <v>2051</v>
      </c>
      <c r="U672" t="s">
        <v>2033</v>
      </c>
      <c r="V672">
        <v>1</v>
      </c>
      <c r="W672" t="s">
        <v>2046</v>
      </c>
      <c r="X672" t="s">
        <v>1897</v>
      </c>
      <c r="Y672" t="s">
        <v>2076</v>
      </c>
      <c r="AA672" t="s">
        <v>1897</v>
      </c>
    </row>
    <row r="673" spans="1:27" x14ac:dyDescent="0.25">
      <c r="A673" s="1" t="s">
        <v>1474</v>
      </c>
      <c r="B673" s="1" t="s">
        <v>1475</v>
      </c>
      <c r="C673" s="1" t="s">
        <v>1398</v>
      </c>
      <c r="D673" s="1" t="s">
        <v>17</v>
      </c>
      <c r="E673" s="1" t="s">
        <v>31</v>
      </c>
      <c r="F673" s="1" t="s">
        <v>19</v>
      </c>
      <c r="G673" s="1" t="s">
        <v>35</v>
      </c>
      <c r="H673" s="1">
        <v>55</v>
      </c>
      <c r="I673" s="2">
        <v>38391</v>
      </c>
      <c r="J673" s="1">
        <v>115145</v>
      </c>
      <c r="K673" s="1">
        <v>0.05</v>
      </c>
      <c r="L673">
        <v>5757.25</v>
      </c>
      <c r="M673">
        <v>120902.25</v>
      </c>
      <c r="N673" s="1" t="s">
        <v>767</v>
      </c>
      <c r="O673" s="1" t="s">
        <v>768</v>
      </c>
      <c r="P673" s="2"/>
      <c r="Q673" t="s">
        <v>1988</v>
      </c>
      <c r="R673" t="s">
        <v>2007</v>
      </c>
      <c r="S673">
        <v>2005</v>
      </c>
      <c r="T673" t="s">
        <v>2050</v>
      </c>
      <c r="U673" t="s">
        <v>2033</v>
      </c>
      <c r="V673">
        <v>2</v>
      </c>
      <c r="W673" t="s">
        <v>2034</v>
      </c>
      <c r="X673" t="s">
        <v>1897</v>
      </c>
      <c r="Y673" t="s">
        <v>2076</v>
      </c>
      <c r="AA673" t="s">
        <v>1897</v>
      </c>
    </row>
    <row r="674" spans="1:27" x14ac:dyDescent="0.25">
      <c r="A674" s="1" t="s">
        <v>1396</v>
      </c>
      <c r="B674" s="1" t="s">
        <v>1958</v>
      </c>
      <c r="C674" s="1" t="s">
        <v>1398</v>
      </c>
      <c r="D674" s="1" t="s">
        <v>509</v>
      </c>
      <c r="E674" s="1" t="s">
        <v>31</v>
      </c>
      <c r="F674" s="1" t="s">
        <v>19</v>
      </c>
      <c r="G674" s="1" t="s">
        <v>64</v>
      </c>
      <c r="H674" s="1">
        <v>42</v>
      </c>
      <c r="I674" s="2">
        <v>42266</v>
      </c>
      <c r="J674" s="1">
        <v>103423</v>
      </c>
      <c r="K674" s="1">
        <v>0.06</v>
      </c>
      <c r="L674">
        <v>6205.38</v>
      </c>
      <c r="M674">
        <v>109628.38</v>
      </c>
      <c r="N674" s="1" t="s">
        <v>21</v>
      </c>
      <c r="O674" s="1" t="s">
        <v>69</v>
      </c>
      <c r="P674" s="2"/>
      <c r="Q674" t="s">
        <v>1987</v>
      </c>
      <c r="R674" t="s">
        <v>2007</v>
      </c>
      <c r="S674">
        <v>2015</v>
      </c>
      <c r="T674" t="s">
        <v>2048</v>
      </c>
      <c r="U674" t="s">
        <v>2030</v>
      </c>
      <c r="V674">
        <v>9</v>
      </c>
      <c r="W674" t="s">
        <v>2031</v>
      </c>
      <c r="X674" t="s">
        <v>1897</v>
      </c>
      <c r="Y674" t="s">
        <v>2076</v>
      </c>
      <c r="AA674" t="s">
        <v>1897</v>
      </c>
    </row>
    <row r="675" spans="1:27" x14ac:dyDescent="0.25">
      <c r="A675" s="1" t="s">
        <v>1610</v>
      </c>
      <c r="B675" s="1" t="s">
        <v>1611</v>
      </c>
      <c r="C675" s="1" t="s">
        <v>1398</v>
      </c>
      <c r="D675" s="1" t="s">
        <v>456</v>
      </c>
      <c r="E675" s="1" t="s">
        <v>26</v>
      </c>
      <c r="F675" s="1" t="s">
        <v>19</v>
      </c>
      <c r="G675" s="1" t="s">
        <v>64</v>
      </c>
      <c r="H675" s="1">
        <v>33</v>
      </c>
      <c r="I675" s="2">
        <v>41507</v>
      </c>
      <c r="J675" s="1">
        <v>105390</v>
      </c>
      <c r="K675" s="1">
        <v>0.06</v>
      </c>
      <c r="L675">
        <v>6323.4</v>
      </c>
      <c r="M675">
        <v>111713.4</v>
      </c>
      <c r="N675" s="1" t="s">
        <v>21</v>
      </c>
      <c r="O675" s="1" t="s">
        <v>69</v>
      </c>
      <c r="P675" s="2"/>
      <c r="Q675" t="s">
        <v>1987</v>
      </c>
      <c r="R675" t="s">
        <v>2007</v>
      </c>
      <c r="S675">
        <v>2013</v>
      </c>
      <c r="T675" t="s">
        <v>2035</v>
      </c>
      <c r="U675" t="s">
        <v>2030</v>
      </c>
      <c r="V675">
        <v>8</v>
      </c>
      <c r="W675" t="s">
        <v>2044</v>
      </c>
      <c r="X675" t="s">
        <v>1897</v>
      </c>
      <c r="Y675" t="s">
        <v>2076</v>
      </c>
      <c r="AA675" t="s">
        <v>1897</v>
      </c>
    </row>
    <row r="676" spans="1:27" x14ac:dyDescent="0.25">
      <c r="A676" s="1" t="s">
        <v>1855</v>
      </c>
      <c r="B676" s="1" t="s">
        <v>1959</v>
      </c>
      <c r="C676" s="1" t="s">
        <v>1398</v>
      </c>
      <c r="D676" s="1" t="s">
        <v>456</v>
      </c>
      <c r="E676" s="1" t="s">
        <v>26</v>
      </c>
      <c r="F676" s="1" t="s">
        <v>152</v>
      </c>
      <c r="G676" s="1" t="s">
        <v>40</v>
      </c>
      <c r="H676" s="1">
        <v>59</v>
      </c>
      <c r="I676" s="2">
        <v>42165</v>
      </c>
      <c r="J676" s="1">
        <v>101985</v>
      </c>
      <c r="K676" s="1">
        <v>7.0000000000000007E-2</v>
      </c>
      <c r="L676">
        <v>7138.9500000000007</v>
      </c>
      <c r="M676">
        <v>109123.95</v>
      </c>
      <c r="N676" s="1" t="s">
        <v>21</v>
      </c>
      <c r="O676" s="1" t="s">
        <v>36</v>
      </c>
      <c r="P676" s="2"/>
      <c r="Q676" t="s">
        <v>1988</v>
      </c>
      <c r="R676" t="s">
        <v>2007</v>
      </c>
      <c r="S676">
        <v>2015</v>
      </c>
      <c r="T676" t="s">
        <v>2048</v>
      </c>
      <c r="U676" t="s">
        <v>2027</v>
      </c>
      <c r="V676">
        <v>6</v>
      </c>
      <c r="W676" t="s">
        <v>2028</v>
      </c>
      <c r="X676" t="s">
        <v>1897</v>
      </c>
      <c r="Y676" t="s">
        <v>2076</v>
      </c>
      <c r="AA676" t="s">
        <v>1897</v>
      </c>
    </row>
    <row r="677" spans="1:27" x14ac:dyDescent="0.25">
      <c r="A677" s="1" t="s">
        <v>1634</v>
      </c>
      <c r="B677" s="1" t="s">
        <v>1635</v>
      </c>
      <c r="C677" s="1" t="s">
        <v>1398</v>
      </c>
      <c r="D677" s="1" t="s">
        <v>17</v>
      </c>
      <c r="E677" s="1" t="s">
        <v>26</v>
      </c>
      <c r="F677" s="1" t="s">
        <v>19</v>
      </c>
      <c r="G677" s="1" t="s">
        <v>20</v>
      </c>
      <c r="H677" s="1">
        <v>51</v>
      </c>
      <c r="I677" s="2">
        <v>43903</v>
      </c>
      <c r="J677" s="1">
        <v>107195</v>
      </c>
      <c r="K677" s="1">
        <v>0.09</v>
      </c>
      <c r="L677">
        <v>9647.5499999999993</v>
      </c>
      <c r="M677">
        <v>116842.55</v>
      </c>
      <c r="N677" s="1" t="s">
        <v>21</v>
      </c>
      <c r="O677" s="1" t="s">
        <v>50</v>
      </c>
      <c r="P677" s="2"/>
      <c r="Q677" t="s">
        <v>1988</v>
      </c>
      <c r="R677" t="s">
        <v>2007</v>
      </c>
      <c r="S677">
        <v>2020</v>
      </c>
      <c r="T677" t="s">
        <v>2047</v>
      </c>
      <c r="U677" t="s">
        <v>2033</v>
      </c>
      <c r="V677">
        <v>3</v>
      </c>
      <c r="W677" t="s">
        <v>2060</v>
      </c>
      <c r="X677" t="s">
        <v>1897</v>
      </c>
      <c r="Y677" t="s">
        <v>2076</v>
      </c>
      <c r="AA677" t="s">
        <v>1897</v>
      </c>
    </row>
    <row r="678" spans="1:27" x14ac:dyDescent="0.25">
      <c r="A678" s="1" t="s">
        <v>1670</v>
      </c>
      <c r="B678" s="1" t="s">
        <v>1671</v>
      </c>
      <c r="C678" s="1" t="s">
        <v>1398</v>
      </c>
      <c r="D678" s="1" t="s">
        <v>509</v>
      </c>
      <c r="E678" s="1" t="s">
        <v>18</v>
      </c>
      <c r="F678" s="1" t="s">
        <v>19</v>
      </c>
      <c r="G678" s="1" t="s">
        <v>40</v>
      </c>
      <c r="H678" s="1">
        <v>65</v>
      </c>
      <c r="I678" s="2">
        <v>38967</v>
      </c>
      <c r="J678" s="1">
        <v>127626</v>
      </c>
      <c r="K678" s="1">
        <v>0.1</v>
      </c>
      <c r="L678">
        <v>12762.6</v>
      </c>
      <c r="M678">
        <v>140388.6</v>
      </c>
      <c r="N678" s="1" t="s">
        <v>21</v>
      </c>
      <c r="O678" s="1" t="s">
        <v>36</v>
      </c>
      <c r="P678" s="2"/>
      <c r="Q678" t="s">
        <v>1988</v>
      </c>
      <c r="R678" t="s">
        <v>2007</v>
      </c>
      <c r="S678">
        <v>2006</v>
      </c>
      <c r="T678" t="s">
        <v>2056</v>
      </c>
      <c r="U678" t="s">
        <v>2030</v>
      </c>
      <c r="V678">
        <v>9</v>
      </c>
      <c r="W678" t="s">
        <v>2031</v>
      </c>
      <c r="X678" t="s">
        <v>1897</v>
      </c>
      <c r="Y678" t="s">
        <v>2076</v>
      </c>
      <c r="AA678" t="s">
        <v>1897</v>
      </c>
    </row>
    <row r="679" spans="1:27" x14ac:dyDescent="0.25">
      <c r="A679" s="1" t="s">
        <v>1346</v>
      </c>
      <c r="B679" s="1" t="s">
        <v>1970</v>
      </c>
      <c r="C679" s="1" t="s">
        <v>1398</v>
      </c>
      <c r="D679" s="1" t="s">
        <v>243</v>
      </c>
      <c r="E679" s="1" t="s">
        <v>31</v>
      </c>
      <c r="F679" s="1" t="s">
        <v>152</v>
      </c>
      <c r="G679" s="1" t="s">
        <v>20</v>
      </c>
      <c r="H679" s="1">
        <v>44</v>
      </c>
      <c r="I679" s="2">
        <v>37296</v>
      </c>
      <c r="J679" s="1">
        <v>117545</v>
      </c>
      <c r="K679" s="1">
        <v>0.06</v>
      </c>
      <c r="L679">
        <v>7052.7</v>
      </c>
      <c r="M679">
        <v>124597.7</v>
      </c>
      <c r="N679" s="1" t="s">
        <v>21</v>
      </c>
      <c r="O679" s="1" t="s">
        <v>22</v>
      </c>
      <c r="P679" s="2"/>
      <c r="Q679" t="s">
        <v>1987</v>
      </c>
      <c r="R679" t="s">
        <v>2007</v>
      </c>
      <c r="S679">
        <v>2002</v>
      </c>
      <c r="T679" t="s">
        <v>2062</v>
      </c>
      <c r="U679" t="s">
        <v>2033</v>
      </c>
      <c r="V679">
        <v>2</v>
      </c>
      <c r="W679" t="s">
        <v>2034</v>
      </c>
      <c r="X679" t="s">
        <v>1897</v>
      </c>
      <c r="Y679" t="s">
        <v>2076</v>
      </c>
      <c r="AA679" t="s">
        <v>1897</v>
      </c>
    </row>
    <row r="680" spans="1:27" x14ac:dyDescent="0.25">
      <c r="A680" s="1" t="s">
        <v>1624</v>
      </c>
      <c r="B680" s="1" t="s">
        <v>1625</v>
      </c>
      <c r="C680" s="1" t="s">
        <v>1398</v>
      </c>
      <c r="D680" s="1" t="s">
        <v>456</v>
      </c>
      <c r="E680" s="1" t="s">
        <v>26</v>
      </c>
      <c r="F680" s="1" t="s">
        <v>152</v>
      </c>
      <c r="G680" s="1" t="s">
        <v>35</v>
      </c>
      <c r="H680" s="1">
        <v>50</v>
      </c>
      <c r="I680" s="2">
        <v>40983</v>
      </c>
      <c r="J680" s="1">
        <v>117226</v>
      </c>
      <c r="K680" s="1">
        <v>0.08</v>
      </c>
      <c r="L680">
        <v>9378.08</v>
      </c>
      <c r="M680">
        <v>126604.08</v>
      </c>
      <c r="N680" s="1" t="s">
        <v>21</v>
      </c>
      <c r="O680" s="1" t="s">
        <v>22</v>
      </c>
      <c r="P680" s="2"/>
      <c r="Q680" t="s">
        <v>1987</v>
      </c>
      <c r="R680" t="s">
        <v>2007</v>
      </c>
      <c r="S680">
        <v>2012</v>
      </c>
      <c r="T680" t="s">
        <v>2065</v>
      </c>
      <c r="U680" t="s">
        <v>2033</v>
      </c>
      <c r="V680">
        <v>3</v>
      </c>
      <c r="W680" t="s">
        <v>2060</v>
      </c>
      <c r="X680" t="s">
        <v>1897</v>
      </c>
      <c r="Y680" t="s">
        <v>2076</v>
      </c>
      <c r="AA680" t="s">
        <v>1897</v>
      </c>
    </row>
    <row r="681" spans="1:27" x14ac:dyDescent="0.25">
      <c r="A681" s="1" t="s">
        <v>1804</v>
      </c>
      <c r="B681" s="1" t="s">
        <v>1971</v>
      </c>
      <c r="C681" s="1" t="s">
        <v>1398</v>
      </c>
      <c r="D681" s="1" t="s">
        <v>555</v>
      </c>
      <c r="E681" s="1" t="s">
        <v>26</v>
      </c>
      <c r="F681" s="1" t="s">
        <v>19</v>
      </c>
      <c r="G681" s="1" t="s">
        <v>35</v>
      </c>
      <c r="H681" s="1">
        <v>64</v>
      </c>
      <c r="I681" s="2">
        <v>37762</v>
      </c>
      <c r="J681" s="1">
        <v>106444</v>
      </c>
      <c r="K681" s="1">
        <v>0.05</v>
      </c>
      <c r="L681">
        <v>5322.2000000000007</v>
      </c>
      <c r="M681">
        <v>111766.2</v>
      </c>
      <c r="N681" s="1" t="s">
        <v>21</v>
      </c>
      <c r="O681" s="1" t="s">
        <v>22</v>
      </c>
      <c r="P681" s="2"/>
      <c r="Q681" t="s">
        <v>1988</v>
      </c>
      <c r="R681" t="s">
        <v>2007</v>
      </c>
      <c r="S681">
        <v>2003</v>
      </c>
      <c r="T681" t="s">
        <v>2064</v>
      </c>
      <c r="U681" t="s">
        <v>2027</v>
      </c>
      <c r="V681">
        <v>5</v>
      </c>
      <c r="W681" t="s">
        <v>2036</v>
      </c>
      <c r="X681" t="s">
        <v>1897</v>
      </c>
      <c r="Y681" t="s">
        <v>2076</v>
      </c>
      <c r="AA681" t="s">
        <v>1897</v>
      </c>
    </row>
    <row r="682" spans="1:27" x14ac:dyDescent="0.25">
      <c r="A682" s="1" t="s">
        <v>1514</v>
      </c>
      <c r="B682" s="1" t="s">
        <v>1515</v>
      </c>
      <c r="C682" s="1" t="s">
        <v>1398</v>
      </c>
      <c r="D682" s="1" t="s">
        <v>555</v>
      </c>
      <c r="E682" s="1" t="s">
        <v>46</v>
      </c>
      <c r="F682" s="1" t="s">
        <v>152</v>
      </c>
      <c r="G682" s="1" t="s">
        <v>40</v>
      </c>
      <c r="H682" s="1">
        <v>50</v>
      </c>
      <c r="I682" s="2">
        <v>41024</v>
      </c>
      <c r="J682" s="1">
        <v>113269</v>
      </c>
      <c r="K682" s="1">
        <v>0.09</v>
      </c>
      <c r="L682">
        <v>10194.209999999999</v>
      </c>
      <c r="M682">
        <v>123463.20999999999</v>
      </c>
      <c r="N682" s="1" t="s">
        <v>633</v>
      </c>
      <c r="O682" s="1" t="s">
        <v>640</v>
      </c>
      <c r="P682" s="2"/>
      <c r="Q682" t="s">
        <v>1987</v>
      </c>
      <c r="R682" t="s">
        <v>2007</v>
      </c>
      <c r="S682">
        <v>2012</v>
      </c>
      <c r="T682" t="s">
        <v>2065</v>
      </c>
      <c r="U682" t="s">
        <v>2027</v>
      </c>
      <c r="V682">
        <v>4</v>
      </c>
      <c r="W682" t="s">
        <v>2053</v>
      </c>
      <c r="X682" t="s">
        <v>1897</v>
      </c>
      <c r="Y682" t="s">
        <v>2076</v>
      </c>
      <c r="AA682" t="s">
        <v>1897</v>
      </c>
    </row>
    <row r="683" spans="1:27" x14ac:dyDescent="0.25">
      <c r="A683" s="1" t="s">
        <v>1706</v>
      </c>
      <c r="B683" s="1" t="s">
        <v>1707</v>
      </c>
      <c r="C683" s="1" t="s">
        <v>1398</v>
      </c>
      <c r="D683" s="1" t="s">
        <v>555</v>
      </c>
      <c r="E683" s="1" t="s">
        <v>31</v>
      </c>
      <c r="F683" s="1" t="s">
        <v>19</v>
      </c>
      <c r="G683" s="1" t="s">
        <v>35</v>
      </c>
      <c r="H683" s="1">
        <v>50</v>
      </c>
      <c r="I683" s="2">
        <v>36653</v>
      </c>
      <c r="J683" s="1">
        <v>106428</v>
      </c>
      <c r="K683" s="1">
        <v>7.0000000000000007E-2</v>
      </c>
      <c r="L683">
        <v>7449.9600000000009</v>
      </c>
      <c r="M683">
        <v>113877.96</v>
      </c>
      <c r="N683" s="1" t="s">
        <v>21</v>
      </c>
      <c r="O683" s="1" t="s">
        <v>27</v>
      </c>
      <c r="P683" s="2"/>
      <c r="Q683" t="s">
        <v>1987</v>
      </c>
      <c r="R683" t="s">
        <v>2007</v>
      </c>
      <c r="S683">
        <v>2000</v>
      </c>
      <c r="T683" t="s">
        <v>2066</v>
      </c>
      <c r="U683" t="s">
        <v>2027</v>
      </c>
      <c r="V683">
        <v>5</v>
      </c>
      <c r="W683" t="s">
        <v>2036</v>
      </c>
      <c r="X683" t="s">
        <v>1897</v>
      </c>
      <c r="Y683" t="s">
        <v>2076</v>
      </c>
      <c r="AA683" t="s">
        <v>1897</v>
      </c>
    </row>
    <row r="684" spans="1:27" x14ac:dyDescent="0.25">
      <c r="A684" s="1" t="s">
        <v>1528</v>
      </c>
      <c r="B684" s="1" t="s">
        <v>1529</v>
      </c>
      <c r="C684" s="1" t="s">
        <v>1398</v>
      </c>
      <c r="D684" s="1" t="s">
        <v>243</v>
      </c>
      <c r="E684" s="1" t="s">
        <v>18</v>
      </c>
      <c r="F684" s="1" t="s">
        <v>19</v>
      </c>
      <c r="G684" s="1" t="s">
        <v>20</v>
      </c>
      <c r="H684" s="1">
        <v>34</v>
      </c>
      <c r="I684" s="2">
        <v>41915</v>
      </c>
      <c r="J684" s="1">
        <v>103707</v>
      </c>
      <c r="K684" s="1">
        <v>0.09</v>
      </c>
      <c r="L684">
        <v>9333.6299999999992</v>
      </c>
      <c r="M684">
        <v>113040.63</v>
      </c>
      <c r="N684" s="1" t="s">
        <v>21</v>
      </c>
      <c r="O684" s="1" t="s">
        <v>69</v>
      </c>
      <c r="P684" s="2"/>
      <c r="Q684" t="s">
        <v>1987</v>
      </c>
      <c r="R684" t="s">
        <v>2007</v>
      </c>
      <c r="S684">
        <v>2014</v>
      </c>
      <c r="T684" t="s">
        <v>2032</v>
      </c>
      <c r="U684" t="s">
        <v>2038</v>
      </c>
      <c r="V684">
        <v>10</v>
      </c>
      <c r="W684" t="s">
        <v>2055</v>
      </c>
      <c r="X684" t="s">
        <v>1897</v>
      </c>
      <c r="Y684" t="s">
        <v>2076</v>
      </c>
      <c r="AA684" t="s">
        <v>1897</v>
      </c>
    </row>
    <row r="685" spans="1:27" x14ac:dyDescent="0.25">
      <c r="A685" s="1" t="s">
        <v>1654</v>
      </c>
      <c r="B685" s="1" t="s">
        <v>1655</v>
      </c>
      <c r="C685" s="1" t="s">
        <v>1398</v>
      </c>
      <c r="D685" s="1" t="s">
        <v>17</v>
      </c>
      <c r="E685" s="1" t="s">
        <v>18</v>
      </c>
      <c r="F685" s="1" t="s">
        <v>152</v>
      </c>
      <c r="G685" s="1" t="s">
        <v>35</v>
      </c>
      <c r="H685" s="1">
        <v>45</v>
      </c>
      <c r="I685" s="2">
        <v>42026</v>
      </c>
      <c r="J685" s="1">
        <v>101288</v>
      </c>
      <c r="K685" s="1">
        <v>0.1</v>
      </c>
      <c r="L685">
        <v>10128.800000000001</v>
      </c>
      <c r="M685">
        <v>111416.8</v>
      </c>
      <c r="N685" s="1" t="s">
        <v>21</v>
      </c>
      <c r="O685" s="1" t="s">
        <v>22</v>
      </c>
      <c r="P685" s="2"/>
      <c r="Q685" t="s">
        <v>1987</v>
      </c>
      <c r="R685" t="s">
        <v>2007</v>
      </c>
      <c r="S685">
        <v>2015</v>
      </c>
      <c r="T685" t="s">
        <v>2048</v>
      </c>
      <c r="U685" t="s">
        <v>2033</v>
      </c>
      <c r="V685">
        <v>1</v>
      </c>
      <c r="W685" t="s">
        <v>2046</v>
      </c>
      <c r="X685" t="s">
        <v>1897</v>
      </c>
      <c r="Y685" t="s">
        <v>2076</v>
      </c>
      <c r="AA685" t="s">
        <v>1897</v>
      </c>
    </row>
    <row r="686" spans="1:27" x14ac:dyDescent="0.25">
      <c r="A686" s="1" t="s">
        <v>1425</v>
      </c>
      <c r="B686" s="1" t="s">
        <v>1426</v>
      </c>
      <c r="C686" s="1" t="s">
        <v>1398</v>
      </c>
      <c r="D686" s="1" t="s">
        <v>402</v>
      </c>
      <c r="E686" s="1" t="s">
        <v>46</v>
      </c>
      <c r="F686" s="1" t="s">
        <v>19</v>
      </c>
      <c r="G686" s="1" t="s">
        <v>35</v>
      </c>
      <c r="H686" s="1">
        <v>61</v>
      </c>
      <c r="I686" s="2">
        <v>40092</v>
      </c>
      <c r="J686" s="1">
        <v>103096</v>
      </c>
      <c r="K686" s="1">
        <v>7.0000000000000007E-2</v>
      </c>
      <c r="L686">
        <v>7216.72</v>
      </c>
      <c r="M686">
        <v>110312.72</v>
      </c>
      <c r="N686" s="1" t="s">
        <v>767</v>
      </c>
      <c r="O686" s="1" t="s">
        <v>776</v>
      </c>
      <c r="P686" s="2"/>
      <c r="Q686" t="s">
        <v>1988</v>
      </c>
      <c r="R686" t="s">
        <v>2007</v>
      </c>
      <c r="S686">
        <v>2009</v>
      </c>
      <c r="T686" t="s">
        <v>2059</v>
      </c>
      <c r="U686" t="s">
        <v>2038</v>
      </c>
      <c r="V686">
        <v>10</v>
      </c>
      <c r="W686" t="s">
        <v>2055</v>
      </c>
      <c r="X686" t="s">
        <v>1897</v>
      </c>
      <c r="Y686" t="s">
        <v>2076</v>
      </c>
      <c r="AA686" t="s">
        <v>1897</v>
      </c>
    </row>
    <row r="687" spans="1:27" x14ac:dyDescent="0.25">
      <c r="A687" s="1" t="s">
        <v>1574</v>
      </c>
      <c r="B687" s="1" t="s">
        <v>1575</v>
      </c>
      <c r="C687" s="1" t="s">
        <v>1398</v>
      </c>
      <c r="D687" s="1" t="s">
        <v>402</v>
      </c>
      <c r="E687" s="1" t="s">
        <v>18</v>
      </c>
      <c r="F687" s="1" t="s">
        <v>152</v>
      </c>
      <c r="G687" s="1" t="s">
        <v>20</v>
      </c>
      <c r="H687" s="1">
        <v>32</v>
      </c>
      <c r="I687" s="2">
        <v>43936</v>
      </c>
      <c r="J687" s="1">
        <v>126671</v>
      </c>
      <c r="K687" s="1">
        <v>0.09</v>
      </c>
      <c r="L687">
        <v>11400.39</v>
      </c>
      <c r="M687">
        <v>138071.39000000001</v>
      </c>
      <c r="N687" s="1" t="s">
        <v>21</v>
      </c>
      <c r="O687" s="1" t="s">
        <v>36</v>
      </c>
      <c r="P687" s="2"/>
      <c r="Q687" t="s">
        <v>1987</v>
      </c>
      <c r="R687" t="s">
        <v>2007</v>
      </c>
      <c r="S687">
        <v>2020</v>
      </c>
      <c r="T687" t="s">
        <v>2047</v>
      </c>
      <c r="U687" t="s">
        <v>2027</v>
      </c>
      <c r="V687">
        <v>4</v>
      </c>
      <c r="W687" t="s">
        <v>2053</v>
      </c>
      <c r="X687" t="s">
        <v>1897</v>
      </c>
      <c r="Y687" t="s">
        <v>2076</v>
      </c>
      <c r="AA687" t="s">
        <v>1897</v>
      </c>
    </row>
    <row r="688" spans="1:27" x14ac:dyDescent="0.25">
      <c r="A688" s="1" t="s">
        <v>1199</v>
      </c>
      <c r="B688" s="1" t="s">
        <v>1976</v>
      </c>
      <c r="C688" s="1" t="s">
        <v>1398</v>
      </c>
      <c r="D688" s="1" t="s">
        <v>402</v>
      </c>
      <c r="E688" s="1" t="s">
        <v>18</v>
      </c>
      <c r="F688" s="1" t="s">
        <v>152</v>
      </c>
      <c r="G688" s="1" t="s">
        <v>35</v>
      </c>
      <c r="H688" s="1">
        <v>52</v>
      </c>
      <c r="I688" s="2">
        <v>36523</v>
      </c>
      <c r="J688" s="1">
        <v>116527</v>
      </c>
      <c r="K688" s="1">
        <v>7.0000000000000007E-2</v>
      </c>
      <c r="L688">
        <v>8156.89</v>
      </c>
      <c r="M688">
        <v>124683.89</v>
      </c>
      <c r="N688" s="1" t="s">
        <v>21</v>
      </c>
      <c r="O688" s="1" t="s">
        <v>22</v>
      </c>
      <c r="P688" s="2"/>
      <c r="Q688" t="s">
        <v>1988</v>
      </c>
      <c r="R688" t="s">
        <v>2007</v>
      </c>
      <c r="S688">
        <v>1999</v>
      </c>
      <c r="T688" t="s">
        <v>2070</v>
      </c>
      <c r="U688" t="s">
        <v>2038</v>
      </c>
      <c r="V688">
        <v>12</v>
      </c>
      <c r="W688" t="s">
        <v>2041</v>
      </c>
      <c r="X688" t="s">
        <v>1897</v>
      </c>
      <c r="Y688" t="s">
        <v>2076</v>
      </c>
      <c r="AA688" t="s">
        <v>1897</v>
      </c>
    </row>
    <row r="689" spans="1:27" x14ac:dyDescent="0.25">
      <c r="A689" s="1" t="s">
        <v>130</v>
      </c>
      <c r="B689" s="1" t="s">
        <v>1979</v>
      </c>
      <c r="C689" s="1" t="s">
        <v>1398</v>
      </c>
      <c r="D689" s="1" t="s">
        <v>243</v>
      </c>
      <c r="E689" s="1" t="s">
        <v>18</v>
      </c>
      <c r="F689" s="1" t="s">
        <v>152</v>
      </c>
      <c r="G689" s="1" t="s">
        <v>20</v>
      </c>
      <c r="H689" s="1">
        <v>57</v>
      </c>
      <c r="I689" s="2">
        <v>43484</v>
      </c>
      <c r="J689" s="1">
        <v>101577</v>
      </c>
      <c r="K689" s="1">
        <v>0.05</v>
      </c>
      <c r="L689">
        <v>5078.8500000000004</v>
      </c>
      <c r="M689">
        <v>106655.85</v>
      </c>
      <c r="N689" s="1" t="s">
        <v>21</v>
      </c>
      <c r="O689" s="1" t="s">
        <v>27</v>
      </c>
      <c r="P689" s="2"/>
      <c r="Q689" t="s">
        <v>1988</v>
      </c>
      <c r="R689" t="s">
        <v>2007</v>
      </c>
      <c r="S689">
        <v>2019</v>
      </c>
      <c r="T689" t="s">
        <v>2029</v>
      </c>
      <c r="U689" t="s">
        <v>2033</v>
      </c>
      <c r="V689">
        <v>1</v>
      </c>
      <c r="W689" t="s">
        <v>2046</v>
      </c>
      <c r="X689" t="s">
        <v>1897</v>
      </c>
      <c r="Y689" t="s">
        <v>2076</v>
      </c>
      <c r="AA689" t="s">
        <v>1897</v>
      </c>
    </row>
    <row r="690" spans="1:27" x14ac:dyDescent="0.25">
      <c r="A690" s="1" t="s">
        <v>1534</v>
      </c>
      <c r="B690" s="1" t="s">
        <v>1535</v>
      </c>
      <c r="C690" s="1" t="s">
        <v>1398</v>
      </c>
      <c r="D690" s="1" t="s">
        <v>243</v>
      </c>
      <c r="E690" s="1" t="s">
        <v>18</v>
      </c>
      <c r="F690" s="1" t="s">
        <v>19</v>
      </c>
      <c r="G690" s="1" t="s">
        <v>40</v>
      </c>
      <c r="H690" s="1">
        <v>44</v>
      </c>
      <c r="I690" s="2">
        <v>38642</v>
      </c>
      <c r="J690" s="1">
        <v>105223</v>
      </c>
      <c r="K690" s="1">
        <v>0.1</v>
      </c>
      <c r="L690">
        <v>10522.300000000001</v>
      </c>
      <c r="M690">
        <v>115745.3</v>
      </c>
      <c r="N690" s="1" t="s">
        <v>21</v>
      </c>
      <c r="O690" s="1" t="s">
        <v>22</v>
      </c>
      <c r="P690" s="2"/>
      <c r="Q690" t="s">
        <v>1987</v>
      </c>
      <c r="R690" t="s">
        <v>2007</v>
      </c>
      <c r="S690">
        <v>2005</v>
      </c>
      <c r="T690" t="s">
        <v>2050</v>
      </c>
      <c r="U690" t="s">
        <v>2038</v>
      </c>
      <c r="V690">
        <v>10</v>
      </c>
      <c r="W690" t="s">
        <v>2055</v>
      </c>
      <c r="X690" t="s">
        <v>1897</v>
      </c>
      <c r="Y690" t="s">
        <v>2076</v>
      </c>
      <c r="AA690" t="s">
        <v>1897</v>
      </c>
    </row>
    <row r="691" spans="1:27" x14ac:dyDescent="0.25">
      <c r="A691" s="1" t="s">
        <v>1403</v>
      </c>
      <c r="B691" s="1" t="s">
        <v>1404</v>
      </c>
      <c r="C691" s="1" t="s">
        <v>1398</v>
      </c>
      <c r="D691" s="1" t="s">
        <v>243</v>
      </c>
      <c r="E691" s="1" t="s">
        <v>26</v>
      </c>
      <c r="F691" s="1" t="s">
        <v>19</v>
      </c>
      <c r="G691" s="1" t="s">
        <v>35</v>
      </c>
      <c r="H691" s="1">
        <v>25</v>
      </c>
      <c r="I691" s="2">
        <v>44545</v>
      </c>
      <c r="J691" s="1">
        <v>114893</v>
      </c>
      <c r="K691" s="1">
        <v>0.06</v>
      </c>
      <c r="L691">
        <v>6893.58</v>
      </c>
      <c r="M691">
        <v>121786.58</v>
      </c>
      <c r="N691" s="1" t="s">
        <v>767</v>
      </c>
      <c r="O691" s="1" t="s">
        <v>771</v>
      </c>
      <c r="P691" s="2"/>
      <c r="Q691" t="s">
        <v>1989</v>
      </c>
      <c r="R691" t="s">
        <v>2007</v>
      </c>
      <c r="S691">
        <v>2021</v>
      </c>
      <c r="T691" t="s">
        <v>2045</v>
      </c>
      <c r="U691" t="s">
        <v>2038</v>
      </c>
      <c r="V691">
        <v>12</v>
      </c>
      <c r="W691" t="s">
        <v>2041</v>
      </c>
      <c r="X691" t="s">
        <v>1897</v>
      </c>
      <c r="Y691" t="s">
        <v>2076</v>
      </c>
      <c r="AA691" t="s">
        <v>1897</v>
      </c>
    </row>
    <row r="692" spans="1:27" x14ac:dyDescent="0.25">
      <c r="A692" s="1" t="s">
        <v>1606</v>
      </c>
      <c r="B692" s="1" t="s">
        <v>1607</v>
      </c>
      <c r="C692" s="1" t="s">
        <v>1896</v>
      </c>
      <c r="D692" s="1" t="s">
        <v>456</v>
      </c>
      <c r="E692" s="1" t="s">
        <v>18</v>
      </c>
      <c r="F692" s="1" t="s">
        <v>19</v>
      </c>
      <c r="G692" s="1" t="s">
        <v>35</v>
      </c>
      <c r="H692" s="1">
        <v>36</v>
      </c>
      <c r="I692" s="2">
        <v>39855</v>
      </c>
      <c r="J692" s="1">
        <v>157333</v>
      </c>
      <c r="K692" s="1">
        <v>0.15</v>
      </c>
      <c r="L692">
        <v>23599.95</v>
      </c>
      <c r="M692">
        <v>180932.95</v>
      </c>
      <c r="N692" s="1" t="s">
        <v>21</v>
      </c>
      <c r="O692" s="1" t="s">
        <v>36</v>
      </c>
      <c r="P692" s="2"/>
      <c r="Q692" t="s">
        <v>1987</v>
      </c>
      <c r="R692" t="s">
        <v>2007</v>
      </c>
      <c r="S692">
        <v>2009</v>
      </c>
      <c r="T692" t="s">
        <v>2059</v>
      </c>
      <c r="U692" t="s">
        <v>2033</v>
      </c>
      <c r="V692">
        <v>2</v>
      </c>
      <c r="W692" t="s">
        <v>2034</v>
      </c>
      <c r="X692" t="s">
        <v>1897</v>
      </c>
      <c r="Y692" t="s">
        <v>2076</v>
      </c>
      <c r="AA692" t="s">
        <v>1897</v>
      </c>
    </row>
    <row r="693" spans="1:27" x14ac:dyDescent="0.25">
      <c r="A693" s="1" t="s">
        <v>1429</v>
      </c>
      <c r="B693" s="1" t="s">
        <v>1430</v>
      </c>
      <c r="C693" s="1" t="s">
        <v>1896</v>
      </c>
      <c r="D693" s="1" t="s">
        <v>402</v>
      </c>
      <c r="E693" s="1" t="s">
        <v>31</v>
      </c>
      <c r="F693" s="1" t="s">
        <v>19</v>
      </c>
      <c r="G693" s="1" t="s">
        <v>35</v>
      </c>
      <c r="H693" s="1">
        <v>51</v>
      </c>
      <c r="I693" s="2">
        <v>44357</v>
      </c>
      <c r="J693" s="1">
        <v>146742</v>
      </c>
      <c r="K693" s="1">
        <v>0.1</v>
      </c>
      <c r="L693">
        <v>14674.2</v>
      </c>
      <c r="M693">
        <v>161416.20000000001</v>
      </c>
      <c r="N693" s="1" t="s">
        <v>767</v>
      </c>
      <c r="O693" s="1" t="s">
        <v>785</v>
      </c>
      <c r="P693" s="2"/>
      <c r="Q693" t="s">
        <v>1988</v>
      </c>
      <c r="R693" t="s">
        <v>2007</v>
      </c>
      <c r="S693">
        <v>2021</v>
      </c>
      <c r="T693" t="s">
        <v>2045</v>
      </c>
      <c r="U693" t="s">
        <v>2027</v>
      </c>
      <c r="V693">
        <v>6</v>
      </c>
      <c r="W693" t="s">
        <v>2028</v>
      </c>
      <c r="X693" t="s">
        <v>1897</v>
      </c>
      <c r="Y693" t="s">
        <v>2076</v>
      </c>
      <c r="AA693" t="s">
        <v>1897</v>
      </c>
    </row>
    <row r="694" spans="1:27" x14ac:dyDescent="0.25">
      <c r="A694" s="1" t="s">
        <v>1680</v>
      </c>
      <c r="B694" s="1" t="s">
        <v>1681</v>
      </c>
      <c r="C694" s="1" t="s">
        <v>1896</v>
      </c>
      <c r="D694" s="1" t="s">
        <v>509</v>
      </c>
      <c r="E694" s="1" t="s">
        <v>26</v>
      </c>
      <c r="F694" s="1" t="s">
        <v>19</v>
      </c>
      <c r="G694" s="1" t="s">
        <v>40</v>
      </c>
      <c r="H694" s="1">
        <v>64</v>
      </c>
      <c r="I694" s="2">
        <v>37956</v>
      </c>
      <c r="J694" s="1">
        <v>154828</v>
      </c>
      <c r="K694" s="1">
        <v>0.13</v>
      </c>
      <c r="L694">
        <v>20127.64</v>
      </c>
      <c r="M694">
        <v>174955.64</v>
      </c>
      <c r="N694" s="1" t="s">
        <v>21</v>
      </c>
      <c r="O694" s="1" t="s">
        <v>53</v>
      </c>
      <c r="P694" s="2"/>
      <c r="Q694" t="s">
        <v>1988</v>
      </c>
      <c r="R694" t="s">
        <v>2007</v>
      </c>
      <c r="S694">
        <v>2003</v>
      </c>
      <c r="T694" t="s">
        <v>2064</v>
      </c>
      <c r="U694" t="s">
        <v>2038</v>
      </c>
      <c r="V694">
        <v>12</v>
      </c>
      <c r="W694" t="s">
        <v>2041</v>
      </c>
      <c r="X694" t="s">
        <v>1897</v>
      </c>
      <c r="Y694" t="s">
        <v>2076</v>
      </c>
      <c r="AA694" t="s">
        <v>1897</v>
      </c>
    </row>
    <row r="695" spans="1:27" x14ac:dyDescent="0.25">
      <c r="A695" s="1" t="s">
        <v>1470</v>
      </c>
      <c r="B695" s="1" t="s">
        <v>1471</v>
      </c>
      <c r="C695" s="1" t="s">
        <v>1896</v>
      </c>
      <c r="D695" s="1" t="s">
        <v>17</v>
      </c>
      <c r="E695" s="1" t="s">
        <v>18</v>
      </c>
      <c r="F695" s="1" t="s">
        <v>152</v>
      </c>
      <c r="G695" s="1" t="s">
        <v>40</v>
      </c>
      <c r="H695" s="1">
        <v>56</v>
      </c>
      <c r="I695" s="2">
        <v>40917</v>
      </c>
      <c r="J695" s="1">
        <v>146140</v>
      </c>
      <c r="K695" s="1">
        <v>0.1</v>
      </c>
      <c r="L695">
        <v>14614</v>
      </c>
      <c r="M695">
        <v>160754</v>
      </c>
      <c r="N695" s="1" t="s">
        <v>633</v>
      </c>
      <c r="O695" s="1" t="s">
        <v>634</v>
      </c>
      <c r="P695" s="2"/>
      <c r="Q695" t="s">
        <v>1988</v>
      </c>
      <c r="R695" t="s">
        <v>2007</v>
      </c>
      <c r="S695">
        <v>2012</v>
      </c>
      <c r="T695" t="s">
        <v>2065</v>
      </c>
      <c r="U695" t="s">
        <v>2033</v>
      </c>
      <c r="V695">
        <v>1</v>
      </c>
      <c r="W695" t="s">
        <v>2046</v>
      </c>
      <c r="X695" t="s">
        <v>1897</v>
      </c>
      <c r="Y695" t="s">
        <v>2076</v>
      </c>
      <c r="AA695" t="s">
        <v>1897</v>
      </c>
    </row>
    <row r="696" spans="1:27" x14ac:dyDescent="0.25">
      <c r="A696" s="1" t="s">
        <v>1678</v>
      </c>
      <c r="B696" s="1" t="s">
        <v>1679</v>
      </c>
      <c r="C696" s="1" t="s">
        <v>1896</v>
      </c>
      <c r="D696" s="1" t="s">
        <v>509</v>
      </c>
      <c r="E696" s="1" t="s">
        <v>31</v>
      </c>
      <c r="F696" s="1" t="s">
        <v>19</v>
      </c>
      <c r="G696" s="1" t="s">
        <v>20</v>
      </c>
      <c r="H696" s="1">
        <v>29</v>
      </c>
      <c r="I696" s="2">
        <v>43609</v>
      </c>
      <c r="J696" s="1">
        <v>122350</v>
      </c>
      <c r="K696" s="1">
        <v>0.12</v>
      </c>
      <c r="L696">
        <v>14682</v>
      </c>
      <c r="M696">
        <v>137032</v>
      </c>
      <c r="N696" s="1" t="s">
        <v>21</v>
      </c>
      <c r="O696" s="1" t="s">
        <v>22</v>
      </c>
      <c r="P696" s="2"/>
      <c r="Q696" t="s">
        <v>1989</v>
      </c>
      <c r="R696" t="s">
        <v>2007</v>
      </c>
      <c r="S696">
        <v>2019</v>
      </c>
      <c r="T696" t="s">
        <v>2029</v>
      </c>
      <c r="U696" t="s">
        <v>2027</v>
      </c>
      <c r="V696">
        <v>5</v>
      </c>
      <c r="W696" t="s">
        <v>2036</v>
      </c>
      <c r="X696" t="s">
        <v>1897</v>
      </c>
      <c r="Y696" t="s">
        <v>2076</v>
      </c>
      <c r="AA696" t="s">
        <v>1897</v>
      </c>
    </row>
    <row r="697" spans="1:27" x14ac:dyDescent="0.25">
      <c r="A697" s="1" t="s">
        <v>1476</v>
      </c>
      <c r="B697" s="1" t="s">
        <v>1477</v>
      </c>
      <c r="C697" s="1" t="s">
        <v>1896</v>
      </c>
      <c r="D697" s="1" t="s">
        <v>17</v>
      </c>
      <c r="E697" s="1" t="s">
        <v>18</v>
      </c>
      <c r="F697" s="1" t="s">
        <v>19</v>
      </c>
      <c r="G697" s="1" t="s">
        <v>35</v>
      </c>
      <c r="H697" s="1">
        <v>25</v>
      </c>
      <c r="I697" s="2">
        <v>44379</v>
      </c>
      <c r="J697" s="1">
        <v>125633</v>
      </c>
      <c r="K697" s="1">
        <v>0.11</v>
      </c>
      <c r="L697">
        <v>13819.63</v>
      </c>
      <c r="M697">
        <v>139452.63</v>
      </c>
      <c r="N697" s="1" t="s">
        <v>767</v>
      </c>
      <c r="O697" s="1" t="s">
        <v>776</v>
      </c>
      <c r="P697" s="2"/>
      <c r="Q697" t="s">
        <v>1989</v>
      </c>
      <c r="R697" t="s">
        <v>2007</v>
      </c>
      <c r="S697">
        <v>2021</v>
      </c>
      <c r="T697" t="s">
        <v>2045</v>
      </c>
      <c r="U697" t="s">
        <v>2030</v>
      </c>
      <c r="V697">
        <v>7</v>
      </c>
      <c r="W697" t="s">
        <v>2052</v>
      </c>
      <c r="X697" t="s">
        <v>1897</v>
      </c>
      <c r="Y697" t="s">
        <v>2076</v>
      </c>
      <c r="AA697" t="s">
        <v>1897</v>
      </c>
    </row>
    <row r="698" spans="1:27" x14ac:dyDescent="0.25">
      <c r="A698" s="1" t="s">
        <v>1504</v>
      </c>
      <c r="B698" s="1" t="s">
        <v>1505</v>
      </c>
      <c r="C698" s="1" t="s">
        <v>1896</v>
      </c>
      <c r="D698" s="1" t="s">
        <v>509</v>
      </c>
      <c r="E698" s="1" t="s">
        <v>31</v>
      </c>
      <c r="F698" s="1" t="s">
        <v>152</v>
      </c>
      <c r="G698" s="1" t="s">
        <v>35</v>
      </c>
      <c r="H698" s="1">
        <v>45</v>
      </c>
      <c r="I698" s="2">
        <v>44266</v>
      </c>
      <c r="J698" s="1">
        <v>135062</v>
      </c>
      <c r="K698" s="1">
        <v>0.15</v>
      </c>
      <c r="L698">
        <v>20259.3</v>
      </c>
      <c r="M698">
        <v>155321.29999999999</v>
      </c>
      <c r="N698" s="1" t="s">
        <v>767</v>
      </c>
      <c r="O698" s="1" t="s">
        <v>771</v>
      </c>
      <c r="P698" s="2"/>
      <c r="Q698" t="s">
        <v>1987</v>
      </c>
      <c r="R698" t="s">
        <v>2007</v>
      </c>
      <c r="S698">
        <v>2021</v>
      </c>
      <c r="T698" t="s">
        <v>2045</v>
      </c>
      <c r="U698" t="s">
        <v>2033</v>
      </c>
      <c r="V698">
        <v>3</v>
      </c>
      <c r="W698" t="s">
        <v>2060</v>
      </c>
      <c r="X698" t="s">
        <v>1897</v>
      </c>
      <c r="Y698" t="s">
        <v>2076</v>
      </c>
      <c r="AA698" t="s">
        <v>1897</v>
      </c>
    </row>
    <row r="699" spans="1:27" x14ac:dyDescent="0.25">
      <c r="A699" s="1" t="s">
        <v>1468</v>
      </c>
      <c r="B699" s="1" t="s">
        <v>1469</v>
      </c>
      <c r="C699" s="1" t="s">
        <v>1896</v>
      </c>
      <c r="D699" s="1" t="s">
        <v>17</v>
      </c>
      <c r="E699" s="1" t="s">
        <v>46</v>
      </c>
      <c r="F699" s="1" t="s">
        <v>19</v>
      </c>
      <c r="G699" s="1" t="s">
        <v>40</v>
      </c>
      <c r="H699" s="1">
        <v>55</v>
      </c>
      <c r="I699" s="2">
        <v>38945</v>
      </c>
      <c r="J699" s="1">
        <v>159044</v>
      </c>
      <c r="K699" s="1">
        <v>0.1</v>
      </c>
      <c r="L699">
        <v>15904.400000000001</v>
      </c>
      <c r="M699">
        <v>174948.4</v>
      </c>
      <c r="N699" s="1" t="s">
        <v>633</v>
      </c>
      <c r="O699" s="1" t="s">
        <v>634</v>
      </c>
      <c r="P699" s="2"/>
      <c r="Q699" t="s">
        <v>1988</v>
      </c>
      <c r="R699" t="s">
        <v>2007</v>
      </c>
      <c r="S699">
        <v>2006</v>
      </c>
      <c r="T699" t="s">
        <v>2056</v>
      </c>
      <c r="U699" t="s">
        <v>2030</v>
      </c>
      <c r="V699">
        <v>8</v>
      </c>
      <c r="W699" t="s">
        <v>2044</v>
      </c>
      <c r="X699" t="s">
        <v>1897</v>
      </c>
      <c r="Y699" t="s">
        <v>2076</v>
      </c>
      <c r="AA699" t="s">
        <v>1897</v>
      </c>
    </row>
    <row r="700" spans="1:27" x14ac:dyDescent="0.25">
      <c r="A700" s="1" t="s">
        <v>1568</v>
      </c>
      <c r="B700" s="1" t="s">
        <v>1569</v>
      </c>
      <c r="C700" s="1" t="s">
        <v>1896</v>
      </c>
      <c r="D700" s="1" t="s">
        <v>402</v>
      </c>
      <c r="E700" s="1" t="s">
        <v>18</v>
      </c>
      <c r="F700" s="1" t="s">
        <v>152</v>
      </c>
      <c r="G700" s="1" t="s">
        <v>40</v>
      </c>
      <c r="H700" s="1">
        <v>60</v>
      </c>
      <c r="I700" s="2">
        <v>42270</v>
      </c>
      <c r="J700" s="1">
        <v>141899</v>
      </c>
      <c r="K700" s="1">
        <v>0.15</v>
      </c>
      <c r="L700">
        <v>21284.85</v>
      </c>
      <c r="M700">
        <v>163183.85</v>
      </c>
      <c r="N700" s="1" t="s">
        <v>21</v>
      </c>
      <c r="O700" s="1" t="s">
        <v>22</v>
      </c>
      <c r="P700" s="2"/>
      <c r="Q700" t="s">
        <v>1988</v>
      </c>
      <c r="R700" t="s">
        <v>2007</v>
      </c>
      <c r="S700">
        <v>2015</v>
      </c>
      <c r="T700" t="s">
        <v>2048</v>
      </c>
      <c r="U700" t="s">
        <v>2030</v>
      </c>
      <c r="V700">
        <v>9</v>
      </c>
      <c r="W700" t="s">
        <v>2031</v>
      </c>
      <c r="X700" t="s">
        <v>1897</v>
      </c>
      <c r="Y700" t="s">
        <v>2076</v>
      </c>
      <c r="AA700" t="s">
        <v>1897</v>
      </c>
    </row>
    <row r="701" spans="1:27" x14ac:dyDescent="0.25">
      <c r="A701" s="1" t="s">
        <v>1431</v>
      </c>
      <c r="B701" s="1" t="s">
        <v>1432</v>
      </c>
      <c r="C701" s="1" t="s">
        <v>1896</v>
      </c>
      <c r="D701" s="1" t="s">
        <v>402</v>
      </c>
      <c r="E701" s="1" t="s">
        <v>26</v>
      </c>
      <c r="F701" s="1" t="s">
        <v>19</v>
      </c>
      <c r="G701" s="1" t="s">
        <v>35</v>
      </c>
      <c r="H701" s="1">
        <v>33</v>
      </c>
      <c r="I701" s="2">
        <v>43211</v>
      </c>
      <c r="J701" s="1">
        <v>140402</v>
      </c>
      <c r="K701" s="1">
        <v>0.15</v>
      </c>
      <c r="L701">
        <v>21060.3</v>
      </c>
      <c r="M701">
        <v>161462.29999999999</v>
      </c>
      <c r="N701" s="1" t="s">
        <v>767</v>
      </c>
      <c r="O701" s="1" t="s">
        <v>776</v>
      </c>
      <c r="P701" s="2"/>
      <c r="Q701" t="s">
        <v>1987</v>
      </c>
      <c r="R701" t="s">
        <v>2007</v>
      </c>
      <c r="S701">
        <v>2018</v>
      </c>
      <c r="T701" t="s">
        <v>2026</v>
      </c>
      <c r="U701" t="s">
        <v>2027</v>
      </c>
      <c r="V701">
        <v>4</v>
      </c>
      <c r="W701" t="s">
        <v>2053</v>
      </c>
      <c r="X701" t="s">
        <v>1897</v>
      </c>
      <c r="Y701" t="s">
        <v>2076</v>
      </c>
      <c r="AA701" t="s">
        <v>1897</v>
      </c>
    </row>
    <row r="702" spans="1:27" x14ac:dyDescent="0.25">
      <c r="A702" s="1" t="s">
        <v>1702</v>
      </c>
      <c r="B702" s="1" t="s">
        <v>1703</v>
      </c>
      <c r="C702" s="1" t="s">
        <v>1896</v>
      </c>
      <c r="D702" s="1" t="s">
        <v>555</v>
      </c>
      <c r="E702" s="1" t="s">
        <v>18</v>
      </c>
      <c r="F702" s="1" t="s">
        <v>19</v>
      </c>
      <c r="G702" s="1" t="s">
        <v>35</v>
      </c>
      <c r="H702" s="1">
        <v>34</v>
      </c>
      <c r="I702" s="2">
        <v>42116</v>
      </c>
      <c r="J702" s="1">
        <v>154941</v>
      </c>
      <c r="K702" s="1">
        <v>0.13</v>
      </c>
      <c r="L702">
        <v>20142.330000000002</v>
      </c>
      <c r="M702">
        <v>175083.33000000002</v>
      </c>
      <c r="N702" s="1" t="s">
        <v>21</v>
      </c>
      <c r="O702" s="1" t="s">
        <v>22</v>
      </c>
      <c r="P702" s="2"/>
      <c r="Q702" t="s">
        <v>1987</v>
      </c>
      <c r="R702" t="s">
        <v>2007</v>
      </c>
      <c r="S702">
        <v>2015</v>
      </c>
      <c r="T702" t="s">
        <v>2048</v>
      </c>
      <c r="U702" t="s">
        <v>2027</v>
      </c>
      <c r="V702">
        <v>4</v>
      </c>
      <c r="W702" t="s">
        <v>2053</v>
      </c>
      <c r="X702" t="s">
        <v>1897</v>
      </c>
      <c r="Y702" t="s">
        <v>2076</v>
      </c>
      <c r="AA702" t="s">
        <v>1897</v>
      </c>
    </row>
    <row r="703" spans="1:27" x14ac:dyDescent="0.25">
      <c r="A703" s="1" t="s">
        <v>1566</v>
      </c>
      <c r="B703" s="1" t="s">
        <v>1567</v>
      </c>
      <c r="C703" s="1" t="s">
        <v>1896</v>
      </c>
      <c r="D703" s="1" t="s">
        <v>402</v>
      </c>
      <c r="E703" s="1" t="s">
        <v>26</v>
      </c>
      <c r="F703" s="1" t="s">
        <v>152</v>
      </c>
      <c r="G703" s="1" t="s">
        <v>64</v>
      </c>
      <c r="H703" s="1">
        <v>64</v>
      </c>
      <c r="I703" s="2">
        <v>41454</v>
      </c>
      <c r="J703" s="1">
        <v>159571</v>
      </c>
      <c r="K703" s="1">
        <v>0.1</v>
      </c>
      <c r="L703">
        <v>15957.1</v>
      </c>
      <c r="M703">
        <v>175528.1</v>
      </c>
      <c r="N703" s="1" t="s">
        <v>21</v>
      </c>
      <c r="O703" s="1" t="s">
        <v>69</v>
      </c>
      <c r="P703" s="2"/>
      <c r="Q703" t="s">
        <v>1988</v>
      </c>
      <c r="R703" t="s">
        <v>2007</v>
      </c>
      <c r="S703">
        <v>2013</v>
      </c>
      <c r="T703" t="s">
        <v>2035</v>
      </c>
      <c r="U703" t="s">
        <v>2027</v>
      </c>
      <c r="V703">
        <v>6</v>
      </c>
      <c r="W703" t="s">
        <v>2028</v>
      </c>
      <c r="X703" t="s">
        <v>1897</v>
      </c>
      <c r="Y703" t="s">
        <v>2076</v>
      </c>
      <c r="AA703" t="s">
        <v>1897</v>
      </c>
    </row>
    <row r="704" spans="1:27" x14ac:dyDescent="0.25">
      <c r="A704" s="1" t="s">
        <v>1640</v>
      </c>
      <c r="B704" s="1" t="s">
        <v>1641</v>
      </c>
      <c r="C704" s="1" t="s">
        <v>1896</v>
      </c>
      <c r="D704" s="1" t="s">
        <v>17</v>
      </c>
      <c r="E704" s="1" t="s">
        <v>18</v>
      </c>
      <c r="F704" s="1" t="s">
        <v>19</v>
      </c>
      <c r="G704" s="1" t="s">
        <v>35</v>
      </c>
      <c r="H704" s="1">
        <v>49</v>
      </c>
      <c r="I704" s="2">
        <v>38825</v>
      </c>
      <c r="J704" s="1">
        <v>134486</v>
      </c>
      <c r="K704" s="1">
        <v>0.14000000000000001</v>
      </c>
      <c r="L704">
        <v>18828.04</v>
      </c>
      <c r="M704">
        <v>153314.04</v>
      </c>
      <c r="N704" s="1" t="s">
        <v>21</v>
      </c>
      <c r="O704" s="1" t="s">
        <v>50</v>
      </c>
      <c r="P704" s="2"/>
      <c r="Q704" t="s">
        <v>1987</v>
      </c>
      <c r="R704" t="s">
        <v>2007</v>
      </c>
      <c r="S704">
        <v>2006</v>
      </c>
      <c r="T704" t="s">
        <v>2056</v>
      </c>
      <c r="U704" t="s">
        <v>2027</v>
      </c>
      <c r="V704">
        <v>4</v>
      </c>
      <c r="W704" t="s">
        <v>2053</v>
      </c>
      <c r="X704" t="s">
        <v>1897</v>
      </c>
      <c r="Y704" t="s">
        <v>2076</v>
      </c>
      <c r="AA704" t="s">
        <v>1897</v>
      </c>
    </row>
    <row r="705" spans="1:27" x14ac:dyDescent="0.25">
      <c r="A705" s="1" t="s">
        <v>1718</v>
      </c>
      <c r="B705" s="1" t="s">
        <v>1719</v>
      </c>
      <c r="C705" s="1" t="s">
        <v>1896</v>
      </c>
      <c r="D705" s="1" t="s">
        <v>555</v>
      </c>
      <c r="E705" s="1" t="s">
        <v>46</v>
      </c>
      <c r="F705" s="1" t="s">
        <v>19</v>
      </c>
      <c r="G705" s="1" t="s">
        <v>20</v>
      </c>
      <c r="H705" s="1">
        <v>46</v>
      </c>
      <c r="I705" s="2">
        <v>41473</v>
      </c>
      <c r="J705" s="1">
        <v>149712</v>
      </c>
      <c r="K705" s="1">
        <v>0.14000000000000001</v>
      </c>
      <c r="L705">
        <v>20959.68</v>
      </c>
      <c r="M705">
        <v>170671.68</v>
      </c>
      <c r="N705" s="1" t="s">
        <v>21</v>
      </c>
      <c r="O705" s="1" t="s">
        <v>69</v>
      </c>
      <c r="P705" s="2"/>
      <c r="Q705" t="s">
        <v>1987</v>
      </c>
      <c r="R705" t="s">
        <v>2007</v>
      </c>
      <c r="S705">
        <v>2013</v>
      </c>
      <c r="T705" t="s">
        <v>2035</v>
      </c>
      <c r="U705" t="s">
        <v>2030</v>
      </c>
      <c r="V705">
        <v>7</v>
      </c>
      <c r="W705" t="s">
        <v>2052</v>
      </c>
      <c r="X705" t="s">
        <v>1897</v>
      </c>
      <c r="Y705" t="s">
        <v>2076</v>
      </c>
      <c r="AA705" t="s">
        <v>1897</v>
      </c>
    </row>
    <row r="706" spans="1:27" x14ac:dyDescent="0.25">
      <c r="A706" s="1" t="s">
        <v>1576</v>
      </c>
      <c r="B706" s="1" t="s">
        <v>1577</v>
      </c>
      <c r="C706" s="1" t="s">
        <v>1896</v>
      </c>
      <c r="D706" s="1" t="s">
        <v>402</v>
      </c>
      <c r="E706" s="1" t="s">
        <v>46</v>
      </c>
      <c r="F706" s="1" t="s">
        <v>152</v>
      </c>
      <c r="G706" s="1" t="s">
        <v>40</v>
      </c>
      <c r="H706" s="1">
        <v>45</v>
      </c>
      <c r="I706" s="2">
        <v>44554</v>
      </c>
      <c r="J706" s="1">
        <v>144754</v>
      </c>
      <c r="K706" s="1">
        <v>0.15</v>
      </c>
      <c r="L706">
        <v>21713.1</v>
      </c>
      <c r="M706">
        <v>166467.1</v>
      </c>
      <c r="N706" s="1" t="s">
        <v>21</v>
      </c>
      <c r="O706" s="1" t="s">
        <v>22</v>
      </c>
      <c r="P706" s="2"/>
      <c r="Q706" t="s">
        <v>1987</v>
      </c>
      <c r="R706" t="s">
        <v>2007</v>
      </c>
      <c r="S706">
        <v>2021</v>
      </c>
      <c r="T706" t="s">
        <v>2045</v>
      </c>
      <c r="U706" t="s">
        <v>2038</v>
      </c>
      <c r="V706">
        <v>12</v>
      </c>
      <c r="W706" t="s">
        <v>2041</v>
      </c>
      <c r="X706" t="s">
        <v>1897</v>
      </c>
      <c r="Y706" t="s">
        <v>2076</v>
      </c>
      <c r="AA706" t="s">
        <v>1897</v>
      </c>
    </row>
    <row r="707" spans="1:27" x14ac:dyDescent="0.25">
      <c r="A707" s="1" t="s">
        <v>1714</v>
      </c>
      <c r="B707" s="1" t="s">
        <v>1715</v>
      </c>
      <c r="C707" s="1" t="s">
        <v>1896</v>
      </c>
      <c r="D707" s="1" t="s">
        <v>555</v>
      </c>
      <c r="E707" s="1" t="s">
        <v>31</v>
      </c>
      <c r="F707" s="1" t="s">
        <v>19</v>
      </c>
      <c r="G707" s="1" t="s">
        <v>20</v>
      </c>
      <c r="H707" s="1">
        <v>62</v>
      </c>
      <c r="I707" s="2">
        <v>36374</v>
      </c>
      <c r="J707" s="1">
        <v>137995</v>
      </c>
      <c r="K707" s="1">
        <v>0.14000000000000001</v>
      </c>
      <c r="L707">
        <v>19319.300000000003</v>
      </c>
      <c r="M707">
        <v>157314.29999999999</v>
      </c>
      <c r="N707" s="1" t="s">
        <v>21</v>
      </c>
      <c r="O707" s="1" t="s">
        <v>50</v>
      </c>
      <c r="P707" s="2"/>
      <c r="Q707" t="s">
        <v>1988</v>
      </c>
      <c r="R707" t="s">
        <v>2007</v>
      </c>
      <c r="S707">
        <v>1999</v>
      </c>
      <c r="T707" t="s">
        <v>2070</v>
      </c>
      <c r="U707" t="s">
        <v>2030</v>
      </c>
      <c r="V707">
        <v>8</v>
      </c>
      <c r="W707" t="s">
        <v>2044</v>
      </c>
      <c r="X707" t="s">
        <v>1897</v>
      </c>
      <c r="Y707" t="s">
        <v>2076</v>
      </c>
      <c r="AA707" t="s">
        <v>1897</v>
      </c>
    </row>
    <row r="708" spans="1:27" x14ac:dyDescent="0.25">
      <c r="A708" s="1" t="s">
        <v>1452</v>
      </c>
      <c r="B708" s="1" t="s">
        <v>1453</v>
      </c>
      <c r="C708" s="1" t="s">
        <v>1896</v>
      </c>
      <c r="D708" s="1" t="s">
        <v>456</v>
      </c>
      <c r="E708" s="1" t="s">
        <v>31</v>
      </c>
      <c r="F708" s="1" t="s">
        <v>152</v>
      </c>
      <c r="G708" s="1" t="s">
        <v>40</v>
      </c>
      <c r="H708" s="1">
        <v>29</v>
      </c>
      <c r="I708" s="2">
        <v>43594</v>
      </c>
      <c r="J708" s="1">
        <v>125828</v>
      </c>
      <c r="K708" s="1">
        <v>0.15</v>
      </c>
      <c r="L708">
        <v>18874.2</v>
      </c>
      <c r="M708">
        <v>144702.20000000001</v>
      </c>
      <c r="N708" s="1" t="s">
        <v>633</v>
      </c>
      <c r="O708" s="1" t="s">
        <v>640</v>
      </c>
      <c r="P708" s="2"/>
      <c r="Q708" t="s">
        <v>1989</v>
      </c>
      <c r="R708" t="s">
        <v>2007</v>
      </c>
      <c r="S708">
        <v>2019</v>
      </c>
      <c r="T708" t="s">
        <v>2029</v>
      </c>
      <c r="U708" t="s">
        <v>2027</v>
      </c>
      <c r="V708">
        <v>5</v>
      </c>
      <c r="W708" t="s">
        <v>2036</v>
      </c>
      <c r="X708" t="s">
        <v>1897</v>
      </c>
      <c r="Y708" t="s">
        <v>2076</v>
      </c>
      <c r="AA708" t="s">
        <v>1897</v>
      </c>
    </row>
    <row r="709" spans="1:27" x14ac:dyDescent="0.25">
      <c r="A709" s="1" t="s">
        <v>1730</v>
      </c>
      <c r="B709" s="1" t="s">
        <v>1731</v>
      </c>
      <c r="C709" s="1" t="s">
        <v>1896</v>
      </c>
      <c r="D709" s="1" t="s">
        <v>555</v>
      </c>
      <c r="E709" s="1" t="s">
        <v>26</v>
      </c>
      <c r="F709" s="1" t="s">
        <v>152</v>
      </c>
      <c r="G709" s="1" t="s">
        <v>20</v>
      </c>
      <c r="H709" s="1">
        <v>50</v>
      </c>
      <c r="I709" s="2">
        <v>37705</v>
      </c>
      <c r="J709" s="1">
        <v>123405</v>
      </c>
      <c r="K709" s="1">
        <v>0.13</v>
      </c>
      <c r="L709">
        <v>16042.650000000001</v>
      </c>
      <c r="M709">
        <v>139447.65</v>
      </c>
      <c r="N709" s="1" t="s">
        <v>21</v>
      </c>
      <c r="O709" s="1" t="s">
        <v>69</v>
      </c>
      <c r="P709" s="2"/>
      <c r="Q709" t="s">
        <v>1987</v>
      </c>
      <c r="R709" t="s">
        <v>2007</v>
      </c>
      <c r="S709">
        <v>2003</v>
      </c>
      <c r="T709" t="s">
        <v>2064</v>
      </c>
      <c r="U709" t="s">
        <v>2033</v>
      </c>
      <c r="V709">
        <v>3</v>
      </c>
      <c r="W709" t="s">
        <v>2060</v>
      </c>
      <c r="X709" t="s">
        <v>1897</v>
      </c>
      <c r="Y709" t="s">
        <v>2076</v>
      </c>
      <c r="AA709" t="s">
        <v>1897</v>
      </c>
    </row>
    <row r="710" spans="1:27" x14ac:dyDescent="0.25">
      <c r="A710" s="1" t="s">
        <v>1724</v>
      </c>
      <c r="B710" s="1" t="s">
        <v>1725</v>
      </c>
      <c r="C710" s="1" t="s">
        <v>1896</v>
      </c>
      <c r="D710" s="1" t="s">
        <v>555</v>
      </c>
      <c r="E710" s="1" t="s">
        <v>18</v>
      </c>
      <c r="F710" s="1" t="s">
        <v>152</v>
      </c>
      <c r="G710" s="1" t="s">
        <v>20</v>
      </c>
      <c r="H710" s="1">
        <v>29</v>
      </c>
      <c r="I710" s="2">
        <v>42810</v>
      </c>
      <c r="J710" s="1">
        <v>151413</v>
      </c>
      <c r="K710" s="1">
        <v>0.15</v>
      </c>
      <c r="L710">
        <v>22711.95</v>
      </c>
      <c r="M710">
        <v>174124.95</v>
      </c>
      <c r="N710" s="1" t="s">
        <v>21</v>
      </c>
      <c r="O710" s="1" t="s">
        <v>53</v>
      </c>
      <c r="P710" s="2"/>
      <c r="Q710" t="s">
        <v>1989</v>
      </c>
      <c r="R710" t="s">
        <v>2007</v>
      </c>
      <c r="S710">
        <v>2017</v>
      </c>
      <c r="T710" t="s">
        <v>2051</v>
      </c>
      <c r="U710" t="s">
        <v>2033</v>
      </c>
      <c r="V710">
        <v>3</v>
      </c>
      <c r="W710" t="s">
        <v>2060</v>
      </c>
      <c r="X710" t="s">
        <v>1897</v>
      </c>
      <c r="Y710" t="s">
        <v>2076</v>
      </c>
      <c r="AA710" t="s">
        <v>1897</v>
      </c>
    </row>
    <row r="711" spans="1:27" x14ac:dyDescent="0.25">
      <c r="A711" s="1" t="s">
        <v>1512</v>
      </c>
      <c r="B711" s="1" t="s">
        <v>1513</v>
      </c>
      <c r="C711" s="1" t="s">
        <v>1896</v>
      </c>
      <c r="D711" s="1" t="s">
        <v>555</v>
      </c>
      <c r="E711" s="1" t="s">
        <v>46</v>
      </c>
      <c r="F711" s="1" t="s">
        <v>152</v>
      </c>
      <c r="G711" s="1" t="s">
        <v>40</v>
      </c>
      <c r="H711" s="1">
        <v>55</v>
      </c>
      <c r="I711" s="2">
        <v>41594</v>
      </c>
      <c r="J711" s="1">
        <v>124129</v>
      </c>
      <c r="K711" s="1">
        <v>0.15</v>
      </c>
      <c r="L711">
        <v>18619.349999999999</v>
      </c>
      <c r="M711">
        <v>142748.35</v>
      </c>
      <c r="N711" s="1" t="s">
        <v>633</v>
      </c>
      <c r="O711" s="1" t="s">
        <v>640</v>
      </c>
      <c r="P711" s="2"/>
      <c r="Q711" t="s">
        <v>1988</v>
      </c>
      <c r="R711" t="s">
        <v>2007</v>
      </c>
      <c r="S711">
        <v>2013</v>
      </c>
      <c r="T711" t="s">
        <v>2035</v>
      </c>
      <c r="U711" t="s">
        <v>2038</v>
      </c>
      <c r="V711">
        <v>11</v>
      </c>
      <c r="W711" t="s">
        <v>2039</v>
      </c>
      <c r="X711" t="s">
        <v>1897</v>
      </c>
      <c r="Y711" t="s">
        <v>2076</v>
      </c>
      <c r="AA711" t="s">
        <v>1897</v>
      </c>
    </row>
    <row r="712" spans="1:27" x14ac:dyDescent="0.25">
      <c r="A712" s="1" t="s">
        <v>1417</v>
      </c>
      <c r="B712" s="1" t="s">
        <v>1418</v>
      </c>
      <c r="C712" s="1" t="s">
        <v>1896</v>
      </c>
      <c r="D712" s="1" t="s">
        <v>402</v>
      </c>
      <c r="E712" s="1" t="s">
        <v>18</v>
      </c>
      <c r="F712" s="1" t="s">
        <v>19</v>
      </c>
      <c r="G712" s="1" t="s">
        <v>40</v>
      </c>
      <c r="H712" s="1">
        <v>37</v>
      </c>
      <c r="I712" s="2">
        <v>41329</v>
      </c>
      <c r="J712" s="1">
        <v>157474</v>
      </c>
      <c r="K712" s="1">
        <v>0.11</v>
      </c>
      <c r="L712">
        <v>17322.14</v>
      </c>
      <c r="M712">
        <v>174796.14</v>
      </c>
      <c r="N712" s="1" t="s">
        <v>633</v>
      </c>
      <c r="O712" s="1" t="s">
        <v>637</v>
      </c>
      <c r="P712" s="2"/>
      <c r="Q712" t="s">
        <v>1987</v>
      </c>
      <c r="R712" t="s">
        <v>2007</v>
      </c>
      <c r="S712">
        <v>2013</v>
      </c>
      <c r="T712" t="s">
        <v>2035</v>
      </c>
      <c r="U712" t="s">
        <v>2033</v>
      </c>
      <c r="V712">
        <v>2</v>
      </c>
      <c r="W712" t="s">
        <v>2034</v>
      </c>
      <c r="X712" t="s">
        <v>1897</v>
      </c>
      <c r="Y712" t="s">
        <v>2076</v>
      </c>
      <c r="AA712" t="s">
        <v>1897</v>
      </c>
    </row>
    <row r="713" spans="1:27" x14ac:dyDescent="0.25">
      <c r="A713" s="1" t="s">
        <v>1407</v>
      </c>
      <c r="B713" s="1" t="s">
        <v>1408</v>
      </c>
      <c r="C713" s="1" t="s">
        <v>1896</v>
      </c>
      <c r="D713" s="1" t="s">
        <v>243</v>
      </c>
      <c r="E713" s="1" t="s">
        <v>18</v>
      </c>
      <c r="F713" s="1" t="s">
        <v>19</v>
      </c>
      <c r="G713" s="1" t="s">
        <v>35</v>
      </c>
      <c r="H713" s="1">
        <v>49</v>
      </c>
      <c r="I713" s="2">
        <v>36983</v>
      </c>
      <c r="J713" s="1">
        <v>129124</v>
      </c>
      <c r="K713" s="1">
        <v>0.12</v>
      </c>
      <c r="L713">
        <v>15494.88</v>
      </c>
      <c r="M713">
        <v>144618.88</v>
      </c>
      <c r="N713" s="1" t="s">
        <v>767</v>
      </c>
      <c r="O713" s="1" t="s">
        <v>785</v>
      </c>
      <c r="P713" s="2"/>
      <c r="Q713" t="s">
        <v>1987</v>
      </c>
      <c r="R713" t="s">
        <v>2007</v>
      </c>
      <c r="S713">
        <v>2001</v>
      </c>
      <c r="T713" t="s">
        <v>2042</v>
      </c>
      <c r="U713" t="s">
        <v>2027</v>
      </c>
      <c r="V713">
        <v>4</v>
      </c>
      <c r="W713" t="s">
        <v>2053</v>
      </c>
      <c r="X713" t="s">
        <v>1897</v>
      </c>
      <c r="Y713" t="s">
        <v>2076</v>
      </c>
      <c r="AA713" t="s">
        <v>1897</v>
      </c>
    </row>
    <row r="714" spans="1:27" x14ac:dyDescent="0.25">
      <c r="A714" s="1" t="s">
        <v>1524</v>
      </c>
      <c r="B714" s="1" t="s">
        <v>1525</v>
      </c>
      <c r="C714" s="1" t="s">
        <v>1896</v>
      </c>
      <c r="D714" s="1" t="s">
        <v>243</v>
      </c>
      <c r="E714" s="1" t="s">
        <v>18</v>
      </c>
      <c r="F714" s="1" t="s">
        <v>19</v>
      </c>
      <c r="G714" s="1" t="s">
        <v>20</v>
      </c>
      <c r="H714" s="1">
        <v>55</v>
      </c>
      <c r="I714" s="2">
        <v>40552</v>
      </c>
      <c r="J714" s="1">
        <v>138521</v>
      </c>
      <c r="K714" s="1">
        <v>0.1</v>
      </c>
      <c r="L714">
        <v>13852.1</v>
      </c>
      <c r="M714">
        <v>152373.1</v>
      </c>
      <c r="N714" s="1" t="s">
        <v>21</v>
      </c>
      <c r="O714" s="1" t="s">
        <v>36</v>
      </c>
      <c r="P714" s="2"/>
      <c r="Q714" t="s">
        <v>1988</v>
      </c>
      <c r="R714" t="s">
        <v>2007</v>
      </c>
      <c r="S714">
        <v>2011</v>
      </c>
      <c r="T714" t="s">
        <v>2040</v>
      </c>
      <c r="U714" t="s">
        <v>2033</v>
      </c>
      <c r="V714">
        <v>1</v>
      </c>
      <c r="W714" t="s">
        <v>2046</v>
      </c>
      <c r="X714" t="s">
        <v>1897</v>
      </c>
      <c r="Y714" t="s">
        <v>2076</v>
      </c>
      <c r="AA714" t="s">
        <v>1897</v>
      </c>
    </row>
    <row r="715" spans="1:27" x14ac:dyDescent="0.25">
      <c r="A715" s="1" t="s">
        <v>1598</v>
      </c>
      <c r="B715" s="1" t="s">
        <v>1599</v>
      </c>
      <c r="C715" s="1" t="s">
        <v>1896</v>
      </c>
      <c r="D715" s="1" t="s">
        <v>456</v>
      </c>
      <c r="E715" s="1" t="s">
        <v>18</v>
      </c>
      <c r="F715" s="1" t="s">
        <v>19</v>
      </c>
      <c r="G715" s="1" t="s">
        <v>64</v>
      </c>
      <c r="H715" s="1">
        <v>55</v>
      </c>
      <c r="I715" s="2">
        <v>38301</v>
      </c>
      <c r="J715" s="1">
        <v>142318</v>
      </c>
      <c r="K715" s="1">
        <v>0.14000000000000001</v>
      </c>
      <c r="L715">
        <v>19924.52</v>
      </c>
      <c r="M715">
        <v>162242.51999999999</v>
      </c>
      <c r="N715" s="1" t="s">
        <v>21</v>
      </c>
      <c r="O715" s="1" t="s">
        <v>27</v>
      </c>
      <c r="P715" s="2"/>
      <c r="Q715" t="s">
        <v>1988</v>
      </c>
      <c r="R715" t="s">
        <v>2007</v>
      </c>
      <c r="S715">
        <v>2004</v>
      </c>
      <c r="T715" t="s">
        <v>2061</v>
      </c>
      <c r="U715" t="s">
        <v>2038</v>
      </c>
      <c r="V715">
        <v>11</v>
      </c>
      <c r="W715" t="s">
        <v>2039</v>
      </c>
      <c r="X715" t="s">
        <v>1897</v>
      </c>
      <c r="Y715" t="s">
        <v>2076</v>
      </c>
      <c r="AA715" t="s">
        <v>1897</v>
      </c>
    </row>
    <row r="716" spans="1:27" x14ac:dyDescent="0.25">
      <c r="A716" s="1" t="s">
        <v>1642</v>
      </c>
      <c r="B716" s="1" t="s">
        <v>1643</v>
      </c>
      <c r="C716" s="1" t="s">
        <v>1896</v>
      </c>
      <c r="D716" s="1" t="s">
        <v>17</v>
      </c>
      <c r="E716" s="1" t="s">
        <v>18</v>
      </c>
      <c r="F716" s="1" t="s">
        <v>19</v>
      </c>
      <c r="G716" s="1" t="s">
        <v>35</v>
      </c>
      <c r="H716" s="1">
        <v>39</v>
      </c>
      <c r="I716" s="2">
        <v>42819</v>
      </c>
      <c r="J716" s="1">
        <v>135325</v>
      </c>
      <c r="K716" s="1">
        <v>0.14000000000000001</v>
      </c>
      <c r="L716">
        <v>18945.5</v>
      </c>
      <c r="M716">
        <v>154270.5</v>
      </c>
      <c r="N716" s="1" t="s">
        <v>21</v>
      </c>
      <c r="O716" s="1" t="s">
        <v>22</v>
      </c>
      <c r="P716" s="2"/>
      <c r="Q716" t="s">
        <v>1987</v>
      </c>
      <c r="R716" t="s">
        <v>2007</v>
      </c>
      <c r="S716">
        <v>2017</v>
      </c>
      <c r="T716" t="s">
        <v>2051</v>
      </c>
      <c r="U716" t="s">
        <v>2033</v>
      </c>
      <c r="V716">
        <v>3</v>
      </c>
      <c r="W716" t="s">
        <v>2060</v>
      </c>
      <c r="X716" t="s">
        <v>1897</v>
      </c>
      <c r="Y716" t="s">
        <v>2076</v>
      </c>
      <c r="AA716" t="s">
        <v>1897</v>
      </c>
    </row>
    <row r="717" spans="1:27" x14ac:dyDescent="0.25">
      <c r="A717" s="1" t="s">
        <v>1484</v>
      </c>
      <c r="B717" s="1" t="s">
        <v>1485</v>
      </c>
      <c r="C717" s="1" t="s">
        <v>1896</v>
      </c>
      <c r="D717" s="1" t="s">
        <v>509</v>
      </c>
      <c r="E717" s="1" t="s">
        <v>18</v>
      </c>
      <c r="F717" s="1" t="s">
        <v>19</v>
      </c>
      <c r="G717" s="1" t="s">
        <v>40</v>
      </c>
      <c r="H717" s="1">
        <v>45</v>
      </c>
      <c r="I717" s="2">
        <v>38218</v>
      </c>
      <c r="J717" s="1">
        <v>121065</v>
      </c>
      <c r="K717" s="1">
        <v>0.15</v>
      </c>
      <c r="L717">
        <v>18159.75</v>
      </c>
      <c r="M717">
        <v>139224.75</v>
      </c>
      <c r="N717" s="1" t="s">
        <v>633</v>
      </c>
      <c r="O717" s="1" t="s">
        <v>637</v>
      </c>
      <c r="P717" s="2"/>
      <c r="Q717" t="s">
        <v>1987</v>
      </c>
      <c r="R717" t="s">
        <v>2007</v>
      </c>
      <c r="S717">
        <v>2004</v>
      </c>
      <c r="T717" t="s">
        <v>2061</v>
      </c>
      <c r="U717" t="s">
        <v>2030</v>
      </c>
      <c r="V717">
        <v>8</v>
      </c>
      <c r="W717" t="s">
        <v>2044</v>
      </c>
      <c r="X717" t="s">
        <v>1897</v>
      </c>
      <c r="Y717" t="s">
        <v>2076</v>
      </c>
      <c r="AA717" t="s">
        <v>1897</v>
      </c>
    </row>
    <row r="718" spans="1:27" x14ac:dyDescent="0.25">
      <c r="A718" s="1" t="s">
        <v>1696</v>
      </c>
      <c r="B718" s="1" t="s">
        <v>1697</v>
      </c>
      <c r="C718" s="1" t="s">
        <v>1896</v>
      </c>
      <c r="D718" s="1" t="s">
        <v>509</v>
      </c>
      <c r="E718" s="1" t="s">
        <v>26</v>
      </c>
      <c r="F718" s="1" t="s">
        <v>152</v>
      </c>
      <c r="G718" s="1" t="s">
        <v>20</v>
      </c>
      <c r="H718" s="1">
        <v>30</v>
      </c>
      <c r="I718" s="2">
        <v>44030</v>
      </c>
      <c r="J718" s="1">
        <v>148485</v>
      </c>
      <c r="K718" s="1">
        <v>0.15</v>
      </c>
      <c r="L718">
        <v>22272.75</v>
      </c>
      <c r="M718">
        <v>170757.75</v>
      </c>
      <c r="N718" s="1" t="s">
        <v>21</v>
      </c>
      <c r="O718" s="1" t="s">
        <v>36</v>
      </c>
      <c r="P718" s="2"/>
      <c r="Q718" t="s">
        <v>1987</v>
      </c>
      <c r="R718" t="s">
        <v>2007</v>
      </c>
      <c r="S718">
        <v>2020</v>
      </c>
      <c r="T718" t="s">
        <v>2047</v>
      </c>
      <c r="U718" t="s">
        <v>2030</v>
      </c>
      <c r="V718">
        <v>7</v>
      </c>
      <c r="W718" t="s">
        <v>2052</v>
      </c>
      <c r="X718" t="s">
        <v>1897</v>
      </c>
      <c r="Y718" t="s">
        <v>2076</v>
      </c>
      <c r="AA718" t="s">
        <v>1897</v>
      </c>
    </row>
    <row r="719" spans="1:27" x14ac:dyDescent="0.25">
      <c r="A719" s="1" t="s">
        <v>1423</v>
      </c>
      <c r="B719" s="1" t="s">
        <v>1424</v>
      </c>
      <c r="C719" s="1" t="s">
        <v>1896</v>
      </c>
      <c r="D719" s="1" t="s">
        <v>402</v>
      </c>
      <c r="E719" s="1" t="s">
        <v>31</v>
      </c>
      <c r="F719" s="1" t="s">
        <v>152</v>
      </c>
      <c r="G719" s="1" t="s">
        <v>40</v>
      </c>
      <c r="H719" s="1">
        <v>31</v>
      </c>
      <c r="I719" s="2">
        <v>42266</v>
      </c>
      <c r="J719" s="1">
        <v>145846</v>
      </c>
      <c r="K719" s="1">
        <v>0.15</v>
      </c>
      <c r="L719">
        <v>21876.899999999998</v>
      </c>
      <c r="M719">
        <v>167722.9</v>
      </c>
      <c r="N719" s="1" t="s">
        <v>633</v>
      </c>
      <c r="O719" s="1" t="s">
        <v>634</v>
      </c>
      <c r="P719" s="2"/>
      <c r="Q719" t="s">
        <v>1987</v>
      </c>
      <c r="R719" t="s">
        <v>2007</v>
      </c>
      <c r="S719">
        <v>2015</v>
      </c>
      <c r="T719" t="s">
        <v>2048</v>
      </c>
      <c r="U719" t="s">
        <v>2030</v>
      </c>
      <c r="V719">
        <v>9</v>
      </c>
      <c r="W719" t="s">
        <v>2031</v>
      </c>
      <c r="X719" t="s">
        <v>1897</v>
      </c>
      <c r="Y719" t="s">
        <v>2076</v>
      </c>
      <c r="AA719" t="s">
        <v>1897</v>
      </c>
    </row>
    <row r="720" spans="1:27" x14ac:dyDescent="0.25">
      <c r="A720" s="1" t="s">
        <v>1602</v>
      </c>
      <c r="B720" s="1" t="s">
        <v>1603</v>
      </c>
      <c r="C720" s="1" t="s">
        <v>1896</v>
      </c>
      <c r="D720" s="1" t="s">
        <v>456</v>
      </c>
      <c r="E720" s="1" t="s">
        <v>31</v>
      </c>
      <c r="F720" s="1" t="s">
        <v>19</v>
      </c>
      <c r="G720" s="1" t="s">
        <v>35</v>
      </c>
      <c r="H720" s="1">
        <v>64</v>
      </c>
      <c r="I720" s="2">
        <v>37962</v>
      </c>
      <c r="J720" s="1">
        <v>125807</v>
      </c>
      <c r="K720" s="1">
        <v>0.15</v>
      </c>
      <c r="L720">
        <v>18871.05</v>
      </c>
      <c r="M720">
        <v>144678.04999999999</v>
      </c>
      <c r="N720" s="1" t="s">
        <v>21</v>
      </c>
      <c r="O720" s="1" t="s">
        <v>27</v>
      </c>
      <c r="P720" s="2"/>
      <c r="Q720" t="s">
        <v>1988</v>
      </c>
      <c r="R720" t="s">
        <v>2007</v>
      </c>
      <c r="S720">
        <v>2003</v>
      </c>
      <c r="T720" t="s">
        <v>2064</v>
      </c>
      <c r="U720" t="s">
        <v>2038</v>
      </c>
      <c r="V720">
        <v>12</v>
      </c>
      <c r="W720" t="s">
        <v>2041</v>
      </c>
      <c r="X720" t="s">
        <v>1897</v>
      </c>
      <c r="Y720" t="s">
        <v>2076</v>
      </c>
      <c r="AA720" t="s">
        <v>1897</v>
      </c>
    </row>
    <row r="721" spans="1:27" x14ac:dyDescent="0.25">
      <c r="A721" s="1" t="s">
        <v>1488</v>
      </c>
      <c r="B721" s="1" t="s">
        <v>1489</v>
      </c>
      <c r="C721" s="1" t="s">
        <v>1896</v>
      </c>
      <c r="D721" s="1" t="s">
        <v>509</v>
      </c>
      <c r="E721" s="1" t="s">
        <v>46</v>
      </c>
      <c r="F721" s="1" t="s">
        <v>19</v>
      </c>
      <c r="G721" s="1" t="s">
        <v>35</v>
      </c>
      <c r="H721" s="1">
        <v>59</v>
      </c>
      <c r="I721" s="2">
        <v>39689</v>
      </c>
      <c r="J721" s="1">
        <v>157969</v>
      </c>
      <c r="K721" s="1">
        <v>0.1</v>
      </c>
      <c r="L721">
        <v>15796.900000000001</v>
      </c>
      <c r="M721">
        <v>173765.9</v>
      </c>
      <c r="N721" s="1" t="s">
        <v>767</v>
      </c>
      <c r="O721" s="1" t="s">
        <v>768</v>
      </c>
      <c r="P721" s="2"/>
      <c r="Q721" t="s">
        <v>1988</v>
      </c>
      <c r="R721" t="s">
        <v>2007</v>
      </c>
      <c r="S721">
        <v>2008</v>
      </c>
      <c r="T721" t="s">
        <v>2043</v>
      </c>
      <c r="U721" t="s">
        <v>2030</v>
      </c>
      <c r="V721">
        <v>8</v>
      </c>
      <c r="W721" t="s">
        <v>2044</v>
      </c>
      <c r="X721" t="s">
        <v>1897</v>
      </c>
      <c r="Y721" t="s">
        <v>2076</v>
      </c>
      <c r="AA721" t="s">
        <v>1897</v>
      </c>
    </row>
    <row r="722" spans="1:27" x14ac:dyDescent="0.25">
      <c r="A722" s="1" t="s">
        <v>1548</v>
      </c>
      <c r="B722" s="1" t="s">
        <v>1549</v>
      </c>
      <c r="C722" s="1" t="s">
        <v>1896</v>
      </c>
      <c r="D722" s="1" t="s">
        <v>243</v>
      </c>
      <c r="E722" s="1" t="s">
        <v>18</v>
      </c>
      <c r="F722" s="1" t="s">
        <v>152</v>
      </c>
      <c r="G722" s="1" t="s">
        <v>35</v>
      </c>
      <c r="H722" s="1">
        <v>45</v>
      </c>
      <c r="I722" s="2">
        <v>39063</v>
      </c>
      <c r="J722" s="1">
        <v>149537</v>
      </c>
      <c r="K722" s="1">
        <v>0.14000000000000001</v>
      </c>
      <c r="L722">
        <v>20935.18</v>
      </c>
      <c r="M722">
        <v>170472.18</v>
      </c>
      <c r="N722" s="1" t="s">
        <v>21</v>
      </c>
      <c r="O722" s="1" t="s">
        <v>53</v>
      </c>
      <c r="P722" s="2"/>
      <c r="Q722" t="s">
        <v>1987</v>
      </c>
      <c r="R722" t="s">
        <v>2007</v>
      </c>
      <c r="S722">
        <v>2006</v>
      </c>
      <c r="T722" t="s">
        <v>2056</v>
      </c>
      <c r="U722" t="s">
        <v>2038</v>
      </c>
      <c r="V722">
        <v>12</v>
      </c>
      <c r="W722" t="s">
        <v>2041</v>
      </c>
      <c r="X722" t="s">
        <v>1897</v>
      </c>
      <c r="Y722" t="s">
        <v>2076</v>
      </c>
      <c r="AA722" t="s">
        <v>1897</v>
      </c>
    </row>
    <row r="723" spans="1:27" x14ac:dyDescent="0.25">
      <c r="A723" s="1" t="s">
        <v>1712</v>
      </c>
      <c r="B723" s="1" t="s">
        <v>1713</v>
      </c>
      <c r="C723" s="1" t="s">
        <v>1896</v>
      </c>
      <c r="D723" s="1" t="s">
        <v>555</v>
      </c>
      <c r="E723" s="1" t="s">
        <v>18</v>
      </c>
      <c r="F723" s="1" t="s">
        <v>19</v>
      </c>
      <c r="G723" s="1" t="s">
        <v>20</v>
      </c>
      <c r="H723" s="1">
        <v>49</v>
      </c>
      <c r="I723" s="2">
        <v>41379</v>
      </c>
      <c r="J723" s="1">
        <v>128303</v>
      </c>
      <c r="K723" s="1">
        <v>0.15</v>
      </c>
      <c r="L723">
        <v>19245.45</v>
      </c>
      <c r="M723">
        <v>147548.45000000001</v>
      </c>
      <c r="N723" s="1" t="s">
        <v>21</v>
      </c>
      <c r="O723" s="1" t="s">
        <v>22</v>
      </c>
      <c r="P723" s="2"/>
      <c r="Q723" t="s">
        <v>1987</v>
      </c>
      <c r="R723" t="s">
        <v>2007</v>
      </c>
      <c r="S723">
        <v>2013</v>
      </c>
      <c r="T723" t="s">
        <v>2035</v>
      </c>
      <c r="U723" t="s">
        <v>2027</v>
      </c>
      <c r="V723">
        <v>4</v>
      </c>
      <c r="W723" t="s">
        <v>2053</v>
      </c>
      <c r="X723" t="s">
        <v>1897</v>
      </c>
      <c r="Y723" t="s">
        <v>2076</v>
      </c>
      <c r="AA723" t="s">
        <v>1897</v>
      </c>
    </row>
    <row r="724" spans="1:27" x14ac:dyDescent="0.25">
      <c r="A724" s="1" t="s">
        <v>1520</v>
      </c>
      <c r="B724" s="1" t="s">
        <v>1521</v>
      </c>
      <c r="C724" s="1" t="s">
        <v>1896</v>
      </c>
      <c r="D724" s="1" t="s">
        <v>555</v>
      </c>
      <c r="E724" s="1" t="s">
        <v>18</v>
      </c>
      <c r="F724" s="1" t="s">
        <v>152</v>
      </c>
      <c r="G724" s="1" t="s">
        <v>35</v>
      </c>
      <c r="H724" s="1">
        <v>45</v>
      </c>
      <c r="I724" s="2">
        <v>39332</v>
      </c>
      <c r="J724" s="1">
        <v>151027</v>
      </c>
      <c r="K724" s="1">
        <v>0.1</v>
      </c>
      <c r="L724">
        <v>15102.7</v>
      </c>
      <c r="M724">
        <v>166129.70000000001</v>
      </c>
      <c r="N724" s="1" t="s">
        <v>767</v>
      </c>
      <c r="O724" s="1" t="s">
        <v>785</v>
      </c>
      <c r="P724" s="2"/>
      <c r="Q724" t="s">
        <v>1987</v>
      </c>
      <c r="R724" t="s">
        <v>2007</v>
      </c>
      <c r="S724">
        <v>2007</v>
      </c>
      <c r="T724" t="s">
        <v>2063</v>
      </c>
      <c r="U724" t="s">
        <v>2030</v>
      </c>
      <c r="V724">
        <v>9</v>
      </c>
      <c r="W724" t="s">
        <v>2031</v>
      </c>
      <c r="X724" t="s">
        <v>1897</v>
      </c>
      <c r="Y724" t="s">
        <v>2076</v>
      </c>
      <c r="AA724" t="s">
        <v>1897</v>
      </c>
    </row>
    <row r="725" spans="1:27" x14ac:dyDescent="0.25">
      <c r="A725" s="1" t="s">
        <v>1708</v>
      </c>
      <c r="B725" s="1" t="s">
        <v>1709</v>
      </c>
      <c r="C725" s="1" t="s">
        <v>1896</v>
      </c>
      <c r="D725" s="1" t="s">
        <v>555</v>
      </c>
      <c r="E725" s="1" t="s">
        <v>26</v>
      </c>
      <c r="F725" s="1" t="s">
        <v>19</v>
      </c>
      <c r="G725" s="1" t="s">
        <v>35</v>
      </c>
      <c r="H725" s="1">
        <v>30</v>
      </c>
      <c r="I725" s="2">
        <v>42168</v>
      </c>
      <c r="J725" s="1">
        <v>127972</v>
      </c>
      <c r="K725" s="1">
        <v>0.11</v>
      </c>
      <c r="L725">
        <v>14076.92</v>
      </c>
      <c r="M725">
        <v>142048.92000000001</v>
      </c>
      <c r="N725" s="1" t="s">
        <v>21</v>
      </c>
      <c r="O725" s="1" t="s">
        <v>53</v>
      </c>
      <c r="P725" s="2"/>
      <c r="Q725" t="s">
        <v>1987</v>
      </c>
      <c r="R725" t="s">
        <v>2007</v>
      </c>
      <c r="S725">
        <v>2015</v>
      </c>
      <c r="T725" t="s">
        <v>2048</v>
      </c>
      <c r="U725" t="s">
        <v>2027</v>
      </c>
      <c r="V725">
        <v>6</v>
      </c>
      <c r="W725" t="s">
        <v>2028</v>
      </c>
      <c r="X725" t="s">
        <v>1897</v>
      </c>
      <c r="Y725" t="s">
        <v>2076</v>
      </c>
      <c r="AA725" t="s">
        <v>1897</v>
      </c>
    </row>
    <row r="726" spans="1:27" x14ac:dyDescent="0.25">
      <c r="A726" s="1" t="s">
        <v>1427</v>
      </c>
      <c r="B726" s="1" t="s">
        <v>1428</v>
      </c>
      <c r="C726" s="1" t="s">
        <v>1896</v>
      </c>
      <c r="D726" s="1" t="s">
        <v>402</v>
      </c>
      <c r="E726" s="1" t="s">
        <v>46</v>
      </c>
      <c r="F726" s="1" t="s">
        <v>19</v>
      </c>
      <c r="G726" s="1" t="s">
        <v>35</v>
      </c>
      <c r="H726" s="1">
        <v>48</v>
      </c>
      <c r="I726" s="2">
        <v>37144</v>
      </c>
      <c r="J726" s="1">
        <v>125730</v>
      </c>
      <c r="K726" s="1">
        <v>0.11</v>
      </c>
      <c r="L726">
        <v>13830.3</v>
      </c>
      <c r="M726">
        <v>139560.29999999999</v>
      </c>
      <c r="N726" s="1" t="s">
        <v>767</v>
      </c>
      <c r="O726" s="1" t="s">
        <v>768</v>
      </c>
      <c r="P726" s="2"/>
      <c r="Q726" t="s">
        <v>1987</v>
      </c>
      <c r="R726" t="s">
        <v>2007</v>
      </c>
      <c r="S726">
        <v>2001</v>
      </c>
      <c r="T726" t="s">
        <v>2042</v>
      </c>
      <c r="U726" t="s">
        <v>2030</v>
      </c>
      <c r="V726">
        <v>9</v>
      </c>
      <c r="W726" t="s">
        <v>2031</v>
      </c>
      <c r="X726" t="s">
        <v>1897</v>
      </c>
      <c r="Y726" t="s">
        <v>2076</v>
      </c>
      <c r="AA726" t="s">
        <v>1897</v>
      </c>
    </row>
    <row r="727" spans="1:27" x14ac:dyDescent="0.25">
      <c r="A727" s="1" t="s">
        <v>1401</v>
      </c>
      <c r="B727" s="1" t="s">
        <v>1402</v>
      </c>
      <c r="C727" s="1" t="s">
        <v>1896</v>
      </c>
      <c r="D727" s="1" t="s">
        <v>243</v>
      </c>
      <c r="E727" s="1" t="s">
        <v>31</v>
      </c>
      <c r="F727" s="1" t="s">
        <v>19</v>
      </c>
      <c r="G727" s="1" t="s">
        <v>35</v>
      </c>
      <c r="H727" s="1">
        <v>55</v>
      </c>
      <c r="I727" s="2">
        <v>38888</v>
      </c>
      <c r="J727" s="1">
        <v>142628</v>
      </c>
      <c r="K727" s="1">
        <v>0.12</v>
      </c>
      <c r="L727">
        <v>17115.36</v>
      </c>
      <c r="M727">
        <v>159743.35999999999</v>
      </c>
      <c r="N727" s="1" t="s">
        <v>767</v>
      </c>
      <c r="O727" s="1" t="s">
        <v>768</v>
      </c>
      <c r="P727" s="2"/>
      <c r="Q727" t="s">
        <v>1988</v>
      </c>
      <c r="R727" t="s">
        <v>2007</v>
      </c>
      <c r="S727">
        <v>2006</v>
      </c>
      <c r="T727" t="s">
        <v>2056</v>
      </c>
      <c r="U727" t="s">
        <v>2027</v>
      </c>
      <c r="V727">
        <v>6</v>
      </c>
      <c r="W727" t="s">
        <v>2028</v>
      </c>
      <c r="X727" t="s">
        <v>1897</v>
      </c>
      <c r="Y727" t="s">
        <v>2076</v>
      </c>
      <c r="AA727" t="s">
        <v>1897</v>
      </c>
    </row>
    <row r="728" spans="1:27" x14ac:dyDescent="0.25">
      <c r="A728" s="1" t="s">
        <v>1478</v>
      </c>
      <c r="B728" s="1" t="s">
        <v>1479</v>
      </c>
      <c r="C728" s="1" t="s">
        <v>1896</v>
      </c>
      <c r="D728" s="1" t="s">
        <v>17</v>
      </c>
      <c r="E728" s="1" t="s">
        <v>31</v>
      </c>
      <c r="F728" s="1" t="s">
        <v>19</v>
      </c>
      <c r="G728" s="1" t="s">
        <v>35</v>
      </c>
      <c r="H728" s="1">
        <v>60</v>
      </c>
      <c r="I728" s="2">
        <v>40383</v>
      </c>
      <c r="J728" s="1">
        <v>126911</v>
      </c>
      <c r="K728" s="1">
        <v>0.1</v>
      </c>
      <c r="L728">
        <v>12691.1</v>
      </c>
      <c r="M728">
        <v>139602.1</v>
      </c>
      <c r="N728" s="1" t="s">
        <v>767</v>
      </c>
      <c r="O728" s="1" t="s">
        <v>785</v>
      </c>
      <c r="P728" s="2"/>
      <c r="Q728" t="s">
        <v>1988</v>
      </c>
      <c r="R728" t="s">
        <v>2007</v>
      </c>
      <c r="S728">
        <v>2010</v>
      </c>
      <c r="T728" t="s">
        <v>2037</v>
      </c>
      <c r="U728" t="s">
        <v>2030</v>
      </c>
      <c r="V728">
        <v>7</v>
      </c>
      <c r="W728" t="s">
        <v>2052</v>
      </c>
      <c r="X728" t="s">
        <v>1897</v>
      </c>
      <c r="Y728" t="s">
        <v>2076</v>
      </c>
      <c r="AA728" t="s">
        <v>1897</v>
      </c>
    </row>
    <row r="729" spans="1:27" x14ac:dyDescent="0.25">
      <c r="A729" s="1" t="s">
        <v>1546</v>
      </c>
      <c r="B729" s="1" t="s">
        <v>1547</v>
      </c>
      <c r="C729" s="1" t="s">
        <v>1896</v>
      </c>
      <c r="D729" s="1" t="s">
        <v>243</v>
      </c>
      <c r="E729" s="1" t="s">
        <v>26</v>
      </c>
      <c r="F729" s="1" t="s">
        <v>152</v>
      </c>
      <c r="G729" s="1" t="s">
        <v>40</v>
      </c>
      <c r="H729" s="1">
        <v>40</v>
      </c>
      <c r="I729" s="2">
        <v>43488</v>
      </c>
      <c r="J729" s="1">
        <v>159031</v>
      </c>
      <c r="K729" s="1">
        <v>0.1</v>
      </c>
      <c r="L729">
        <v>15903.1</v>
      </c>
      <c r="M729">
        <v>174934.1</v>
      </c>
      <c r="N729" s="1" t="s">
        <v>21</v>
      </c>
      <c r="O729" s="1" t="s">
        <v>36</v>
      </c>
      <c r="P729" s="2"/>
      <c r="Q729" t="s">
        <v>1987</v>
      </c>
      <c r="R729" t="s">
        <v>2007</v>
      </c>
      <c r="S729">
        <v>2019</v>
      </c>
      <c r="T729" t="s">
        <v>2029</v>
      </c>
      <c r="U729" t="s">
        <v>2033</v>
      </c>
      <c r="V729">
        <v>1</v>
      </c>
      <c r="W729" t="s">
        <v>2046</v>
      </c>
      <c r="X729" t="s">
        <v>1897</v>
      </c>
      <c r="Y729" t="s">
        <v>2076</v>
      </c>
      <c r="AA729" t="s">
        <v>1897</v>
      </c>
    </row>
    <row r="730" spans="1:27" x14ac:dyDescent="0.25">
      <c r="A730" s="1" t="s">
        <v>1466</v>
      </c>
      <c r="B730" s="1" t="s">
        <v>1467</v>
      </c>
      <c r="C730" s="1" t="s">
        <v>1896</v>
      </c>
      <c r="D730" s="1" t="s">
        <v>17</v>
      </c>
      <c r="E730" s="1" t="s">
        <v>31</v>
      </c>
      <c r="F730" s="1" t="s">
        <v>19</v>
      </c>
      <c r="G730" s="1" t="s">
        <v>40</v>
      </c>
      <c r="H730" s="1">
        <v>49</v>
      </c>
      <c r="I730" s="2">
        <v>38000</v>
      </c>
      <c r="J730" s="1">
        <v>125086</v>
      </c>
      <c r="K730" s="1">
        <v>0.1</v>
      </c>
      <c r="L730">
        <v>12508.6</v>
      </c>
      <c r="M730">
        <v>137594.6</v>
      </c>
      <c r="N730" s="1" t="s">
        <v>633</v>
      </c>
      <c r="O730" s="1" t="s">
        <v>640</v>
      </c>
      <c r="P730" s="2"/>
      <c r="Q730" t="s">
        <v>1987</v>
      </c>
      <c r="R730" t="s">
        <v>2007</v>
      </c>
      <c r="S730">
        <v>2004</v>
      </c>
      <c r="T730" t="s">
        <v>2061</v>
      </c>
      <c r="U730" t="s">
        <v>2033</v>
      </c>
      <c r="V730">
        <v>1</v>
      </c>
      <c r="W730" t="s">
        <v>2046</v>
      </c>
      <c r="X730" t="s">
        <v>1897</v>
      </c>
      <c r="Y730" t="s">
        <v>2076</v>
      </c>
      <c r="AA730" t="s">
        <v>1897</v>
      </c>
    </row>
    <row r="731" spans="1:27" x14ac:dyDescent="0.25">
      <c r="A731" s="1" t="s">
        <v>1696</v>
      </c>
      <c r="B731" s="1" t="s">
        <v>1908</v>
      </c>
      <c r="C731" s="1" t="s">
        <v>1896</v>
      </c>
      <c r="D731" s="1" t="s">
        <v>456</v>
      </c>
      <c r="E731" s="1" t="s">
        <v>26</v>
      </c>
      <c r="F731" s="1" t="s">
        <v>19</v>
      </c>
      <c r="G731" s="1" t="s">
        <v>20</v>
      </c>
      <c r="H731" s="1">
        <v>41</v>
      </c>
      <c r="I731" s="2">
        <v>39747</v>
      </c>
      <c r="J731" s="1">
        <v>131841</v>
      </c>
      <c r="K731" s="1">
        <v>0.13</v>
      </c>
      <c r="L731">
        <v>17139.330000000002</v>
      </c>
      <c r="M731">
        <v>148980.33000000002</v>
      </c>
      <c r="N731" s="1" t="s">
        <v>21</v>
      </c>
      <c r="O731" s="1" t="s">
        <v>69</v>
      </c>
      <c r="P731" s="2"/>
      <c r="Q731" t="s">
        <v>1987</v>
      </c>
      <c r="R731" t="s">
        <v>2007</v>
      </c>
      <c r="S731">
        <v>2008</v>
      </c>
      <c r="T731" t="s">
        <v>2043</v>
      </c>
      <c r="U731" t="s">
        <v>2038</v>
      </c>
      <c r="V731">
        <v>10</v>
      </c>
      <c r="W731" t="s">
        <v>2055</v>
      </c>
      <c r="X731" t="s">
        <v>1897</v>
      </c>
      <c r="Y731" t="s">
        <v>2076</v>
      </c>
      <c r="AA731" t="s">
        <v>1897</v>
      </c>
    </row>
    <row r="732" spans="1:27" x14ac:dyDescent="0.25">
      <c r="A732" s="1" t="s">
        <v>1554</v>
      </c>
      <c r="B732" s="1" t="s">
        <v>1555</v>
      </c>
      <c r="C732" s="1" t="s">
        <v>1896</v>
      </c>
      <c r="D732" s="1" t="s">
        <v>402</v>
      </c>
      <c r="E732" s="1" t="s">
        <v>46</v>
      </c>
      <c r="F732" s="1" t="s">
        <v>19</v>
      </c>
      <c r="G732" s="1" t="s">
        <v>35</v>
      </c>
      <c r="H732" s="1">
        <v>41</v>
      </c>
      <c r="I732" s="2">
        <v>38060</v>
      </c>
      <c r="J732" s="1">
        <v>155004</v>
      </c>
      <c r="K732" s="1">
        <v>0.12</v>
      </c>
      <c r="L732">
        <v>18600.48</v>
      </c>
      <c r="M732">
        <v>173604.48000000001</v>
      </c>
      <c r="N732" s="1" t="s">
        <v>21</v>
      </c>
      <c r="O732" s="1" t="s">
        <v>50</v>
      </c>
      <c r="P732" s="2"/>
      <c r="Q732" t="s">
        <v>1987</v>
      </c>
      <c r="R732" t="s">
        <v>2007</v>
      </c>
      <c r="S732">
        <v>2004</v>
      </c>
      <c r="T732" t="s">
        <v>2061</v>
      </c>
      <c r="U732" t="s">
        <v>2033</v>
      </c>
      <c r="V732">
        <v>3</v>
      </c>
      <c r="W732" t="s">
        <v>2060</v>
      </c>
      <c r="X732" t="s">
        <v>1897</v>
      </c>
      <c r="Y732" t="s">
        <v>2076</v>
      </c>
      <c r="AA732" t="s">
        <v>1897</v>
      </c>
    </row>
    <row r="733" spans="1:27" x14ac:dyDescent="0.25">
      <c r="A733" s="1" t="s">
        <v>1019</v>
      </c>
      <c r="B733" s="1" t="s">
        <v>1909</v>
      </c>
      <c r="C733" s="1" t="s">
        <v>1896</v>
      </c>
      <c r="D733" s="1" t="s">
        <v>17</v>
      </c>
      <c r="E733" s="1" t="s">
        <v>46</v>
      </c>
      <c r="F733" s="1" t="s">
        <v>152</v>
      </c>
      <c r="G733" s="1" t="s">
        <v>20</v>
      </c>
      <c r="H733" s="1">
        <v>46</v>
      </c>
      <c r="I733" s="2">
        <v>38244</v>
      </c>
      <c r="J733" s="1">
        <v>130274</v>
      </c>
      <c r="K733" s="1">
        <v>0.11</v>
      </c>
      <c r="L733">
        <v>14330.14</v>
      </c>
      <c r="M733">
        <v>144604.14000000001</v>
      </c>
      <c r="N733" s="1" t="s">
        <v>21</v>
      </c>
      <c r="O733" s="1" t="s">
        <v>27</v>
      </c>
      <c r="P733" s="2"/>
      <c r="Q733" t="s">
        <v>1987</v>
      </c>
      <c r="R733" t="s">
        <v>2007</v>
      </c>
      <c r="S733">
        <v>2004</v>
      </c>
      <c r="T733" t="s">
        <v>2061</v>
      </c>
      <c r="U733" t="s">
        <v>2030</v>
      </c>
      <c r="V733">
        <v>9</v>
      </c>
      <c r="W733" t="s">
        <v>2031</v>
      </c>
      <c r="X733" t="s">
        <v>1897</v>
      </c>
      <c r="Y733" t="s">
        <v>2076</v>
      </c>
      <c r="AA733" t="s">
        <v>1897</v>
      </c>
    </row>
    <row r="734" spans="1:27" x14ac:dyDescent="0.25">
      <c r="A734" s="1" t="s">
        <v>589</v>
      </c>
      <c r="B734" s="1" t="s">
        <v>1910</v>
      </c>
      <c r="C734" s="1" t="s">
        <v>1896</v>
      </c>
      <c r="D734" s="1" t="s">
        <v>402</v>
      </c>
      <c r="E734" s="1" t="s">
        <v>31</v>
      </c>
      <c r="F734" s="1" t="s">
        <v>19</v>
      </c>
      <c r="G734" s="1" t="s">
        <v>40</v>
      </c>
      <c r="H734" s="1">
        <v>39</v>
      </c>
      <c r="I734" s="2">
        <v>43756</v>
      </c>
      <c r="J734" s="1">
        <v>122829</v>
      </c>
      <c r="K734" s="1">
        <v>0.11</v>
      </c>
      <c r="L734">
        <v>13511.19</v>
      </c>
      <c r="M734">
        <v>136340.19</v>
      </c>
      <c r="N734" s="1" t="s">
        <v>21</v>
      </c>
      <c r="O734" s="1" t="s">
        <v>27</v>
      </c>
      <c r="P734" s="2"/>
      <c r="Q734" t="s">
        <v>1987</v>
      </c>
      <c r="R734" t="s">
        <v>2007</v>
      </c>
      <c r="S734">
        <v>2019</v>
      </c>
      <c r="T734" t="s">
        <v>2029</v>
      </c>
      <c r="U734" t="s">
        <v>2038</v>
      </c>
      <c r="V734">
        <v>10</v>
      </c>
      <c r="W734" t="s">
        <v>2055</v>
      </c>
      <c r="X734" t="s">
        <v>1897</v>
      </c>
      <c r="Y734" t="s">
        <v>2076</v>
      </c>
      <c r="AA734" t="s">
        <v>1897</v>
      </c>
    </row>
    <row r="735" spans="1:27" x14ac:dyDescent="0.25">
      <c r="A735" s="1" t="s">
        <v>1496</v>
      </c>
      <c r="B735" s="1" t="s">
        <v>1497</v>
      </c>
      <c r="C735" s="1" t="s">
        <v>1896</v>
      </c>
      <c r="D735" s="1" t="s">
        <v>509</v>
      </c>
      <c r="E735" s="1" t="s">
        <v>26</v>
      </c>
      <c r="F735" s="1" t="s">
        <v>19</v>
      </c>
      <c r="G735" s="1" t="s">
        <v>35</v>
      </c>
      <c r="H735" s="1">
        <v>31</v>
      </c>
      <c r="I735" s="2">
        <v>43695</v>
      </c>
      <c r="J735" s="1">
        <v>126353</v>
      </c>
      <c r="K735" s="1">
        <v>0.12</v>
      </c>
      <c r="L735">
        <v>15162.359999999999</v>
      </c>
      <c r="M735">
        <v>141515.35999999999</v>
      </c>
      <c r="N735" s="1" t="s">
        <v>767</v>
      </c>
      <c r="O735" s="1" t="s">
        <v>785</v>
      </c>
      <c r="P735" s="2"/>
      <c r="Q735" t="s">
        <v>1987</v>
      </c>
      <c r="R735" t="s">
        <v>2007</v>
      </c>
      <c r="S735">
        <v>2019</v>
      </c>
      <c r="T735" t="s">
        <v>2029</v>
      </c>
      <c r="U735" t="s">
        <v>2030</v>
      </c>
      <c r="V735">
        <v>8</v>
      </c>
      <c r="W735" t="s">
        <v>2044</v>
      </c>
      <c r="X735" t="s">
        <v>1897</v>
      </c>
      <c r="Y735" t="s">
        <v>2076</v>
      </c>
      <c r="AA735" t="s">
        <v>1897</v>
      </c>
    </row>
    <row r="736" spans="1:27" x14ac:dyDescent="0.25">
      <c r="A736" s="1" t="s">
        <v>1522</v>
      </c>
      <c r="B736" s="1" t="s">
        <v>1523</v>
      </c>
      <c r="C736" s="1" t="s">
        <v>1896</v>
      </c>
      <c r="D736" s="1" t="s">
        <v>243</v>
      </c>
      <c r="E736" s="1" t="s">
        <v>46</v>
      </c>
      <c r="F736" s="1" t="s">
        <v>19</v>
      </c>
      <c r="G736" s="1" t="s">
        <v>20</v>
      </c>
      <c r="H736" s="1">
        <v>55</v>
      </c>
      <c r="I736" s="2">
        <v>38135</v>
      </c>
      <c r="J736" s="1">
        <v>159885</v>
      </c>
      <c r="K736" s="1">
        <v>0.12</v>
      </c>
      <c r="L736">
        <v>19186.2</v>
      </c>
      <c r="M736">
        <v>179071.2</v>
      </c>
      <c r="N736" s="1" t="s">
        <v>21</v>
      </c>
      <c r="O736" s="1" t="s">
        <v>69</v>
      </c>
      <c r="P736" s="2"/>
      <c r="Q736" t="s">
        <v>1988</v>
      </c>
      <c r="R736" t="s">
        <v>2007</v>
      </c>
      <c r="S736">
        <v>2004</v>
      </c>
      <c r="T736" t="s">
        <v>2061</v>
      </c>
      <c r="U736" t="s">
        <v>2027</v>
      </c>
      <c r="V736">
        <v>5</v>
      </c>
      <c r="W736" t="s">
        <v>2036</v>
      </c>
      <c r="X736" t="s">
        <v>1897</v>
      </c>
      <c r="Y736" t="s">
        <v>2076</v>
      </c>
      <c r="AA736" t="s">
        <v>1897</v>
      </c>
    </row>
    <row r="737" spans="1:27" x14ac:dyDescent="0.25">
      <c r="A737" s="1" t="s">
        <v>1494</v>
      </c>
      <c r="B737" s="1" t="s">
        <v>1495</v>
      </c>
      <c r="C737" s="1" t="s">
        <v>1896</v>
      </c>
      <c r="D737" s="1" t="s">
        <v>509</v>
      </c>
      <c r="E737" s="1" t="s">
        <v>18</v>
      </c>
      <c r="F737" s="1" t="s">
        <v>19</v>
      </c>
      <c r="G737" s="1" t="s">
        <v>35</v>
      </c>
      <c r="H737" s="1">
        <v>25</v>
      </c>
      <c r="I737" s="2">
        <v>44453</v>
      </c>
      <c r="J737" s="1">
        <v>136810</v>
      </c>
      <c r="K737" s="1">
        <v>0.14000000000000001</v>
      </c>
      <c r="L737">
        <v>19153.400000000001</v>
      </c>
      <c r="M737">
        <v>155963.4</v>
      </c>
      <c r="N737" s="1" t="s">
        <v>767</v>
      </c>
      <c r="O737" s="1" t="s">
        <v>768</v>
      </c>
      <c r="P737" s="2"/>
      <c r="Q737" t="s">
        <v>1989</v>
      </c>
      <c r="R737" t="s">
        <v>2007</v>
      </c>
      <c r="S737">
        <v>2021</v>
      </c>
      <c r="T737" t="s">
        <v>2045</v>
      </c>
      <c r="U737" t="s">
        <v>2030</v>
      </c>
      <c r="V737">
        <v>9</v>
      </c>
      <c r="W737" t="s">
        <v>2031</v>
      </c>
      <c r="X737" t="s">
        <v>1897</v>
      </c>
      <c r="Y737" t="s">
        <v>2076</v>
      </c>
      <c r="AA737" t="s">
        <v>1897</v>
      </c>
    </row>
    <row r="738" spans="1:27" x14ac:dyDescent="0.25">
      <c r="A738" s="1" t="s">
        <v>1572</v>
      </c>
      <c r="B738" s="1" t="s">
        <v>1573</v>
      </c>
      <c r="C738" s="1" t="s">
        <v>1896</v>
      </c>
      <c r="D738" s="1" t="s">
        <v>402</v>
      </c>
      <c r="E738" s="1" t="s">
        <v>31</v>
      </c>
      <c r="F738" s="1" t="s">
        <v>152</v>
      </c>
      <c r="G738" s="1" t="s">
        <v>35</v>
      </c>
      <c r="H738" s="1">
        <v>43</v>
      </c>
      <c r="I738" s="2">
        <v>44303</v>
      </c>
      <c r="J738" s="1">
        <v>146140</v>
      </c>
      <c r="K738" s="1">
        <v>0.15</v>
      </c>
      <c r="L738">
        <v>21921</v>
      </c>
      <c r="M738">
        <v>168061</v>
      </c>
      <c r="N738" s="1" t="s">
        <v>21</v>
      </c>
      <c r="O738" s="1" t="s">
        <v>53</v>
      </c>
      <c r="P738" s="2"/>
      <c r="Q738" t="s">
        <v>1987</v>
      </c>
      <c r="R738" t="s">
        <v>2007</v>
      </c>
      <c r="S738">
        <v>2021</v>
      </c>
      <c r="T738" t="s">
        <v>2045</v>
      </c>
      <c r="U738" t="s">
        <v>2027</v>
      </c>
      <c r="V738">
        <v>4</v>
      </c>
      <c r="W738" t="s">
        <v>2053</v>
      </c>
      <c r="X738" t="s">
        <v>1897</v>
      </c>
      <c r="Y738" t="s">
        <v>2076</v>
      </c>
      <c r="AA738" t="s">
        <v>1897</v>
      </c>
    </row>
    <row r="739" spans="1:27" x14ac:dyDescent="0.25">
      <c r="A739" s="1" t="s">
        <v>1626</v>
      </c>
      <c r="B739" s="1" t="s">
        <v>1627</v>
      </c>
      <c r="C739" s="1" t="s">
        <v>1896</v>
      </c>
      <c r="D739" s="1" t="s">
        <v>456</v>
      </c>
      <c r="E739" s="1" t="s">
        <v>46</v>
      </c>
      <c r="F739" s="1" t="s">
        <v>152</v>
      </c>
      <c r="G739" s="1" t="s">
        <v>40</v>
      </c>
      <c r="H739" s="1">
        <v>38</v>
      </c>
      <c r="I739" s="2">
        <v>40083</v>
      </c>
      <c r="J739" s="1">
        <v>127801</v>
      </c>
      <c r="K739" s="1">
        <v>0.15</v>
      </c>
      <c r="L739">
        <v>19170.149999999998</v>
      </c>
      <c r="M739">
        <v>146971.15</v>
      </c>
      <c r="N739" s="1" t="s">
        <v>21</v>
      </c>
      <c r="O739" s="1" t="s">
        <v>22</v>
      </c>
      <c r="P739" s="2"/>
      <c r="Q739" t="s">
        <v>1987</v>
      </c>
      <c r="R739" t="s">
        <v>2007</v>
      </c>
      <c r="S739">
        <v>2009</v>
      </c>
      <c r="T739" t="s">
        <v>2059</v>
      </c>
      <c r="U739" t="s">
        <v>2030</v>
      </c>
      <c r="V739">
        <v>9</v>
      </c>
      <c r="W739" t="s">
        <v>2031</v>
      </c>
      <c r="X739" t="s">
        <v>1897</v>
      </c>
      <c r="Y739" t="s">
        <v>2076</v>
      </c>
      <c r="AA739" t="s">
        <v>1897</v>
      </c>
    </row>
    <row r="740" spans="1:27" x14ac:dyDescent="0.25">
      <c r="A740" s="1" t="s">
        <v>1728</v>
      </c>
      <c r="B740" s="1" t="s">
        <v>1729</v>
      </c>
      <c r="C740" s="1" t="s">
        <v>1896</v>
      </c>
      <c r="D740" s="1" t="s">
        <v>555</v>
      </c>
      <c r="E740" s="1" t="s">
        <v>46</v>
      </c>
      <c r="F740" s="1" t="s">
        <v>152</v>
      </c>
      <c r="G740" s="1" t="s">
        <v>64</v>
      </c>
      <c r="H740" s="1">
        <v>51</v>
      </c>
      <c r="I740" s="2">
        <v>36770</v>
      </c>
      <c r="J740" s="1">
        <v>157487</v>
      </c>
      <c r="K740" s="1">
        <v>0.12</v>
      </c>
      <c r="L740">
        <v>18898.439999999999</v>
      </c>
      <c r="M740">
        <v>176385.44</v>
      </c>
      <c r="N740" s="1" t="s">
        <v>21</v>
      </c>
      <c r="O740" s="1" t="s">
        <v>22</v>
      </c>
      <c r="P740" s="2"/>
      <c r="Q740" t="s">
        <v>1988</v>
      </c>
      <c r="R740" t="s">
        <v>2007</v>
      </c>
      <c r="S740">
        <v>2000</v>
      </c>
      <c r="T740" t="s">
        <v>2066</v>
      </c>
      <c r="U740" t="s">
        <v>2030</v>
      </c>
      <c r="V740">
        <v>9</v>
      </c>
      <c r="W740" t="s">
        <v>2031</v>
      </c>
      <c r="X740" t="s">
        <v>1897</v>
      </c>
      <c r="Y740" t="s">
        <v>2076</v>
      </c>
      <c r="AA740" t="s">
        <v>1897</v>
      </c>
    </row>
    <row r="741" spans="1:27" x14ac:dyDescent="0.25">
      <c r="A741" s="1" t="s">
        <v>996</v>
      </c>
      <c r="B741" s="1" t="s">
        <v>1916</v>
      </c>
      <c r="C741" s="1" t="s">
        <v>1896</v>
      </c>
      <c r="D741" s="1" t="s">
        <v>509</v>
      </c>
      <c r="E741" s="1" t="s">
        <v>18</v>
      </c>
      <c r="F741" s="1" t="s">
        <v>152</v>
      </c>
      <c r="G741" s="1" t="s">
        <v>35</v>
      </c>
      <c r="H741" s="1">
        <v>63</v>
      </c>
      <c r="I741" s="2">
        <v>42064</v>
      </c>
      <c r="J741" s="1">
        <v>148321</v>
      </c>
      <c r="K741" s="1">
        <v>0.15</v>
      </c>
      <c r="L741">
        <v>22248.149999999998</v>
      </c>
      <c r="M741">
        <v>170569.15</v>
      </c>
      <c r="N741" s="1" t="s">
        <v>767</v>
      </c>
      <c r="O741" s="1" t="s">
        <v>776</v>
      </c>
      <c r="P741" s="2"/>
      <c r="Q741" t="s">
        <v>1988</v>
      </c>
      <c r="R741" t="s">
        <v>2007</v>
      </c>
      <c r="S741">
        <v>2015</v>
      </c>
      <c r="T741" t="s">
        <v>2048</v>
      </c>
      <c r="U741" t="s">
        <v>2033</v>
      </c>
      <c r="V741">
        <v>3</v>
      </c>
      <c r="W741" t="s">
        <v>2060</v>
      </c>
      <c r="X741" t="s">
        <v>1897</v>
      </c>
      <c r="Y741" t="s">
        <v>2076</v>
      </c>
      <c r="AA741" t="s">
        <v>1897</v>
      </c>
    </row>
    <row r="742" spans="1:27" x14ac:dyDescent="0.25">
      <c r="A742" s="1" t="s">
        <v>1604</v>
      </c>
      <c r="B742" s="1" t="s">
        <v>1605</v>
      </c>
      <c r="C742" s="1" t="s">
        <v>1896</v>
      </c>
      <c r="D742" s="1" t="s">
        <v>456</v>
      </c>
      <c r="E742" s="1" t="s">
        <v>46</v>
      </c>
      <c r="F742" s="1" t="s">
        <v>19</v>
      </c>
      <c r="G742" s="1" t="s">
        <v>20</v>
      </c>
      <c r="H742" s="1">
        <v>60</v>
      </c>
      <c r="I742" s="2">
        <v>39739</v>
      </c>
      <c r="J742" s="1">
        <v>150855</v>
      </c>
      <c r="K742" s="1">
        <v>0.11</v>
      </c>
      <c r="L742">
        <v>16594.05</v>
      </c>
      <c r="M742">
        <v>167449.04999999999</v>
      </c>
      <c r="N742" s="1" t="s">
        <v>21</v>
      </c>
      <c r="O742" s="1" t="s">
        <v>22</v>
      </c>
      <c r="P742" s="2"/>
      <c r="Q742" t="s">
        <v>1988</v>
      </c>
      <c r="R742" t="s">
        <v>2007</v>
      </c>
      <c r="S742">
        <v>2008</v>
      </c>
      <c r="T742" t="s">
        <v>2043</v>
      </c>
      <c r="U742" t="s">
        <v>2038</v>
      </c>
      <c r="V742">
        <v>10</v>
      </c>
      <c r="W742" t="s">
        <v>2055</v>
      </c>
      <c r="X742" t="s">
        <v>1897</v>
      </c>
      <c r="Y742" t="s">
        <v>2076</v>
      </c>
      <c r="AA742" t="s">
        <v>1897</v>
      </c>
    </row>
    <row r="743" spans="1:27" x14ac:dyDescent="0.25">
      <c r="A743" s="1" t="s">
        <v>1668</v>
      </c>
      <c r="B743" s="1" t="s">
        <v>1669</v>
      </c>
      <c r="C743" s="1" t="s">
        <v>1896</v>
      </c>
      <c r="D743" s="1" t="s">
        <v>509</v>
      </c>
      <c r="E743" s="1" t="s">
        <v>31</v>
      </c>
      <c r="F743" s="1" t="s">
        <v>19</v>
      </c>
      <c r="G743" s="1" t="s">
        <v>35</v>
      </c>
      <c r="H743" s="1">
        <v>25</v>
      </c>
      <c r="I743" s="2">
        <v>43930</v>
      </c>
      <c r="J743" s="1">
        <v>157057</v>
      </c>
      <c r="K743" s="1">
        <v>0.1</v>
      </c>
      <c r="L743">
        <v>15705.7</v>
      </c>
      <c r="M743">
        <v>172762.7</v>
      </c>
      <c r="N743" s="1" t="s">
        <v>21</v>
      </c>
      <c r="O743" s="1" t="s">
        <v>69</v>
      </c>
      <c r="P743" s="2"/>
      <c r="Q743" t="s">
        <v>1989</v>
      </c>
      <c r="R743" t="s">
        <v>2007</v>
      </c>
      <c r="S743">
        <v>2020</v>
      </c>
      <c r="T743" t="s">
        <v>2047</v>
      </c>
      <c r="U743" t="s">
        <v>2027</v>
      </c>
      <c r="V743">
        <v>4</v>
      </c>
      <c r="W743" t="s">
        <v>2053</v>
      </c>
      <c r="X743" t="s">
        <v>1897</v>
      </c>
      <c r="Y743" t="s">
        <v>2076</v>
      </c>
      <c r="AA743" t="s">
        <v>1897</v>
      </c>
    </row>
    <row r="744" spans="1:27" x14ac:dyDescent="0.25">
      <c r="A744" s="1" t="s">
        <v>1560</v>
      </c>
      <c r="B744" s="1" t="s">
        <v>1561</v>
      </c>
      <c r="C744" s="1" t="s">
        <v>1896</v>
      </c>
      <c r="D744" s="1" t="s">
        <v>402</v>
      </c>
      <c r="E744" s="1" t="s">
        <v>46</v>
      </c>
      <c r="F744" s="1" t="s">
        <v>19</v>
      </c>
      <c r="G744" s="1" t="s">
        <v>64</v>
      </c>
      <c r="H744" s="1">
        <v>59</v>
      </c>
      <c r="I744" s="2">
        <v>43400</v>
      </c>
      <c r="J744" s="1">
        <v>139208</v>
      </c>
      <c r="K744" s="1">
        <v>0.11</v>
      </c>
      <c r="L744">
        <v>15312.88</v>
      </c>
      <c r="M744">
        <v>154520.88</v>
      </c>
      <c r="N744" s="1" t="s">
        <v>21</v>
      </c>
      <c r="O744" s="1" t="s">
        <v>50</v>
      </c>
      <c r="P744" s="2"/>
      <c r="Q744" t="s">
        <v>1988</v>
      </c>
      <c r="R744" t="s">
        <v>2007</v>
      </c>
      <c r="S744">
        <v>2018</v>
      </c>
      <c r="T744" t="s">
        <v>2026</v>
      </c>
      <c r="U744" t="s">
        <v>2038</v>
      </c>
      <c r="V744">
        <v>10</v>
      </c>
      <c r="W744" t="s">
        <v>2055</v>
      </c>
      <c r="X744" t="s">
        <v>1897</v>
      </c>
      <c r="Y744" t="s">
        <v>2076</v>
      </c>
      <c r="AA744" t="s">
        <v>1897</v>
      </c>
    </row>
    <row r="745" spans="1:27" x14ac:dyDescent="0.25">
      <c r="A745" s="1" t="s">
        <v>1419</v>
      </c>
      <c r="B745" s="1" t="s">
        <v>1420</v>
      </c>
      <c r="C745" s="1" t="s">
        <v>1896</v>
      </c>
      <c r="D745" s="1" t="s">
        <v>402</v>
      </c>
      <c r="E745" s="1" t="s">
        <v>18</v>
      </c>
      <c r="F745" s="1" t="s">
        <v>152</v>
      </c>
      <c r="G745" s="1" t="s">
        <v>40</v>
      </c>
      <c r="H745" s="1">
        <v>46</v>
      </c>
      <c r="I745" s="2">
        <v>40378</v>
      </c>
      <c r="J745" s="1">
        <v>134881</v>
      </c>
      <c r="K745" s="1">
        <v>0.15</v>
      </c>
      <c r="L745">
        <v>20232.149999999998</v>
      </c>
      <c r="M745">
        <v>155113.15</v>
      </c>
      <c r="N745" s="1" t="s">
        <v>633</v>
      </c>
      <c r="O745" s="1" t="s">
        <v>634</v>
      </c>
      <c r="P745" s="2"/>
      <c r="Q745" t="s">
        <v>1987</v>
      </c>
      <c r="R745" t="s">
        <v>2007</v>
      </c>
      <c r="S745">
        <v>2010</v>
      </c>
      <c r="T745" t="s">
        <v>2037</v>
      </c>
      <c r="U745" t="s">
        <v>2030</v>
      </c>
      <c r="V745">
        <v>7</v>
      </c>
      <c r="W745" t="s">
        <v>2052</v>
      </c>
      <c r="X745" t="s">
        <v>1897</v>
      </c>
      <c r="Y745" t="s">
        <v>2076</v>
      </c>
      <c r="AA745" t="s">
        <v>1897</v>
      </c>
    </row>
    <row r="746" spans="1:27" x14ac:dyDescent="0.25">
      <c r="A746" s="1" t="s">
        <v>1564</v>
      </c>
      <c r="B746" s="1" t="s">
        <v>1565</v>
      </c>
      <c r="C746" s="1" t="s">
        <v>1896</v>
      </c>
      <c r="D746" s="1" t="s">
        <v>402</v>
      </c>
      <c r="E746" s="1" t="s">
        <v>46</v>
      </c>
      <c r="F746" s="1" t="s">
        <v>19</v>
      </c>
      <c r="G746" s="1" t="s">
        <v>35</v>
      </c>
      <c r="H746" s="1">
        <v>43</v>
      </c>
      <c r="I746" s="2">
        <v>39005</v>
      </c>
      <c r="J746" s="1">
        <v>153492</v>
      </c>
      <c r="K746" s="1">
        <v>0.11</v>
      </c>
      <c r="L746">
        <v>16884.12</v>
      </c>
      <c r="M746">
        <v>170376.12</v>
      </c>
      <c r="N746" s="1" t="s">
        <v>21</v>
      </c>
      <c r="O746" s="1" t="s">
        <v>27</v>
      </c>
      <c r="P746" s="2"/>
      <c r="Q746" t="s">
        <v>1987</v>
      </c>
      <c r="R746" t="s">
        <v>2007</v>
      </c>
      <c r="S746">
        <v>2006</v>
      </c>
      <c r="T746" t="s">
        <v>2056</v>
      </c>
      <c r="U746" t="s">
        <v>2038</v>
      </c>
      <c r="V746">
        <v>10</v>
      </c>
      <c r="W746" t="s">
        <v>2055</v>
      </c>
      <c r="X746" t="s">
        <v>1897</v>
      </c>
      <c r="Y746" t="s">
        <v>2076</v>
      </c>
      <c r="AA746" t="s">
        <v>1897</v>
      </c>
    </row>
    <row r="747" spans="1:27" x14ac:dyDescent="0.25">
      <c r="A747" s="1" t="s">
        <v>1552</v>
      </c>
      <c r="B747" s="1" t="s">
        <v>1553</v>
      </c>
      <c r="C747" s="1" t="s">
        <v>1896</v>
      </c>
      <c r="D747" s="1" t="s">
        <v>402</v>
      </c>
      <c r="E747" s="1" t="s">
        <v>46</v>
      </c>
      <c r="F747" s="1" t="s">
        <v>19</v>
      </c>
      <c r="G747" s="1" t="s">
        <v>40</v>
      </c>
      <c r="H747" s="1">
        <v>55</v>
      </c>
      <c r="I747" s="2">
        <v>42772</v>
      </c>
      <c r="J747" s="1">
        <v>144986</v>
      </c>
      <c r="K747" s="1">
        <v>0.12</v>
      </c>
      <c r="L747">
        <v>17398.32</v>
      </c>
      <c r="M747">
        <v>162384.32000000001</v>
      </c>
      <c r="N747" s="1" t="s">
        <v>21</v>
      </c>
      <c r="O747" s="1" t="s">
        <v>22</v>
      </c>
      <c r="P747" s="2"/>
      <c r="Q747" t="s">
        <v>1988</v>
      </c>
      <c r="R747" t="s">
        <v>2007</v>
      </c>
      <c r="S747">
        <v>2017</v>
      </c>
      <c r="T747" t="s">
        <v>2051</v>
      </c>
      <c r="U747" t="s">
        <v>2033</v>
      </c>
      <c r="V747">
        <v>2</v>
      </c>
      <c r="W747" t="s">
        <v>2034</v>
      </c>
      <c r="X747" t="s">
        <v>1897</v>
      </c>
      <c r="Y747" t="s">
        <v>2076</v>
      </c>
      <c r="AA747" t="s">
        <v>1897</v>
      </c>
    </row>
    <row r="748" spans="1:27" x14ac:dyDescent="0.25">
      <c r="A748" s="1" t="s">
        <v>1676</v>
      </c>
      <c r="B748" s="1" t="s">
        <v>1677</v>
      </c>
      <c r="C748" s="1" t="s">
        <v>1896</v>
      </c>
      <c r="D748" s="1" t="s">
        <v>509</v>
      </c>
      <c r="E748" s="1" t="s">
        <v>26</v>
      </c>
      <c r="F748" s="1" t="s">
        <v>19</v>
      </c>
      <c r="G748" s="1" t="s">
        <v>35</v>
      </c>
      <c r="H748" s="1">
        <v>35</v>
      </c>
      <c r="I748" s="2">
        <v>41690</v>
      </c>
      <c r="J748" s="1">
        <v>155905</v>
      </c>
      <c r="K748" s="1">
        <v>0.14000000000000001</v>
      </c>
      <c r="L748">
        <v>21826.7</v>
      </c>
      <c r="M748">
        <v>177731.7</v>
      </c>
      <c r="N748" s="1" t="s">
        <v>21</v>
      </c>
      <c r="O748" s="1" t="s">
        <v>22</v>
      </c>
      <c r="P748" s="2"/>
      <c r="Q748" t="s">
        <v>1987</v>
      </c>
      <c r="R748" t="s">
        <v>2007</v>
      </c>
      <c r="S748">
        <v>2014</v>
      </c>
      <c r="T748" t="s">
        <v>2032</v>
      </c>
      <c r="U748" t="s">
        <v>2033</v>
      </c>
      <c r="V748">
        <v>2</v>
      </c>
      <c r="W748" t="s">
        <v>2034</v>
      </c>
      <c r="X748" t="s">
        <v>1897</v>
      </c>
      <c r="Y748" t="s">
        <v>2076</v>
      </c>
      <c r="AA748" t="s">
        <v>1897</v>
      </c>
    </row>
    <row r="749" spans="1:27" x14ac:dyDescent="0.25">
      <c r="A749" s="1" t="s">
        <v>1596</v>
      </c>
      <c r="B749" s="1" t="s">
        <v>1597</v>
      </c>
      <c r="C749" s="1" t="s">
        <v>1896</v>
      </c>
      <c r="D749" s="1" t="s">
        <v>456</v>
      </c>
      <c r="E749" s="1" t="s">
        <v>26</v>
      </c>
      <c r="F749" s="1" t="s">
        <v>19</v>
      </c>
      <c r="G749" s="1" t="s">
        <v>40</v>
      </c>
      <c r="H749" s="1">
        <v>45</v>
      </c>
      <c r="I749" s="2">
        <v>40685</v>
      </c>
      <c r="J749" s="1">
        <v>152353</v>
      </c>
      <c r="K749" s="1">
        <v>0.14000000000000001</v>
      </c>
      <c r="L749">
        <v>21329.420000000002</v>
      </c>
      <c r="M749">
        <v>173682.42</v>
      </c>
      <c r="N749" s="1" t="s">
        <v>21</v>
      </c>
      <c r="O749" s="1" t="s">
        <v>53</v>
      </c>
      <c r="P749" s="2"/>
      <c r="Q749" t="s">
        <v>1987</v>
      </c>
      <c r="R749" t="s">
        <v>2007</v>
      </c>
      <c r="S749">
        <v>2011</v>
      </c>
      <c r="T749" t="s">
        <v>2040</v>
      </c>
      <c r="U749" t="s">
        <v>2027</v>
      </c>
      <c r="V749">
        <v>5</v>
      </c>
      <c r="W749" t="s">
        <v>2036</v>
      </c>
      <c r="X749" t="s">
        <v>1897</v>
      </c>
      <c r="Y749" t="s">
        <v>2076</v>
      </c>
      <c r="AA749" t="s">
        <v>1897</v>
      </c>
    </row>
    <row r="750" spans="1:27" x14ac:dyDescent="0.25">
      <c r="A750" s="1" t="s">
        <v>1532</v>
      </c>
      <c r="B750" s="1" t="s">
        <v>1533</v>
      </c>
      <c r="C750" s="1" t="s">
        <v>1896</v>
      </c>
      <c r="D750" s="1" t="s">
        <v>243</v>
      </c>
      <c r="E750" s="1" t="s">
        <v>26</v>
      </c>
      <c r="F750" s="1" t="s">
        <v>19</v>
      </c>
      <c r="G750" s="1" t="s">
        <v>20</v>
      </c>
      <c r="H750" s="1">
        <v>48</v>
      </c>
      <c r="I750" s="2">
        <v>40389</v>
      </c>
      <c r="J750" s="1">
        <v>124774</v>
      </c>
      <c r="K750" s="1">
        <v>0.12</v>
      </c>
      <c r="L750">
        <v>14972.88</v>
      </c>
      <c r="M750">
        <v>139746.88</v>
      </c>
      <c r="N750" s="1" t="s">
        <v>21</v>
      </c>
      <c r="O750" s="1" t="s">
        <v>22</v>
      </c>
      <c r="P750" s="2"/>
      <c r="Q750" t="s">
        <v>1987</v>
      </c>
      <c r="R750" t="s">
        <v>2007</v>
      </c>
      <c r="S750">
        <v>2010</v>
      </c>
      <c r="T750" t="s">
        <v>2037</v>
      </c>
      <c r="U750" t="s">
        <v>2030</v>
      </c>
      <c r="V750">
        <v>7</v>
      </c>
      <c r="W750" t="s">
        <v>2052</v>
      </c>
      <c r="X750" t="s">
        <v>1897</v>
      </c>
      <c r="Y750" t="s">
        <v>2076</v>
      </c>
      <c r="AA750" t="s">
        <v>1897</v>
      </c>
    </row>
    <row r="751" spans="1:27" x14ac:dyDescent="0.25">
      <c r="A751" s="1" t="s">
        <v>1444</v>
      </c>
      <c r="B751" s="1" t="s">
        <v>1445</v>
      </c>
      <c r="C751" s="1" t="s">
        <v>1896</v>
      </c>
      <c r="D751" s="1" t="s">
        <v>456</v>
      </c>
      <c r="E751" s="1" t="s">
        <v>46</v>
      </c>
      <c r="F751" s="1" t="s">
        <v>19</v>
      </c>
      <c r="G751" s="1" t="s">
        <v>40</v>
      </c>
      <c r="H751" s="1">
        <v>29</v>
      </c>
      <c r="I751" s="2">
        <v>44025</v>
      </c>
      <c r="J751" s="1">
        <v>141555</v>
      </c>
      <c r="K751" s="1">
        <v>0.11</v>
      </c>
      <c r="L751">
        <v>15571.05</v>
      </c>
      <c r="M751">
        <v>157126.04999999999</v>
      </c>
      <c r="N751" s="1" t="s">
        <v>633</v>
      </c>
      <c r="O751" s="1" t="s">
        <v>634</v>
      </c>
      <c r="P751" s="2"/>
      <c r="Q751" t="s">
        <v>1989</v>
      </c>
      <c r="R751" t="s">
        <v>2007</v>
      </c>
      <c r="S751">
        <v>2020</v>
      </c>
      <c r="T751" t="s">
        <v>2047</v>
      </c>
      <c r="U751" t="s">
        <v>2030</v>
      </c>
      <c r="V751">
        <v>7</v>
      </c>
      <c r="W751" t="s">
        <v>2052</v>
      </c>
      <c r="X751" t="s">
        <v>1897</v>
      </c>
      <c r="Y751" t="s">
        <v>2076</v>
      </c>
      <c r="AA751" t="s">
        <v>1897</v>
      </c>
    </row>
    <row r="752" spans="1:27" x14ac:dyDescent="0.25">
      <c r="A752" s="1" t="s">
        <v>1586</v>
      </c>
      <c r="B752" s="1" t="s">
        <v>1587</v>
      </c>
      <c r="C752" s="1" t="s">
        <v>1896</v>
      </c>
      <c r="D752" s="1" t="s">
        <v>456</v>
      </c>
      <c r="E752" s="1" t="s">
        <v>31</v>
      </c>
      <c r="F752" s="1" t="s">
        <v>19</v>
      </c>
      <c r="G752" s="1" t="s">
        <v>35</v>
      </c>
      <c r="H752" s="1">
        <v>52</v>
      </c>
      <c r="I752" s="2">
        <v>42983</v>
      </c>
      <c r="J752" s="1">
        <v>140042</v>
      </c>
      <c r="K752" s="1">
        <v>0.13</v>
      </c>
      <c r="L752">
        <v>18205.46</v>
      </c>
      <c r="M752">
        <v>158247.46</v>
      </c>
      <c r="N752" s="1" t="s">
        <v>21</v>
      </c>
      <c r="O752" s="1" t="s">
        <v>50</v>
      </c>
      <c r="P752" s="2"/>
      <c r="Q752" t="s">
        <v>1988</v>
      </c>
      <c r="R752" t="s">
        <v>2007</v>
      </c>
      <c r="S752">
        <v>2017</v>
      </c>
      <c r="T752" t="s">
        <v>2051</v>
      </c>
      <c r="U752" t="s">
        <v>2030</v>
      </c>
      <c r="V752">
        <v>9</v>
      </c>
      <c r="W752" t="s">
        <v>2031</v>
      </c>
      <c r="X752" t="s">
        <v>1897</v>
      </c>
      <c r="Y752" t="s">
        <v>2076</v>
      </c>
      <c r="AA752" t="s">
        <v>1897</v>
      </c>
    </row>
    <row r="753" spans="1:27" x14ac:dyDescent="0.25">
      <c r="A753" s="1" t="s">
        <v>792</v>
      </c>
      <c r="B753" s="1" t="s">
        <v>1928</v>
      </c>
      <c r="C753" s="1" t="s">
        <v>1896</v>
      </c>
      <c r="D753" s="1" t="s">
        <v>402</v>
      </c>
      <c r="E753" s="1" t="s">
        <v>31</v>
      </c>
      <c r="F753" s="1" t="s">
        <v>19</v>
      </c>
      <c r="G753" s="1" t="s">
        <v>40</v>
      </c>
      <c r="H753" s="1">
        <v>45</v>
      </c>
      <c r="I753" s="2">
        <v>42379</v>
      </c>
      <c r="J753" s="1">
        <v>149761</v>
      </c>
      <c r="K753" s="1">
        <v>0.12</v>
      </c>
      <c r="L753">
        <v>17971.32</v>
      </c>
      <c r="M753">
        <v>167732.32</v>
      </c>
      <c r="N753" s="1" t="s">
        <v>21</v>
      </c>
      <c r="O753" s="1" t="s">
        <v>69</v>
      </c>
      <c r="P753" s="2"/>
      <c r="Q753" t="s">
        <v>1987</v>
      </c>
      <c r="R753" t="s">
        <v>2007</v>
      </c>
      <c r="S753">
        <v>2016</v>
      </c>
      <c r="T753" t="s">
        <v>2049</v>
      </c>
      <c r="U753" t="s">
        <v>2033</v>
      </c>
      <c r="V753">
        <v>1</v>
      </c>
      <c r="W753" t="s">
        <v>2046</v>
      </c>
      <c r="X753" t="s">
        <v>1897</v>
      </c>
      <c r="Y753" t="s">
        <v>2076</v>
      </c>
      <c r="AA753" t="s">
        <v>1897</v>
      </c>
    </row>
    <row r="754" spans="1:27" x14ac:dyDescent="0.25">
      <c r="A754" s="1" t="s">
        <v>1421</v>
      </c>
      <c r="B754" s="1" t="s">
        <v>1422</v>
      </c>
      <c r="C754" s="1" t="s">
        <v>1896</v>
      </c>
      <c r="D754" s="1" t="s">
        <v>402</v>
      </c>
      <c r="E754" s="1" t="s">
        <v>46</v>
      </c>
      <c r="F754" s="1" t="s">
        <v>152</v>
      </c>
      <c r="G754" s="1" t="s">
        <v>40</v>
      </c>
      <c r="H754" s="1">
        <v>44</v>
      </c>
      <c r="I754" s="2">
        <v>39305</v>
      </c>
      <c r="J754" s="1">
        <v>126277</v>
      </c>
      <c r="K754" s="1">
        <v>0.13</v>
      </c>
      <c r="L754">
        <v>16416.010000000002</v>
      </c>
      <c r="M754">
        <v>142693.01</v>
      </c>
      <c r="N754" s="1" t="s">
        <v>633</v>
      </c>
      <c r="O754" s="1" t="s">
        <v>634</v>
      </c>
      <c r="P754" s="2"/>
      <c r="Q754" t="s">
        <v>1987</v>
      </c>
      <c r="R754" t="s">
        <v>2007</v>
      </c>
      <c r="S754">
        <v>2007</v>
      </c>
      <c r="T754" t="s">
        <v>2063</v>
      </c>
      <c r="U754" t="s">
        <v>2030</v>
      </c>
      <c r="V754">
        <v>8</v>
      </c>
      <c r="W754" t="s">
        <v>2044</v>
      </c>
      <c r="X754" t="s">
        <v>1897</v>
      </c>
      <c r="Y754" t="s">
        <v>2076</v>
      </c>
      <c r="AA754" t="s">
        <v>1897</v>
      </c>
    </row>
    <row r="755" spans="1:27" x14ac:dyDescent="0.25">
      <c r="A755" s="1" t="s">
        <v>1612</v>
      </c>
      <c r="B755" s="1" t="s">
        <v>1929</v>
      </c>
      <c r="C755" s="1" t="s">
        <v>1896</v>
      </c>
      <c r="D755" s="1" t="s">
        <v>555</v>
      </c>
      <c r="E755" s="1" t="s">
        <v>18</v>
      </c>
      <c r="F755" s="1" t="s">
        <v>19</v>
      </c>
      <c r="G755" s="1" t="s">
        <v>35</v>
      </c>
      <c r="H755" s="1">
        <v>46</v>
      </c>
      <c r="I755" s="2">
        <v>38046</v>
      </c>
      <c r="J755" s="1">
        <v>158897</v>
      </c>
      <c r="K755" s="1">
        <v>0.1</v>
      </c>
      <c r="L755">
        <v>15889.7</v>
      </c>
      <c r="M755">
        <v>174786.7</v>
      </c>
      <c r="N755" s="1" t="s">
        <v>767</v>
      </c>
      <c r="O755" s="1" t="s">
        <v>768</v>
      </c>
      <c r="P755" s="2"/>
      <c r="Q755" t="s">
        <v>1987</v>
      </c>
      <c r="R755" t="s">
        <v>2007</v>
      </c>
      <c r="S755">
        <v>2004</v>
      </c>
      <c r="T755" t="s">
        <v>2061</v>
      </c>
      <c r="U755" t="s">
        <v>2033</v>
      </c>
      <c r="V755">
        <v>2</v>
      </c>
      <c r="W755" t="s">
        <v>2034</v>
      </c>
      <c r="X755" t="s">
        <v>1897</v>
      </c>
      <c r="Y755" t="s">
        <v>2076</v>
      </c>
      <c r="AA755" t="s">
        <v>1897</v>
      </c>
    </row>
    <row r="756" spans="1:27" x14ac:dyDescent="0.25">
      <c r="A756" s="1" t="s">
        <v>1558</v>
      </c>
      <c r="B756" s="1" t="s">
        <v>1559</v>
      </c>
      <c r="C756" s="1" t="s">
        <v>1896</v>
      </c>
      <c r="D756" s="1" t="s">
        <v>402</v>
      </c>
      <c r="E756" s="1" t="s">
        <v>18</v>
      </c>
      <c r="F756" s="1" t="s">
        <v>19</v>
      </c>
      <c r="G756" s="1" t="s">
        <v>64</v>
      </c>
      <c r="H756" s="1">
        <v>33</v>
      </c>
      <c r="I756" s="2">
        <v>43763</v>
      </c>
      <c r="J756" s="1">
        <v>131652</v>
      </c>
      <c r="K756" s="1">
        <v>0.11</v>
      </c>
      <c r="L756">
        <v>14481.72</v>
      </c>
      <c r="M756">
        <v>146133.72</v>
      </c>
      <c r="N756" s="1" t="s">
        <v>21</v>
      </c>
      <c r="O756" s="1" t="s">
        <v>53</v>
      </c>
      <c r="P756" s="2"/>
      <c r="Q756" t="s">
        <v>1987</v>
      </c>
      <c r="R756" t="s">
        <v>2007</v>
      </c>
      <c r="S756">
        <v>2019</v>
      </c>
      <c r="T756" t="s">
        <v>2029</v>
      </c>
      <c r="U756" t="s">
        <v>2038</v>
      </c>
      <c r="V756">
        <v>10</v>
      </c>
      <c r="W756" t="s">
        <v>2055</v>
      </c>
      <c r="X756" t="s">
        <v>1897</v>
      </c>
      <c r="Y756" t="s">
        <v>2076</v>
      </c>
      <c r="AA756" t="s">
        <v>1897</v>
      </c>
    </row>
    <row r="757" spans="1:27" x14ac:dyDescent="0.25">
      <c r="A757" s="1" t="s">
        <v>1396</v>
      </c>
      <c r="B757" s="1" t="s">
        <v>1397</v>
      </c>
      <c r="C757" s="1" t="s">
        <v>1896</v>
      </c>
      <c r="D757" s="1" t="s">
        <v>243</v>
      </c>
      <c r="E757" s="1" t="s">
        <v>26</v>
      </c>
      <c r="F757" s="1" t="s">
        <v>19</v>
      </c>
      <c r="G757" s="1" t="s">
        <v>40</v>
      </c>
      <c r="H757" s="1">
        <v>28</v>
      </c>
      <c r="I757" s="2">
        <v>43652</v>
      </c>
      <c r="J757" s="1">
        <v>152036</v>
      </c>
      <c r="K757" s="1">
        <v>0.15</v>
      </c>
      <c r="L757">
        <v>22805.399999999998</v>
      </c>
      <c r="M757">
        <v>174841.4</v>
      </c>
      <c r="N757" s="1" t="s">
        <v>633</v>
      </c>
      <c r="O757" s="1" t="s">
        <v>637</v>
      </c>
      <c r="P757" s="2"/>
      <c r="Q757" t="s">
        <v>1989</v>
      </c>
      <c r="R757" t="s">
        <v>2007</v>
      </c>
      <c r="S757">
        <v>2019</v>
      </c>
      <c r="T757" t="s">
        <v>2029</v>
      </c>
      <c r="U757" t="s">
        <v>2030</v>
      </c>
      <c r="V757">
        <v>7</v>
      </c>
      <c r="W757" t="s">
        <v>2052</v>
      </c>
      <c r="X757" t="s">
        <v>1897</v>
      </c>
      <c r="Y757" t="s">
        <v>2076</v>
      </c>
      <c r="AA757" t="s">
        <v>1897</v>
      </c>
    </row>
    <row r="758" spans="1:27" x14ac:dyDescent="0.25">
      <c r="A758" s="1" t="s">
        <v>1070</v>
      </c>
      <c r="B758" s="1" t="s">
        <v>1937</v>
      </c>
      <c r="C758" s="1" t="s">
        <v>1896</v>
      </c>
      <c r="D758" s="1" t="s">
        <v>243</v>
      </c>
      <c r="E758" s="1" t="s">
        <v>46</v>
      </c>
      <c r="F758" s="1" t="s">
        <v>19</v>
      </c>
      <c r="G758" s="1" t="s">
        <v>64</v>
      </c>
      <c r="H758" s="1">
        <v>31</v>
      </c>
      <c r="I758" s="2">
        <v>42755</v>
      </c>
      <c r="J758" s="1">
        <v>124629</v>
      </c>
      <c r="K758" s="1">
        <v>0.1</v>
      </c>
      <c r="L758">
        <v>12462.900000000001</v>
      </c>
      <c r="M758">
        <v>137091.9</v>
      </c>
      <c r="N758" s="1" t="s">
        <v>21</v>
      </c>
      <c r="O758" s="1" t="s">
        <v>69</v>
      </c>
      <c r="P758" s="2"/>
      <c r="Q758" t="s">
        <v>1987</v>
      </c>
      <c r="R758" t="s">
        <v>2007</v>
      </c>
      <c r="S758">
        <v>2017</v>
      </c>
      <c r="T758" t="s">
        <v>2051</v>
      </c>
      <c r="U758" t="s">
        <v>2033</v>
      </c>
      <c r="V758">
        <v>1</v>
      </c>
      <c r="W758" t="s">
        <v>2046</v>
      </c>
      <c r="X758" t="s">
        <v>1897</v>
      </c>
      <c r="Y758" t="s">
        <v>2076</v>
      </c>
      <c r="AA758" t="s">
        <v>1897</v>
      </c>
    </row>
    <row r="759" spans="1:27" x14ac:dyDescent="0.25">
      <c r="A759" s="1" t="s">
        <v>1694</v>
      </c>
      <c r="B759" s="1" t="s">
        <v>1695</v>
      </c>
      <c r="C759" s="1" t="s">
        <v>1896</v>
      </c>
      <c r="D759" s="1" t="s">
        <v>509</v>
      </c>
      <c r="E759" s="1" t="s">
        <v>18</v>
      </c>
      <c r="F759" s="1" t="s">
        <v>152</v>
      </c>
      <c r="G759" s="1" t="s">
        <v>35</v>
      </c>
      <c r="H759" s="1">
        <v>60</v>
      </c>
      <c r="I759" s="2">
        <v>44403</v>
      </c>
      <c r="J759" s="1">
        <v>121480</v>
      </c>
      <c r="K759" s="1">
        <v>0.14000000000000001</v>
      </c>
      <c r="L759">
        <v>17007.2</v>
      </c>
      <c r="M759">
        <v>138487.20000000001</v>
      </c>
      <c r="N759" s="1" t="s">
        <v>21</v>
      </c>
      <c r="O759" s="1" t="s">
        <v>22</v>
      </c>
      <c r="P759" s="2"/>
      <c r="Q759" t="s">
        <v>1988</v>
      </c>
      <c r="R759" t="s">
        <v>2007</v>
      </c>
      <c r="S759">
        <v>2021</v>
      </c>
      <c r="T759" t="s">
        <v>2045</v>
      </c>
      <c r="U759" t="s">
        <v>2030</v>
      </c>
      <c r="V759">
        <v>7</v>
      </c>
      <c r="W759" t="s">
        <v>2052</v>
      </c>
      <c r="X759" t="s">
        <v>1897</v>
      </c>
      <c r="Y759" t="s">
        <v>2076</v>
      </c>
      <c r="AA759" t="s">
        <v>1897</v>
      </c>
    </row>
    <row r="760" spans="1:27" x14ac:dyDescent="0.25">
      <c r="A760" s="1" t="s">
        <v>1486</v>
      </c>
      <c r="B760" s="1" t="s">
        <v>1487</v>
      </c>
      <c r="C760" s="1" t="s">
        <v>1896</v>
      </c>
      <c r="D760" s="1" t="s">
        <v>509</v>
      </c>
      <c r="E760" s="1" t="s">
        <v>26</v>
      </c>
      <c r="F760" s="1" t="s">
        <v>19</v>
      </c>
      <c r="G760" s="1" t="s">
        <v>40</v>
      </c>
      <c r="H760" s="1">
        <v>29</v>
      </c>
      <c r="I760" s="2">
        <v>43966</v>
      </c>
      <c r="J760" s="1">
        <v>137106</v>
      </c>
      <c r="K760" s="1">
        <v>0.12</v>
      </c>
      <c r="L760">
        <v>16452.72</v>
      </c>
      <c r="M760">
        <v>153558.72</v>
      </c>
      <c r="N760" s="1" t="s">
        <v>633</v>
      </c>
      <c r="O760" s="1" t="s">
        <v>640</v>
      </c>
      <c r="P760" s="2"/>
      <c r="Q760" t="s">
        <v>1989</v>
      </c>
      <c r="R760" t="s">
        <v>2007</v>
      </c>
      <c r="S760">
        <v>2020</v>
      </c>
      <c r="T760" t="s">
        <v>2047</v>
      </c>
      <c r="U760" t="s">
        <v>2027</v>
      </c>
      <c r="V760">
        <v>5</v>
      </c>
      <c r="W760" t="s">
        <v>2036</v>
      </c>
      <c r="X760" t="s">
        <v>1897</v>
      </c>
      <c r="Y760" t="s">
        <v>2076</v>
      </c>
      <c r="AA760" t="s">
        <v>1897</v>
      </c>
    </row>
    <row r="761" spans="1:27" x14ac:dyDescent="0.25">
      <c r="A761" s="1" t="s">
        <v>1698</v>
      </c>
      <c r="B761" s="1" t="s">
        <v>1699</v>
      </c>
      <c r="C761" s="1" t="s">
        <v>1896</v>
      </c>
      <c r="D761" s="1" t="s">
        <v>509</v>
      </c>
      <c r="E761" s="1" t="s">
        <v>26</v>
      </c>
      <c r="F761" s="1" t="s">
        <v>152</v>
      </c>
      <c r="G761" s="1" t="s">
        <v>35</v>
      </c>
      <c r="H761" s="1">
        <v>45</v>
      </c>
      <c r="I761" s="2">
        <v>38453</v>
      </c>
      <c r="J761" s="1">
        <v>128468</v>
      </c>
      <c r="K761" s="1">
        <v>0.11</v>
      </c>
      <c r="L761">
        <v>14131.48</v>
      </c>
      <c r="M761">
        <v>142599.48000000001</v>
      </c>
      <c r="N761" s="1" t="s">
        <v>21</v>
      </c>
      <c r="O761" s="1" t="s">
        <v>27</v>
      </c>
      <c r="P761" s="2"/>
      <c r="Q761" t="s">
        <v>1987</v>
      </c>
      <c r="R761" t="s">
        <v>2007</v>
      </c>
      <c r="S761">
        <v>2005</v>
      </c>
      <c r="T761" t="s">
        <v>2050</v>
      </c>
      <c r="U761" t="s">
        <v>2027</v>
      </c>
      <c r="V761">
        <v>4</v>
      </c>
      <c r="W761" t="s">
        <v>2053</v>
      </c>
      <c r="X761" t="s">
        <v>1897</v>
      </c>
      <c r="Y761" t="s">
        <v>2076</v>
      </c>
      <c r="AA761" t="s">
        <v>1897</v>
      </c>
    </row>
    <row r="762" spans="1:27" x14ac:dyDescent="0.25">
      <c r="A762" s="1" t="s">
        <v>1526</v>
      </c>
      <c r="B762" s="1" t="s">
        <v>1527</v>
      </c>
      <c r="C762" s="1" t="s">
        <v>1896</v>
      </c>
      <c r="D762" s="1" t="s">
        <v>243</v>
      </c>
      <c r="E762" s="1" t="s">
        <v>46</v>
      </c>
      <c r="F762" s="1" t="s">
        <v>19</v>
      </c>
      <c r="G762" s="1" t="s">
        <v>20</v>
      </c>
      <c r="H762" s="1">
        <v>62</v>
      </c>
      <c r="I762" s="2">
        <v>39843</v>
      </c>
      <c r="J762" s="1">
        <v>150555</v>
      </c>
      <c r="K762" s="1">
        <v>0.13</v>
      </c>
      <c r="L762">
        <v>19572.150000000001</v>
      </c>
      <c r="M762">
        <v>170127.15</v>
      </c>
      <c r="N762" s="1" t="s">
        <v>21</v>
      </c>
      <c r="O762" s="1" t="s">
        <v>22</v>
      </c>
      <c r="P762" s="2"/>
      <c r="Q762" t="s">
        <v>1988</v>
      </c>
      <c r="R762" t="s">
        <v>2007</v>
      </c>
      <c r="S762">
        <v>2009</v>
      </c>
      <c r="T762" t="s">
        <v>2059</v>
      </c>
      <c r="U762" t="s">
        <v>2033</v>
      </c>
      <c r="V762">
        <v>1</v>
      </c>
      <c r="W762" t="s">
        <v>2046</v>
      </c>
      <c r="X762" t="s">
        <v>1897</v>
      </c>
      <c r="Y762" t="s">
        <v>2076</v>
      </c>
      <c r="AA762" t="s">
        <v>1897</v>
      </c>
    </row>
    <row r="763" spans="1:27" x14ac:dyDescent="0.25">
      <c r="A763" s="1" t="s">
        <v>1570</v>
      </c>
      <c r="B763" s="1" t="s">
        <v>1571</v>
      </c>
      <c r="C763" s="1" t="s">
        <v>1896</v>
      </c>
      <c r="D763" s="1" t="s">
        <v>402</v>
      </c>
      <c r="E763" s="1" t="s">
        <v>26</v>
      </c>
      <c r="F763" s="1" t="s">
        <v>152</v>
      </c>
      <c r="G763" s="1" t="s">
        <v>35</v>
      </c>
      <c r="H763" s="1">
        <v>44</v>
      </c>
      <c r="I763" s="2">
        <v>40274</v>
      </c>
      <c r="J763" s="1">
        <v>142878</v>
      </c>
      <c r="K763" s="1">
        <v>0.12</v>
      </c>
      <c r="L763">
        <v>17145.36</v>
      </c>
      <c r="M763">
        <v>160023.35999999999</v>
      </c>
      <c r="N763" s="1" t="s">
        <v>21</v>
      </c>
      <c r="O763" s="1" t="s">
        <v>69</v>
      </c>
      <c r="P763" s="2"/>
      <c r="Q763" t="s">
        <v>1987</v>
      </c>
      <c r="R763" t="s">
        <v>2007</v>
      </c>
      <c r="S763">
        <v>2010</v>
      </c>
      <c r="T763" t="s">
        <v>2037</v>
      </c>
      <c r="U763" t="s">
        <v>2027</v>
      </c>
      <c r="V763">
        <v>4</v>
      </c>
      <c r="W763" t="s">
        <v>2053</v>
      </c>
      <c r="X763" t="s">
        <v>1897</v>
      </c>
      <c r="Y763" t="s">
        <v>2076</v>
      </c>
      <c r="AA763" t="s">
        <v>1897</v>
      </c>
    </row>
    <row r="764" spans="1:27" x14ac:dyDescent="0.25">
      <c r="A764" s="1" t="s">
        <v>1464</v>
      </c>
      <c r="B764" s="1" t="s">
        <v>1465</v>
      </c>
      <c r="C764" s="1" t="s">
        <v>1896</v>
      </c>
      <c r="D764" s="1" t="s">
        <v>456</v>
      </c>
      <c r="E764" s="1" t="s">
        <v>18</v>
      </c>
      <c r="F764" s="1" t="s">
        <v>152</v>
      </c>
      <c r="G764" s="1" t="s">
        <v>35</v>
      </c>
      <c r="H764" s="1">
        <v>62</v>
      </c>
      <c r="I764" s="2">
        <v>43061</v>
      </c>
      <c r="J764" s="1">
        <v>138808</v>
      </c>
      <c r="K764" s="1">
        <v>0.15</v>
      </c>
      <c r="L764">
        <v>20821.2</v>
      </c>
      <c r="M764">
        <v>159629.20000000001</v>
      </c>
      <c r="N764" s="1" t="s">
        <v>767</v>
      </c>
      <c r="O764" s="1" t="s">
        <v>768</v>
      </c>
      <c r="P764" s="2"/>
      <c r="Q764" t="s">
        <v>1988</v>
      </c>
      <c r="R764" t="s">
        <v>2007</v>
      </c>
      <c r="S764">
        <v>2017</v>
      </c>
      <c r="T764" t="s">
        <v>2051</v>
      </c>
      <c r="U764" t="s">
        <v>2038</v>
      </c>
      <c r="V764">
        <v>11</v>
      </c>
      <c r="W764" t="s">
        <v>2039</v>
      </c>
      <c r="X764" t="s">
        <v>1897</v>
      </c>
      <c r="Y764" t="s">
        <v>2076</v>
      </c>
      <c r="AA764" t="s">
        <v>1897</v>
      </c>
    </row>
    <row r="765" spans="1:27" x14ac:dyDescent="0.25">
      <c r="A765" s="1" t="s">
        <v>1508</v>
      </c>
      <c r="B765" s="1" t="s">
        <v>1509</v>
      </c>
      <c r="C765" s="1" t="s">
        <v>1896</v>
      </c>
      <c r="D765" s="1" t="s">
        <v>555</v>
      </c>
      <c r="E765" s="1" t="s">
        <v>26</v>
      </c>
      <c r="F765" s="1" t="s">
        <v>19</v>
      </c>
      <c r="G765" s="1" t="s">
        <v>40</v>
      </c>
      <c r="H765" s="1">
        <v>45</v>
      </c>
      <c r="I765" s="2">
        <v>43305</v>
      </c>
      <c r="J765" s="1">
        <v>148991</v>
      </c>
      <c r="K765" s="1">
        <v>0.12</v>
      </c>
      <c r="L765">
        <v>17878.919999999998</v>
      </c>
      <c r="M765">
        <v>166869.91999999998</v>
      </c>
      <c r="N765" s="1" t="s">
        <v>633</v>
      </c>
      <c r="O765" s="1" t="s">
        <v>640</v>
      </c>
      <c r="P765" s="2"/>
      <c r="Q765" t="s">
        <v>1987</v>
      </c>
      <c r="R765" t="s">
        <v>2007</v>
      </c>
      <c r="S765">
        <v>2018</v>
      </c>
      <c r="T765" t="s">
        <v>2026</v>
      </c>
      <c r="U765" t="s">
        <v>2030</v>
      </c>
      <c r="V765">
        <v>7</v>
      </c>
      <c r="W765" t="s">
        <v>2052</v>
      </c>
      <c r="X765" t="s">
        <v>1897</v>
      </c>
      <c r="Y765" t="s">
        <v>2076</v>
      </c>
      <c r="AA765" t="s">
        <v>1897</v>
      </c>
    </row>
    <row r="766" spans="1:27" x14ac:dyDescent="0.25">
      <c r="A766" s="1" t="s">
        <v>1632</v>
      </c>
      <c r="B766" s="1" t="s">
        <v>1633</v>
      </c>
      <c r="C766" s="1" t="s">
        <v>1896</v>
      </c>
      <c r="D766" s="1" t="s">
        <v>17</v>
      </c>
      <c r="E766" s="1" t="s">
        <v>26</v>
      </c>
      <c r="F766" s="1" t="s">
        <v>19</v>
      </c>
      <c r="G766" s="1" t="s">
        <v>20</v>
      </c>
      <c r="H766" s="1">
        <v>43</v>
      </c>
      <c r="I766" s="2">
        <v>42090</v>
      </c>
      <c r="J766" s="1">
        <v>120321</v>
      </c>
      <c r="K766" s="1">
        <v>0.12</v>
      </c>
      <c r="L766">
        <v>14438.519999999999</v>
      </c>
      <c r="M766">
        <v>134759.51999999999</v>
      </c>
      <c r="N766" s="1" t="s">
        <v>21</v>
      </c>
      <c r="O766" s="1" t="s">
        <v>50</v>
      </c>
      <c r="P766" s="2"/>
      <c r="Q766" t="s">
        <v>1987</v>
      </c>
      <c r="R766" t="s">
        <v>2007</v>
      </c>
      <c r="S766">
        <v>2015</v>
      </c>
      <c r="T766" t="s">
        <v>2048</v>
      </c>
      <c r="U766" t="s">
        <v>2033</v>
      </c>
      <c r="V766">
        <v>3</v>
      </c>
      <c r="W766" t="s">
        <v>2060</v>
      </c>
      <c r="X766" t="s">
        <v>1897</v>
      </c>
      <c r="Y766" t="s">
        <v>2076</v>
      </c>
      <c r="AA766" t="s">
        <v>1897</v>
      </c>
    </row>
    <row r="767" spans="1:27" x14ac:dyDescent="0.25">
      <c r="A767" s="1" t="s">
        <v>1578</v>
      </c>
      <c r="B767" s="1" t="s">
        <v>1579</v>
      </c>
      <c r="C767" s="1" t="s">
        <v>1896</v>
      </c>
      <c r="D767" s="1" t="s">
        <v>402</v>
      </c>
      <c r="E767" s="1" t="s">
        <v>18</v>
      </c>
      <c r="F767" s="1" t="s">
        <v>152</v>
      </c>
      <c r="G767" s="1" t="s">
        <v>35</v>
      </c>
      <c r="H767" s="1">
        <v>63</v>
      </c>
      <c r="I767" s="2">
        <v>37295</v>
      </c>
      <c r="J767" s="1">
        <v>128703</v>
      </c>
      <c r="K767" s="1">
        <v>0.13</v>
      </c>
      <c r="L767">
        <v>16731.39</v>
      </c>
      <c r="M767">
        <v>145434.39000000001</v>
      </c>
      <c r="N767" s="1" t="s">
        <v>21</v>
      </c>
      <c r="O767" s="1" t="s">
        <v>50</v>
      </c>
      <c r="P767" s="2"/>
      <c r="Q767" t="s">
        <v>1988</v>
      </c>
      <c r="R767" t="s">
        <v>2007</v>
      </c>
      <c r="S767">
        <v>2002</v>
      </c>
      <c r="T767" t="s">
        <v>2062</v>
      </c>
      <c r="U767" t="s">
        <v>2033</v>
      </c>
      <c r="V767">
        <v>2</v>
      </c>
      <c r="W767" t="s">
        <v>2034</v>
      </c>
      <c r="X767" t="s">
        <v>1897</v>
      </c>
      <c r="Y767" t="s">
        <v>2076</v>
      </c>
      <c r="AA767" t="s">
        <v>1897</v>
      </c>
    </row>
    <row r="768" spans="1:27" x14ac:dyDescent="0.25">
      <c r="A768" s="1" t="s">
        <v>1446</v>
      </c>
      <c r="B768" s="1" t="s">
        <v>1447</v>
      </c>
      <c r="C768" s="1" t="s">
        <v>1896</v>
      </c>
      <c r="D768" s="1" t="s">
        <v>456</v>
      </c>
      <c r="E768" s="1" t="s">
        <v>18</v>
      </c>
      <c r="F768" s="1" t="s">
        <v>152</v>
      </c>
      <c r="G768" s="1" t="s">
        <v>40</v>
      </c>
      <c r="H768" s="1">
        <v>41</v>
      </c>
      <c r="I768" s="2">
        <v>42365</v>
      </c>
      <c r="J768" s="1">
        <v>129903</v>
      </c>
      <c r="K768" s="1">
        <v>0.13</v>
      </c>
      <c r="L768">
        <v>16887.39</v>
      </c>
      <c r="M768">
        <v>146790.39000000001</v>
      </c>
      <c r="N768" s="1" t="s">
        <v>633</v>
      </c>
      <c r="O768" s="1" t="s">
        <v>640</v>
      </c>
      <c r="P768" s="2"/>
      <c r="Q768" t="s">
        <v>1987</v>
      </c>
      <c r="R768" t="s">
        <v>2007</v>
      </c>
      <c r="S768">
        <v>2015</v>
      </c>
      <c r="T768" t="s">
        <v>2048</v>
      </c>
      <c r="U768" t="s">
        <v>2038</v>
      </c>
      <c r="V768">
        <v>12</v>
      </c>
      <c r="W768" t="s">
        <v>2041</v>
      </c>
      <c r="X768" t="s">
        <v>1897</v>
      </c>
      <c r="Y768" t="s">
        <v>2076</v>
      </c>
      <c r="AA768" t="s">
        <v>1897</v>
      </c>
    </row>
    <row r="769" spans="1:27" x14ac:dyDescent="0.25">
      <c r="A769" s="1" t="s">
        <v>1616</v>
      </c>
      <c r="B769" s="1" t="s">
        <v>1617</v>
      </c>
      <c r="C769" s="1" t="s">
        <v>1896</v>
      </c>
      <c r="D769" s="1" t="s">
        <v>456</v>
      </c>
      <c r="E769" s="1" t="s">
        <v>18</v>
      </c>
      <c r="F769" s="1" t="s">
        <v>152</v>
      </c>
      <c r="G769" s="1" t="s">
        <v>20</v>
      </c>
      <c r="H769" s="1">
        <v>42</v>
      </c>
      <c r="I769" s="2">
        <v>41382</v>
      </c>
      <c r="J769" s="1">
        <v>131179</v>
      </c>
      <c r="K769" s="1">
        <v>0.15</v>
      </c>
      <c r="L769">
        <v>19676.849999999999</v>
      </c>
      <c r="M769">
        <v>150855.85</v>
      </c>
      <c r="N769" s="1" t="s">
        <v>21</v>
      </c>
      <c r="O769" s="1" t="s">
        <v>69</v>
      </c>
      <c r="P769" s="2"/>
      <c r="Q769" t="s">
        <v>1987</v>
      </c>
      <c r="R769" t="s">
        <v>2007</v>
      </c>
      <c r="S769">
        <v>2013</v>
      </c>
      <c r="T769" t="s">
        <v>2035</v>
      </c>
      <c r="U769" t="s">
        <v>2027</v>
      </c>
      <c r="V769">
        <v>4</v>
      </c>
      <c r="W769" t="s">
        <v>2053</v>
      </c>
      <c r="X769" t="s">
        <v>1897</v>
      </c>
      <c r="Y769" t="s">
        <v>2076</v>
      </c>
      <c r="AA769" t="s">
        <v>1897</v>
      </c>
    </row>
    <row r="770" spans="1:27" x14ac:dyDescent="0.25">
      <c r="A770" s="1" t="s">
        <v>1590</v>
      </c>
      <c r="B770" s="1" t="s">
        <v>1591</v>
      </c>
      <c r="C770" s="1" t="s">
        <v>1896</v>
      </c>
      <c r="D770" s="1" t="s">
        <v>456</v>
      </c>
      <c r="E770" s="1" t="s">
        <v>18</v>
      </c>
      <c r="F770" s="1" t="s">
        <v>19</v>
      </c>
      <c r="G770" s="1" t="s">
        <v>35</v>
      </c>
      <c r="H770" s="1">
        <v>32</v>
      </c>
      <c r="I770" s="2">
        <v>42839</v>
      </c>
      <c r="J770" s="1">
        <v>154956</v>
      </c>
      <c r="K770" s="1">
        <v>0.13</v>
      </c>
      <c r="L770">
        <v>20144.280000000002</v>
      </c>
      <c r="M770">
        <v>175100.28</v>
      </c>
      <c r="N770" s="1" t="s">
        <v>21</v>
      </c>
      <c r="O770" s="1" t="s">
        <v>22</v>
      </c>
      <c r="P770" s="2"/>
      <c r="Q770" t="s">
        <v>1987</v>
      </c>
      <c r="R770" t="s">
        <v>2007</v>
      </c>
      <c r="S770">
        <v>2017</v>
      </c>
      <c r="T770" t="s">
        <v>2051</v>
      </c>
      <c r="U770" t="s">
        <v>2027</v>
      </c>
      <c r="V770">
        <v>4</v>
      </c>
      <c r="W770" t="s">
        <v>2053</v>
      </c>
      <c r="X770" t="s">
        <v>1897</v>
      </c>
      <c r="Y770" t="s">
        <v>2076</v>
      </c>
      <c r="AA770" t="s">
        <v>1897</v>
      </c>
    </row>
    <row r="771" spans="1:27" x14ac:dyDescent="0.25">
      <c r="A771" s="1" t="s">
        <v>1082</v>
      </c>
      <c r="B771" s="1" t="s">
        <v>1957</v>
      </c>
      <c r="C771" s="1" t="s">
        <v>1896</v>
      </c>
      <c r="D771" s="1" t="s">
        <v>555</v>
      </c>
      <c r="E771" s="1" t="s">
        <v>18</v>
      </c>
      <c r="F771" s="1" t="s">
        <v>19</v>
      </c>
      <c r="G771" s="1" t="s">
        <v>40</v>
      </c>
      <c r="H771" s="1">
        <v>49</v>
      </c>
      <c r="I771" s="2">
        <v>35157</v>
      </c>
      <c r="J771" s="1">
        <v>157057</v>
      </c>
      <c r="K771" s="1">
        <v>0.12</v>
      </c>
      <c r="L771">
        <v>18846.84</v>
      </c>
      <c r="M771">
        <v>175903.84</v>
      </c>
      <c r="N771" s="1" t="s">
        <v>21</v>
      </c>
      <c r="O771" s="1" t="s">
        <v>36</v>
      </c>
      <c r="P771" s="2"/>
      <c r="Q771" t="s">
        <v>1987</v>
      </c>
      <c r="R771" t="s">
        <v>2007</v>
      </c>
      <c r="S771">
        <v>1996</v>
      </c>
      <c r="T771" t="s">
        <v>2057</v>
      </c>
      <c r="U771" t="s">
        <v>2027</v>
      </c>
      <c r="V771">
        <v>4</v>
      </c>
      <c r="W771" t="s">
        <v>2053</v>
      </c>
      <c r="X771" t="s">
        <v>1897</v>
      </c>
      <c r="Y771" t="s">
        <v>2076</v>
      </c>
      <c r="AA771" t="s">
        <v>1897</v>
      </c>
    </row>
    <row r="772" spans="1:27" x14ac:dyDescent="0.25">
      <c r="A772" s="1" t="s">
        <v>1674</v>
      </c>
      <c r="B772" s="1" t="s">
        <v>1675</v>
      </c>
      <c r="C772" s="1" t="s">
        <v>1896</v>
      </c>
      <c r="D772" s="1" t="s">
        <v>509</v>
      </c>
      <c r="E772" s="1" t="s">
        <v>26</v>
      </c>
      <c r="F772" s="1" t="s">
        <v>19</v>
      </c>
      <c r="G772" s="1" t="s">
        <v>20</v>
      </c>
      <c r="H772" s="1">
        <v>55</v>
      </c>
      <c r="I772" s="2">
        <v>36977</v>
      </c>
      <c r="J772" s="1">
        <v>157812</v>
      </c>
      <c r="K772" s="1">
        <v>0.11</v>
      </c>
      <c r="L772">
        <v>17359.32</v>
      </c>
      <c r="M772">
        <v>175171.32</v>
      </c>
      <c r="N772" s="1" t="s">
        <v>21</v>
      </c>
      <c r="O772" s="1" t="s">
        <v>36</v>
      </c>
      <c r="P772" s="2"/>
      <c r="Q772" t="s">
        <v>1988</v>
      </c>
      <c r="R772" t="s">
        <v>2007</v>
      </c>
      <c r="S772">
        <v>2001</v>
      </c>
      <c r="T772" t="s">
        <v>2042</v>
      </c>
      <c r="U772" t="s">
        <v>2033</v>
      </c>
      <c r="V772">
        <v>3</v>
      </c>
      <c r="W772" t="s">
        <v>2060</v>
      </c>
      <c r="X772" t="s">
        <v>1897</v>
      </c>
      <c r="Y772" t="s">
        <v>2076</v>
      </c>
      <c r="AA772" t="s">
        <v>1897</v>
      </c>
    </row>
    <row r="773" spans="1:27" x14ac:dyDescent="0.25">
      <c r="A773" s="1" t="s">
        <v>1614</v>
      </c>
      <c r="B773" s="1" t="s">
        <v>1615</v>
      </c>
      <c r="C773" s="1" t="s">
        <v>1896</v>
      </c>
      <c r="D773" s="1" t="s">
        <v>456</v>
      </c>
      <c r="E773" s="1" t="s">
        <v>46</v>
      </c>
      <c r="F773" s="1" t="s">
        <v>152</v>
      </c>
      <c r="G773" s="1" t="s">
        <v>35</v>
      </c>
      <c r="H773" s="1">
        <v>45</v>
      </c>
      <c r="I773" s="2">
        <v>40305</v>
      </c>
      <c r="J773" s="1">
        <v>145093</v>
      </c>
      <c r="K773" s="1">
        <v>0.12</v>
      </c>
      <c r="L773">
        <v>17411.16</v>
      </c>
      <c r="M773">
        <v>162504.16</v>
      </c>
      <c r="N773" s="1" t="s">
        <v>21</v>
      </c>
      <c r="O773" s="1" t="s">
        <v>27</v>
      </c>
      <c r="P773" s="2"/>
      <c r="Q773" t="s">
        <v>1987</v>
      </c>
      <c r="R773" t="s">
        <v>2007</v>
      </c>
      <c r="S773">
        <v>2010</v>
      </c>
      <c r="T773" t="s">
        <v>2037</v>
      </c>
      <c r="U773" t="s">
        <v>2027</v>
      </c>
      <c r="V773">
        <v>5</v>
      </c>
      <c r="W773" t="s">
        <v>2036</v>
      </c>
      <c r="X773" t="s">
        <v>1897</v>
      </c>
      <c r="Y773" t="s">
        <v>2076</v>
      </c>
      <c r="AA773" t="s">
        <v>1897</v>
      </c>
    </row>
    <row r="774" spans="1:27" x14ac:dyDescent="0.25">
      <c r="A774" s="1" t="s">
        <v>251</v>
      </c>
      <c r="B774" s="1" t="s">
        <v>1964</v>
      </c>
      <c r="C774" s="1" t="s">
        <v>1896</v>
      </c>
      <c r="D774" s="1" t="s">
        <v>509</v>
      </c>
      <c r="E774" s="1" t="s">
        <v>26</v>
      </c>
      <c r="F774" s="1" t="s">
        <v>152</v>
      </c>
      <c r="G774" s="1" t="s">
        <v>20</v>
      </c>
      <c r="H774" s="1">
        <v>45</v>
      </c>
      <c r="I774" s="2">
        <v>43111</v>
      </c>
      <c r="J774" s="1">
        <v>127422</v>
      </c>
      <c r="K774" s="1">
        <v>0.15</v>
      </c>
      <c r="L774">
        <v>19113.3</v>
      </c>
      <c r="M774">
        <v>146535.29999999999</v>
      </c>
      <c r="N774" s="1" t="s">
        <v>21</v>
      </c>
      <c r="O774" s="1" t="s">
        <v>69</v>
      </c>
      <c r="P774" s="2"/>
      <c r="Q774" t="s">
        <v>1987</v>
      </c>
      <c r="R774" t="s">
        <v>2007</v>
      </c>
      <c r="S774">
        <v>2018</v>
      </c>
      <c r="T774" t="s">
        <v>2026</v>
      </c>
      <c r="U774" t="s">
        <v>2033</v>
      </c>
      <c r="V774">
        <v>1</v>
      </c>
      <c r="W774" t="s">
        <v>2046</v>
      </c>
      <c r="X774" t="s">
        <v>1897</v>
      </c>
      <c r="Y774" t="s">
        <v>2076</v>
      </c>
      <c r="AA774" t="s">
        <v>1897</v>
      </c>
    </row>
    <row r="775" spans="1:27" x14ac:dyDescent="0.25">
      <c r="A775" s="1" t="s">
        <v>1456</v>
      </c>
      <c r="B775" s="1" t="s">
        <v>1457</v>
      </c>
      <c r="C775" s="1" t="s">
        <v>1896</v>
      </c>
      <c r="D775" s="1" t="s">
        <v>456</v>
      </c>
      <c r="E775" s="1" t="s">
        <v>31</v>
      </c>
      <c r="F775" s="1" t="s">
        <v>19</v>
      </c>
      <c r="G775" s="1" t="s">
        <v>35</v>
      </c>
      <c r="H775" s="1">
        <v>37</v>
      </c>
      <c r="I775" s="2">
        <v>40560</v>
      </c>
      <c r="J775" s="1">
        <v>131353</v>
      </c>
      <c r="K775" s="1">
        <v>0.11</v>
      </c>
      <c r="L775">
        <v>14448.83</v>
      </c>
      <c r="M775">
        <v>145801.82999999999</v>
      </c>
      <c r="N775" s="1" t="s">
        <v>767</v>
      </c>
      <c r="O775" s="1" t="s">
        <v>785</v>
      </c>
      <c r="P775" s="2"/>
      <c r="Q775" t="s">
        <v>1987</v>
      </c>
      <c r="R775" t="s">
        <v>2007</v>
      </c>
      <c r="S775">
        <v>2011</v>
      </c>
      <c r="T775" t="s">
        <v>2040</v>
      </c>
      <c r="U775" t="s">
        <v>2033</v>
      </c>
      <c r="V775">
        <v>1</v>
      </c>
      <c r="W775" t="s">
        <v>2046</v>
      </c>
      <c r="X775" t="s">
        <v>1897</v>
      </c>
      <c r="Y775" t="s">
        <v>2076</v>
      </c>
      <c r="AA775" t="s">
        <v>1897</v>
      </c>
    </row>
    <row r="776" spans="1:27" x14ac:dyDescent="0.25">
      <c r="A776" s="1" t="s">
        <v>1716</v>
      </c>
      <c r="B776" s="1" t="s">
        <v>1717</v>
      </c>
      <c r="C776" s="1" t="s">
        <v>1896</v>
      </c>
      <c r="D776" s="1" t="s">
        <v>555</v>
      </c>
      <c r="E776" s="1" t="s">
        <v>26</v>
      </c>
      <c r="F776" s="1" t="s">
        <v>19</v>
      </c>
      <c r="G776" s="1" t="s">
        <v>64</v>
      </c>
      <c r="H776" s="1">
        <v>30</v>
      </c>
      <c r="I776" s="2">
        <v>42960</v>
      </c>
      <c r="J776" s="1">
        <v>154624</v>
      </c>
      <c r="K776" s="1">
        <v>0.15</v>
      </c>
      <c r="L776">
        <v>23193.599999999999</v>
      </c>
      <c r="M776">
        <v>177817.60000000001</v>
      </c>
      <c r="N776" s="1" t="s">
        <v>21</v>
      </c>
      <c r="O776" s="1" t="s">
        <v>50</v>
      </c>
      <c r="P776" s="2"/>
      <c r="Q776" t="s">
        <v>1987</v>
      </c>
      <c r="R776" t="s">
        <v>2007</v>
      </c>
      <c r="S776">
        <v>2017</v>
      </c>
      <c r="T776" t="s">
        <v>2051</v>
      </c>
      <c r="U776" t="s">
        <v>2030</v>
      </c>
      <c r="V776">
        <v>8</v>
      </c>
      <c r="W776" t="s">
        <v>2044</v>
      </c>
      <c r="X776" t="s">
        <v>1897</v>
      </c>
      <c r="Y776" t="s">
        <v>2076</v>
      </c>
      <c r="AA776" t="s">
        <v>1897</v>
      </c>
    </row>
    <row r="777" spans="1:27" x14ac:dyDescent="0.25">
      <c r="A777" s="1" t="s">
        <v>1732</v>
      </c>
      <c r="B777" s="1" t="s">
        <v>1733</v>
      </c>
      <c r="C777" s="1" t="s">
        <v>1896</v>
      </c>
      <c r="D777" s="1" t="s">
        <v>555</v>
      </c>
      <c r="E777" s="1" t="s">
        <v>31</v>
      </c>
      <c r="F777" s="1" t="s">
        <v>152</v>
      </c>
      <c r="G777" s="1" t="s">
        <v>20</v>
      </c>
      <c r="H777" s="1">
        <v>53</v>
      </c>
      <c r="I777" s="2">
        <v>41931</v>
      </c>
      <c r="J777" s="1">
        <v>159538</v>
      </c>
      <c r="K777" s="1">
        <v>0.11</v>
      </c>
      <c r="L777">
        <v>17549.18</v>
      </c>
      <c r="M777">
        <v>177087.18</v>
      </c>
      <c r="N777" s="1" t="s">
        <v>21</v>
      </c>
      <c r="O777" s="1" t="s">
        <v>36</v>
      </c>
      <c r="P777" s="2"/>
      <c r="Q777" t="s">
        <v>1988</v>
      </c>
      <c r="R777" t="s">
        <v>2007</v>
      </c>
      <c r="S777">
        <v>2014</v>
      </c>
      <c r="T777" t="s">
        <v>2032</v>
      </c>
      <c r="U777" t="s">
        <v>2038</v>
      </c>
      <c r="V777">
        <v>10</v>
      </c>
      <c r="W777" t="s">
        <v>2055</v>
      </c>
      <c r="X777" t="s">
        <v>1897</v>
      </c>
      <c r="Y777" t="s">
        <v>2076</v>
      </c>
      <c r="AA777" t="s">
        <v>1897</v>
      </c>
    </row>
    <row r="778" spans="1:27" x14ac:dyDescent="0.25">
      <c r="A778" s="1" t="s">
        <v>1622</v>
      </c>
      <c r="B778" s="1" t="s">
        <v>1623</v>
      </c>
      <c r="C778" s="1" t="s">
        <v>1896</v>
      </c>
      <c r="D778" s="1" t="s">
        <v>456</v>
      </c>
      <c r="E778" s="1" t="s">
        <v>26</v>
      </c>
      <c r="F778" s="1" t="s">
        <v>152</v>
      </c>
      <c r="G778" s="1" t="s">
        <v>35</v>
      </c>
      <c r="H778" s="1">
        <v>27</v>
      </c>
      <c r="I778" s="2">
        <v>44302</v>
      </c>
      <c r="J778" s="1">
        <v>133400</v>
      </c>
      <c r="K778" s="1">
        <v>0.11</v>
      </c>
      <c r="L778">
        <v>14674</v>
      </c>
      <c r="M778">
        <v>148074</v>
      </c>
      <c r="N778" s="1" t="s">
        <v>21</v>
      </c>
      <c r="O778" s="1" t="s">
        <v>22</v>
      </c>
      <c r="P778" s="2"/>
      <c r="Q778" t="s">
        <v>1989</v>
      </c>
      <c r="R778" t="s">
        <v>2007</v>
      </c>
      <c r="S778">
        <v>2021</v>
      </c>
      <c r="T778" t="s">
        <v>2045</v>
      </c>
      <c r="U778" t="s">
        <v>2027</v>
      </c>
      <c r="V778">
        <v>4</v>
      </c>
      <c r="W778" t="s">
        <v>2053</v>
      </c>
      <c r="X778" t="s">
        <v>1897</v>
      </c>
      <c r="Y778" t="s">
        <v>2076</v>
      </c>
      <c r="AA778" t="s">
        <v>1897</v>
      </c>
    </row>
    <row r="779" spans="1:27" x14ac:dyDescent="0.25">
      <c r="A779" s="1" t="s">
        <v>1867</v>
      </c>
      <c r="B779" s="1" t="s">
        <v>1091</v>
      </c>
      <c r="C779" s="1" t="s">
        <v>1896</v>
      </c>
      <c r="D779" s="1" t="s">
        <v>402</v>
      </c>
      <c r="E779" s="1" t="s">
        <v>18</v>
      </c>
      <c r="F779" s="1" t="s">
        <v>19</v>
      </c>
      <c r="G779" s="1" t="s">
        <v>35</v>
      </c>
      <c r="H779" s="1">
        <v>42</v>
      </c>
      <c r="I779" s="2">
        <v>40620</v>
      </c>
      <c r="J779" s="1">
        <v>150034</v>
      </c>
      <c r="K779" s="1">
        <v>0.12</v>
      </c>
      <c r="L779">
        <v>18004.079999999998</v>
      </c>
      <c r="M779">
        <v>168038.08</v>
      </c>
      <c r="N779" s="1" t="s">
        <v>767</v>
      </c>
      <c r="O779" s="1" t="s">
        <v>776</v>
      </c>
      <c r="P779" s="2"/>
      <c r="Q779" t="s">
        <v>1987</v>
      </c>
      <c r="R779" t="s">
        <v>2007</v>
      </c>
      <c r="S779">
        <v>2011</v>
      </c>
      <c r="T779" t="s">
        <v>2040</v>
      </c>
      <c r="U779" t="s">
        <v>2033</v>
      </c>
      <c r="V779">
        <v>3</v>
      </c>
      <c r="W779" t="s">
        <v>2060</v>
      </c>
      <c r="X779" t="s">
        <v>1897</v>
      </c>
      <c r="Y779" t="s">
        <v>2076</v>
      </c>
      <c r="AA779" t="s">
        <v>1897</v>
      </c>
    </row>
    <row r="780" spans="1:27" x14ac:dyDescent="0.25">
      <c r="A780" s="1" t="s">
        <v>1506</v>
      </c>
      <c r="B780" s="1" t="s">
        <v>1507</v>
      </c>
      <c r="C780" s="1" t="s">
        <v>1896</v>
      </c>
      <c r="D780" s="1" t="s">
        <v>555</v>
      </c>
      <c r="E780" s="1" t="s">
        <v>46</v>
      </c>
      <c r="F780" s="1" t="s">
        <v>19</v>
      </c>
      <c r="G780" s="1" t="s">
        <v>40</v>
      </c>
      <c r="H780" s="1">
        <v>27</v>
      </c>
      <c r="I780" s="2">
        <v>43721</v>
      </c>
      <c r="J780" s="1">
        <v>133297</v>
      </c>
      <c r="K780" s="1">
        <v>0.13</v>
      </c>
      <c r="L780">
        <v>17328.61</v>
      </c>
      <c r="M780">
        <v>150625.60999999999</v>
      </c>
      <c r="N780" s="1" t="s">
        <v>633</v>
      </c>
      <c r="O780" s="1" t="s">
        <v>637</v>
      </c>
      <c r="P780" s="2"/>
      <c r="Q780" t="s">
        <v>1989</v>
      </c>
      <c r="R780" t="s">
        <v>2007</v>
      </c>
      <c r="S780">
        <v>2019</v>
      </c>
      <c r="T780" t="s">
        <v>2029</v>
      </c>
      <c r="U780" t="s">
        <v>2030</v>
      </c>
      <c r="V780">
        <v>9</v>
      </c>
      <c r="W780" t="s">
        <v>2031</v>
      </c>
      <c r="X780" t="s">
        <v>1897</v>
      </c>
      <c r="Y780" t="s">
        <v>2076</v>
      </c>
      <c r="AA780" t="s">
        <v>1897</v>
      </c>
    </row>
    <row r="781" spans="1:27" x14ac:dyDescent="0.25">
      <c r="A781" s="1" t="s">
        <v>1592</v>
      </c>
      <c r="B781" s="1" t="s">
        <v>1593</v>
      </c>
      <c r="C781" s="1" t="s">
        <v>1896</v>
      </c>
      <c r="D781" s="1" t="s">
        <v>456</v>
      </c>
      <c r="E781" s="1" t="s">
        <v>26</v>
      </c>
      <c r="F781" s="1" t="s">
        <v>19</v>
      </c>
      <c r="G781" s="1" t="s">
        <v>64</v>
      </c>
      <c r="H781" s="1">
        <v>25</v>
      </c>
      <c r="I781" s="2">
        <v>44272</v>
      </c>
      <c r="J781" s="1">
        <v>155080</v>
      </c>
      <c r="K781" s="1">
        <v>0.1</v>
      </c>
      <c r="L781">
        <v>15508</v>
      </c>
      <c r="M781">
        <v>170588</v>
      </c>
      <c r="N781" s="1" t="s">
        <v>21</v>
      </c>
      <c r="O781" s="1" t="s">
        <v>50</v>
      </c>
      <c r="P781" s="2"/>
      <c r="Q781" t="s">
        <v>1989</v>
      </c>
      <c r="R781" t="s">
        <v>2007</v>
      </c>
      <c r="S781">
        <v>2021</v>
      </c>
      <c r="T781" t="s">
        <v>2045</v>
      </c>
      <c r="U781" t="s">
        <v>2033</v>
      </c>
      <c r="V781">
        <v>3</v>
      </c>
      <c r="W781" t="s">
        <v>2060</v>
      </c>
      <c r="X781" t="s">
        <v>1897</v>
      </c>
      <c r="Y781" t="s">
        <v>2076</v>
      </c>
      <c r="AA781" t="s">
        <v>1897</v>
      </c>
    </row>
    <row r="782" spans="1:27" x14ac:dyDescent="0.25">
      <c r="A782" s="1" t="s">
        <v>1490</v>
      </c>
      <c r="B782" s="1" t="s">
        <v>1491</v>
      </c>
      <c r="C782" s="1" t="s">
        <v>1896</v>
      </c>
      <c r="D782" s="1" t="s">
        <v>509</v>
      </c>
      <c r="E782" s="1" t="s">
        <v>46</v>
      </c>
      <c r="F782" s="1" t="s">
        <v>19</v>
      </c>
      <c r="G782" s="1" t="s">
        <v>35</v>
      </c>
      <c r="H782" s="1">
        <v>65</v>
      </c>
      <c r="I782" s="2">
        <v>36823</v>
      </c>
      <c r="J782" s="1">
        <v>149417</v>
      </c>
      <c r="K782" s="1">
        <v>0.13</v>
      </c>
      <c r="L782">
        <v>19424.21</v>
      </c>
      <c r="M782">
        <v>168841.21</v>
      </c>
      <c r="N782" s="1" t="s">
        <v>767</v>
      </c>
      <c r="O782" s="1" t="s">
        <v>771</v>
      </c>
      <c r="P782" s="2"/>
      <c r="Q782" t="s">
        <v>1988</v>
      </c>
      <c r="R782" t="s">
        <v>2007</v>
      </c>
      <c r="S782">
        <v>2000</v>
      </c>
      <c r="T782" t="s">
        <v>2066</v>
      </c>
      <c r="U782" t="s">
        <v>2038</v>
      </c>
      <c r="V782">
        <v>10</v>
      </c>
      <c r="W782" t="s">
        <v>2055</v>
      </c>
      <c r="X782" t="s">
        <v>1897</v>
      </c>
      <c r="Y782" t="s">
        <v>2076</v>
      </c>
      <c r="AA782" t="s">
        <v>1897</v>
      </c>
    </row>
    <row r="783" spans="1:27" x14ac:dyDescent="0.25">
      <c r="A783" s="1" t="s">
        <v>1656</v>
      </c>
      <c r="B783" s="1" t="s">
        <v>1657</v>
      </c>
      <c r="C783" s="1" t="s">
        <v>1896</v>
      </c>
      <c r="D783" s="1" t="s">
        <v>17</v>
      </c>
      <c r="E783" s="1" t="s">
        <v>18</v>
      </c>
      <c r="F783" s="1" t="s">
        <v>152</v>
      </c>
      <c r="G783" s="1" t="s">
        <v>35</v>
      </c>
      <c r="H783" s="1">
        <v>46</v>
      </c>
      <c r="I783" s="2">
        <v>43085</v>
      </c>
      <c r="J783" s="1">
        <v>136716</v>
      </c>
      <c r="K783" s="1">
        <v>0.12</v>
      </c>
      <c r="L783">
        <v>16405.919999999998</v>
      </c>
      <c r="M783">
        <v>153121.91999999998</v>
      </c>
      <c r="N783" s="1" t="s">
        <v>21</v>
      </c>
      <c r="O783" s="1" t="s">
        <v>50</v>
      </c>
      <c r="P783" s="2"/>
      <c r="Q783" t="s">
        <v>1987</v>
      </c>
      <c r="R783" t="s">
        <v>2007</v>
      </c>
      <c r="S783">
        <v>2017</v>
      </c>
      <c r="T783" t="s">
        <v>2051</v>
      </c>
      <c r="U783" t="s">
        <v>2038</v>
      </c>
      <c r="V783">
        <v>12</v>
      </c>
      <c r="W783" t="s">
        <v>2041</v>
      </c>
      <c r="X783" t="s">
        <v>1897</v>
      </c>
      <c r="Y783" t="s">
        <v>2076</v>
      </c>
      <c r="AA783" t="s">
        <v>1897</v>
      </c>
    </row>
    <row r="784" spans="1:27" x14ac:dyDescent="0.25">
      <c r="A784" s="1" t="s">
        <v>1738</v>
      </c>
      <c r="B784" s="1" t="s">
        <v>1739</v>
      </c>
      <c r="C784" s="1" t="s">
        <v>1896</v>
      </c>
      <c r="D784" s="1" t="s">
        <v>555</v>
      </c>
      <c r="E784" s="1" t="s">
        <v>26</v>
      </c>
      <c r="F784" s="1" t="s">
        <v>152</v>
      </c>
      <c r="G784" s="1" t="s">
        <v>40</v>
      </c>
      <c r="H784" s="1">
        <v>54</v>
      </c>
      <c r="I784" s="2">
        <v>40836</v>
      </c>
      <c r="J784" s="1">
        <v>122644</v>
      </c>
      <c r="K784" s="1">
        <v>0.12</v>
      </c>
      <c r="L784">
        <v>14717.279999999999</v>
      </c>
      <c r="M784">
        <v>137361.28</v>
      </c>
      <c r="N784" s="1" t="s">
        <v>21</v>
      </c>
      <c r="O784" s="1" t="s">
        <v>50</v>
      </c>
      <c r="P784" s="2"/>
      <c r="Q784" t="s">
        <v>1988</v>
      </c>
      <c r="R784" t="s">
        <v>2007</v>
      </c>
      <c r="S784">
        <v>2011</v>
      </c>
      <c r="T784" t="s">
        <v>2040</v>
      </c>
      <c r="U784" t="s">
        <v>2038</v>
      </c>
      <c r="V784">
        <v>10</v>
      </c>
      <c r="W784" t="s">
        <v>2055</v>
      </c>
      <c r="X784" t="s">
        <v>1897</v>
      </c>
      <c r="Y784" t="s">
        <v>2076</v>
      </c>
      <c r="AA784" t="s">
        <v>1897</v>
      </c>
    </row>
    <row r="785" spans="1:27" x14ac:dyDescent="0.25">
      <c r="A785" s="1" t="s">
        <v>1628</v>
      </c>
      <c r="B785" s="1" t="s">
        <v>1629</v>
      </c>
      <c r="C785" s="1" t="s">
        <v>1896</v>
      </c>
      <c r="D785" s="1" t="s">
        <v>456</v>
      </c>
      <c r="E785" s="1" t="s">
        <v>31</v>
      </c>
      <c r="F785" s="1" t="s">
        <v>152</v>
      </c>
      <c r="G785" s="1" t="s">
        <v>64</v>
      </c>
      <c r="H785" s="1">
        <v>42</v>
      </c>
      <c r="I785" s="2">
        <v>37914</v>
      </c>
      <c r="J785" s="1">
        <v>135558</v>
      </c>
      <c r="K785" s="1">
        <v>0.14000000000000001</v>
      </c>
      <c r="L785">
        <v>18978.120000000003</v>
      </c>
      <c r="M785">
        <v>154536.12</v>
      </c>
      <c r="N785" s="1" t="s">
        <v>21</v>
      </c>
      <c r="O785" s="1" t="s">
        <v>22</v>
      </c>
      <c r="P785" s="2"/>
      <c r="Q785" t="s">
        <v>1987</v>
      </c>
      <c r="R785" t="s">
        <v>2007</v>
      </c>
      <c r="S785">
        <v>2003</v>
      </c>
      <c r="T785" t="s">
        <v>2064</v>
      </c>
      <c r="U785" t="s">
        <v>2038</v>
      </c>
      <c r="V785">
        <v>10</v>
      </c>
      <c r="W785" t="s">
        <v>2055</v>
      </c>
      <c r="X785" t="s">
        <v>1897</v>
      </c>
      <c r="Y785" t="s">
        <v>2076</v>
      </c>
      <c r="AA785" t="s">
        <v>1897</v>
      </c>
    </row>
    <row r="786" spans="1:27" x14ac:dyDescent="0.25">
      <c r="A786" s="1" t="s">
        <v>1454</v>
      </c>
      <c r="B786" s="1" t="s">
        <v>1455</v>
      </c>
      <c r="C786" s="1" t="s">
        <v>1896</v>
      </c>
      <c r="D786" s="1" t="s">
        <v>456</v>
      </c>
      <c r="E786" s="1" t="s">
        <v>26</v>
      </c>
      <c r="F786" s="1" t="s">
        <v>19</v>
      </c>
      <c r="G786" s="1" t="s">
        <v>35</v>
      </c>
      <c r="H786" s="1">
        <v>36</v>
      </c>
      <c r="I786" s="2">
        <v>40248</v>
      </c>
      <c r="J786" s="1">
        <v>134006</v>
      </c>
      <c r="K786" s="1">
        <v>0.13</v>
      </c>
      <c r="L786">
        <v>17420.78</v>
      </c>
      <c r="M786">
        <v>151426.78</v>
      </c>
      <c r="N786" s="1" t="s">
        <v>767</v>
      </c>
      <c r="O786" s="1" t="s">
        <v>776</v>
      </c>
      <c r="P786" s="2"/>
      <c r="Q786" t="s">
        <v>1987</v>
      </c>
      <c r="R786" t="s">
        <v>2007</v>
      </c>
      <c r="S786">
        <v>2010</v>
      </c>
      <c r="T786" t="s">
        <v>2037</v>
      </c>
      <c r="U786" t="s">
        <v>2033</v>
      </c>
      <c r="V786">
        <v>3</v>
      </c>
      <c r="W786" t="s">
        <v>2060</v>
      </c>
      <c r="X786" t="s">
        <v>1897</v>
      </c>
      <c r="Y786" t="s">
        <v>2076</v>
      </c>
      <c r="AA786" t="s">
        <v>1897</v>
      </c>
    </row>
    <row r="787" spans="1:27" x14ac:dyDescent="0.25">
      <c r="A787" s="1" t="s">
        <v>1472</v>
      </c>
      <c r="B787" s="1" t="s">
        <v>1473</v>
      </c>
      <c r="C787" s="1" t="s">
        <v>1896</v>
      </c>
      <c r="D787" s="1" t="s">
        <v>17</v>
      </c>
      <c r="E787" s="1" t="s">
        <v>26</v>
      </c>
      <c r="F787" s="1" t="s">
        <v>152</v>
      </c>
      <c r="G787" s="1" t="s">
        <v>40</v>
      </c>
      <c r="H787" s="1">
        <v>33</v>
      </c>
      <c r="I787" s="2">
        <v>41267</v>
      </c>
      <c r="J787" s="1">
        <v>132544</v>
      </c>
      <c r="K787" s="1">
        <v>0.1</v>
      </c>
      <c r="L787">
        <v>13254.400000000001</v>
      </c>
      <c r="M787">
        <v>145798.39999999999</v>
      </c>
      <c r="N787" s="1" t="s">
        <v>633</v>
      </c>
      <c r="O787" s="1" t="s">
        <v>637</v>
      </c>
      <c r="P787" s="2"/>
      <c r="Q787" t="s">
        <v>1987</v>
      </c>
      <c r="R787" t="s">
        <v>2007</v>
      </c>
      <c r="S787">
        <v>2012</v>
      </c>
      <c r="T787" t="s">
        <v>2065</v>
      </c>
      <c r="U787" t="s">
        <v>2038</v>
      </c>
      <c r="V787">
        <v>12</v>
      </c>
      <c r="W787" t="s">
        <v>2041</v>
      </c>
      <c r="X787" t="s">
        <v>1897</v>
      </c>
      <c r="Y787" t="s">
        <v>2076</v>
      </c>
      <c r="AA787" t="s">
        <v>1897</v>
      </c>
    </row>
    <row r="788" spans="1:27" x14ac:dyDescent="0.25">
      <c r="A788" s="1" t="s">
        <v>1638</v>
      </c>
      <c r="B788" s="1" t="s">
        <v>1639</v>
      </c>
      <c r="C788" s="1" t="s">
        <v>1896</v>
      </c>
      <c r="D788" s="1" t="s">
        <v>17</v>
      </c>
      <c r="E788" s="1" t="s">
        <v>18</v>
      </c>
      <c r="F788" s="1" t="s">
        <v>19</v>
      </c>
      <c r="G788" s="1" t="s">
        <v>35</v>
      </c>
      <c r="H788" s="1">
        <v>53</v>
      </c>
      <c r="I788" s="2">
        <v>35532</v>
      </c>
      <c r="J788" s="1">
        <v>154388</v>
      </c>
      <c r="K788" s="1">
        <v>0.1</v>
      </c>
      <c r="L788">
        <v>15438.800000000001</v>
      </c>
      <c r="M788">
        <v>169826.8</v>
      </c>
      <c r="N788" s="1" t="s">
        <v>21</v>
      </c>
      <c r="O788" s="1" t="s">
        <v>53</v>
      </c>
      <c r="P788" s="2"/>
      <c r="Q788" t="s">
        <v>1988</v>
      </c>
      <c r="R788" t="s">
        <v>2007</v>
      </c>
      <c r="S788">
        <v>1997</v>
      </c>
      <c r="T788" t="s">
        <v>2054</v>
      </c>
      <c r="U788" t="s">
        <v>2027</v>
      </c>
      <c r="V788">
        <v>4</v>
      </c>
      <c r="W788" t="s">
        <v>2053</v>
      </c>
      <c r="X788" t="s">
        <v>1897</v>
      </c>
      <c r="Y788" t="s">
        <v>2076</v>
      </c>
      <c r="AA788" t="s">
        <v>1897</v>
      </c>
    </row>
    <row r="789" spans="1:27" x14ac:dyDescent="0.25">
      <c r="A789" s="1" t="s">
        <v>1500</v>
      </c>
      <c r="B789" s="1" t="s">
        <v>1501</v>
      </c>
      <c r="C789" s="1" t="s">
        <v>1896</v>
      </c>
      <c r="D789" s="1" t="s">
        <v>509</v>
      </c>
      <c r="E789" s="1" t="s">
        <v>26</v>
      </c>
      <c r="F789" s="1" t="s">
        <v>152</v>
      </c>
      <c r="G789" s="1" t="s">
        <v>35</v>
      </c>
      <c r="H789" s="1">
        <v>52</v>
      </c>
      <c r="I789" s="2">
        <v>43255</v>
      </c>
      <c r="J789" s="1">
        <v>154884</v>
      </c>
      <c r="K789" s="1">
        <v>0.1</v>
      </c>
      <c r="L789">
        <v>15488.400000000001</v>
      </c>
      <c r="M789">
        <v>170372.4</v>
      </c>
      <c r="N789" s="1" t="s">
        <v>767</v>
      </c>
      <c r="O789" s="1" t="s">
        <v>785</v>
      </c>
      <c r="P789" s="2"/>
      <c r="Q789" t="s">
        <v>1988</v>
      </c>
      <c r="R789" t="s">
        <v>2007</v>
      </c>
      <c r="S789">
        <v>2018</v>
      </c>
      <c r="T789" t="s">
        <v>2026</v>
      </c>
      <c r="U789" t="s">
        <v>2027</v>
      </c>
      <c r="V789">
        <v>6</v>
      </c>
      <c r="W789" t="s">
        <v>2028</v>
      </c>
      <c r="X789" t="s">
        <v>1897</v>
      </c>
      <c r="Y789" t="s">
        <v>2076</v>
      </c>
      <c r="AA789" t="s">
        <v>1897</v>
      </c>
    </row>
    <row r="790" spans="1:27" x14ac:dyDescent="0.25">
      <c r="A790" s="1" t="s">
        <v>1636</v>
      </c>
      <c r="B790" s="1" t="s">
        <v>1637</v>
      </c>
      <c r="C790" s="1" t="s">
        <v>1896</v>
      </c>
      <c r="D790" s="1" t="s">
        <v>17</v>
      </c>
      <c r="E790" s="1" t="s">
        <v>31</v>
      </c>
      <c r="F790" s="1" t="s">
        <v>19</v>
      </c>
      <c r="G790" s="1" t="s">
        <v>20</v>
      </c>
      <c r="H790" s="1">
        <v>46</v>
      </c>
      <c r="I790" s="2">
        <v>37265</v>
      </c>
      <c r="J790" s="1">
        <v>148035</v>
      </c>
      <c r="K790" s="1">
        <v>0.14000000000000001</v>
      </c>
      <c r="L790">
        <v>20724.900000000001</v>
      </c>
      <c r="M790">
        <v>168759.9</v>
      </c>
      <c r="N790" s="1" t="s">
        <v>21</v>
      </c>
      <c r="O790" s="1" t="s">
        <v>22</v>
      </c>
      <c r="P790" s="2"/>
      <c r="Q790" t="s">
        <v>1987</v>
      </c>
      <c r="R790" t="s">
        <v>2007</v>
      </c>
      <c r="S790">
        <v>2002</v>
      </c>
      <c r="T790" t="s">
        <v>2062</v>
      </c>
      <c r="U790" t="s">
        <v>2033</v>
      </c>
      <c r="V790">
        <v>1</v>
      </c>
      <c r="W790" t="s">
        <v>2046</v>
      </c>
      <c r="X790" t="s">
        <v>1897</v>
      </c>
      <c r="Y790" t="s">
        <v>2076</v>
      </c>
      <c r="AA790" t="s">
        <v>1897</v>
      </c>
    </row>
    <row r="791" spans="1:27" x14ac:dyDescent="0.25">
      <c r="A791" s="1" t="s">
        <v>1650</v>
      </c>
      <c r="B791" s="1" t="s">
        <v>1651</v>
      </c>
      <c r="C791" s="1" t="s">
        <v>1896</v>
      </c>
      <c r="D791" s="1" t="s">
        <v>17</v>
      </c>
      <c r="E791" s="1" t="s">
        <v>31</v>
      </c>
      <c r="F791" s="1" t="s">
        <v>152</v>
      </c>
      <c r="G791" s="1" t="s">
        <v>35</v>
      </c>
      <c r="H791" s="1">
        <v>37</v>
      </c>
      <c r="I791" s="2">
        <v>40511</v>
      </c>
      <c r="J791" s="1">
        <v>146961</v>
      </c>
      <c r="K791" s="1">
        <v>0.11</v>
      </c>
      <c r="L791">
        <v>16165.710000000001</v>
      </c>
      <c r="M791">
        <v>163126.71</v>
      </c>
      <c r="N791" s="1" t="s">
        <v>21</v>
      </c>
      <c r="O791" s="1" t="s">
        <v>69</v>
      </c>
      <c r="P791" s="2"/>
      <c r="Q791" t="s">
        <v>1987</v>
      </c>
      <c r="R791" t="s">
        <v>2007</v>
      </c>
      <c r="S791">
        <v>2010</v>
      </c>
      <c r="T791" t="s">
        <v>2037</v>
      </c>
      <c r="U791" t="s">
        <v>2038</v>
      </c>
      <c r="V791">
        <v>11</v>
      </c>
      <c r="W791" t="s">
        <v>2039</v>
      </c>
      <c r="X791" t="s">
        <v>1897</v>
      </c>
      <c r="Y791" t="s">
        <v>2076</v>
      </c>
      <c r="AA791" t="s">
        <v>1897</v>
      </c>
    </row>
    <row r="792" spans="1:27" x14ac:dyDescent="0.25">
      <c r="A792" s="1" t="s">
        <v>1178</v>
      </c>
      <c r="B792" s="1" t="s">
        <v>1179</v>
      </c>
      <c r="C792" s="1" t="s">
        <v>1012</v>
      </c>
      <c r="D792" s="1" t="s">
        <v>555</v>
      </c>
      <c r="E792" s="1" t="s">
        <v>26</v>
      </c>
      <c r="F792" s="1" t="s">
        <v>152</v>
      </c>
      <c r="G792" s="1" t="s">
        <v>35</v>
      </c>
      <c r="H792" s="1">
        <v>44</v>
      </c>
      <c r="I792" s="2">
        <v>41700</v>
      </c>
      <c r="J792" s="1">
        <v>207172</v>
      </c>
      <c r="K792" s="1">
        <v>0.31</v>
      </c>
      <c r="L792">
        <v>64223.32</v>
      </c>
      <c r="M792">
        <v>271395.32</v>
      </c>
      <c r="N792" s="1" t="s">
        <v>767</v>
      </c>
      <c r="O792" s="1" t="s">
        <v>768</v>
      </c>
      <c r="P792" s="2"/>
      <c r="Q792" t="s">
        <v>1987</v>
      </c>
      <c r="R792" t="s">
        <v>2007</v>
      </c>
      <c r="S792">
        <v>2014</v>
      </c>
      <c r="T792" t="s">
        <v>2032</v>
      </c>
      <c r="U792" t="s">
        <v>2033</v>
      </c>
      <c r="V792">
        <v>3</v>
      </c>
      <c r="W792" t="s">
        <v>2060</v>
      </c>
      <c r="X792" t="s">
        <v>1897</v>
      </c>
      <c r="Y792" t="s">
        <v>2076</v>
      </c>
      <c r="AA792" t="s">
        <v>1897</v>
      </c>
    </row>
    <row r="793" spans="1:27" x14ac:dyDescent="0.25">
      <c r="A793" s="1" t="s">
        <v>1118</v>
      </c>
      <c r="B793" s="1" t="s">
        <v>1119</v>
      </c>
      <c r="C793" s="1" t="s">
        <v>1012</v>
      </c>
      <c r="D793" s="1" t="s">
        <v>17</v>
      </c>
      <c r="E793" s="1" t="s">
        <v>46</v>
      </c>
      <c r="F793" s="1" t="s">
        <v>152</v>
      </c>
      <c r="G793" s="1" t="s">
        <v>35</v>
      </c>
      <c r="H793" s="1">
        <v>63</v>
      </c>
      <c r="I793" s="2">
        <v>41040</v>
      </c>
      <c r="J793" s="1">
        <v>231141</v>
      </c>
      <c r="K793" s="1">
        <v>0.34</v>
      </c>
      <c r="L793">
        <v>78587.94</v>
      </c>
      <c r="M793">
        <v>309728.94</v>
      </c>
      <c r="N793" s="1" t="s">
        <v>767</v>
      </c>
      <c r="O793" s="1" t="s">
        <v>776</v>
      </c>
      <c r="P793" s="2"/>
      <c r="Q793" t="s">
        <v>1988</v>
      </c>
      <c r="R793" t="s">
        <v>2007</v>
      </c>
      <c r="S793">
        <v>2012</v>
      </c>
      <c r="T793" t="s">
        <v>2065</v>
      </c>
      <c r="U793" t="s">
        <v>2027</v>
      </c>
      <c r="V793">
        <v>5</v>
      </c>
      <c r="W793" t="s">
        <v>2036</v>
      </c>
      <c r="X793" t="s">
        <v>1897</v>
      </c>
      <c r="Y793" t="s">
        <v>2076</v>
      </c>
      <c r="AA793" t="s">
        <v>1897</v>
      </c>
    </row>
    <row r="794" spans="1:27" x14ac:dyDescent="0.25">
      <c r="A794" s="1" t="s">
        <v>1144</v>
      </c>
      <c r="B794" s="1" t="s">
        <v>1145</v>
      </c>
      <c r="C794" s="1" t="s">
        <v>1012</v>
      </c>
      <c r="D794" s="1" t="s">
        <v>509</v>
      </c>
      <c r="E794" s="1" t="s">
        <v>31</v>
      </c>
      <c r="F794" s="1" t="s">
        <v>152</v>
      </c>
      <c r="G794" s="1" t="s">
        <v>40</v>
      </c>
      <c r="H794" s="1">
        <v>57</v>
      </c>
      <c r="I794" s="2">
        <v>37828</v>
      </c>
      <c r="J794" s="1">
        <v>206624</v>
      </c>
      <c r="K794" s="1">
        <v>0.4</v>
      </c>
      <c r="L794">
        <v>82649.600000000006</v>
      </c>
      <c r="M794">
        <v>289273.59999999998</v>
      </c>
      <c r="N794" s="1" t="s">
        <v>633</v>
      </c>
      <c r="O794" s="1" t="s">
        <v>640</v>
      </c>
      <c r="P794" s="2"/>
      <c r="Q794" t="s">
        <v>1988</v>
      </c>
      <c r="R794" t="s">
        <v>2007</v>
      </c>
      <c r="S794">
        <v>2003</v>
      </c>
      <c r="T794" t="s">
        <v>2064</v>
      </c>
      <c r="U794" t="s">
        <v>2030</v>
      </c>
      <c r="V794">
        <v>7</v>
      </c>
      <c r="W794" t="s">
        <v>2052</v>
      </c>
      <c r="X794" t="s">
        <v>1897</v>
      </c>
      <c r="Y794" t="s">
        <v>2076</v>
      </c>
      <c r="AA794" t="s">
        <v>1897</v>
      </c>
    </row>
    <row r="795" spans="1:27" x14ac:dyDescent="0.25">
      <c r="A795" s="1" t="s">
        <v>1061</v>
      </c>
      <c r="B795" s="1" t="s">
        <v>1062</v>
      </c>
      <c r="C795" s="1" t="s">
        <v>1012</v>
      </c>
      <c r="D795" s="1" t="s">
        <v>402</v>
      </c>
      <c r="E795" s="1" t="s">
        <v>26</v>
      </c>
      <c r="F795" s="1" t="s">
        <v>19</v>
      </c>
      <c r="G795" s="1" t="s">
        <v>35</v>
      </c>
      <c r="H795" s="1">
        <v>54</v>
      </c>
      <c r="I795" s="2">
        <v>40734</v>
      </c>
      <c r="J795" s="1">
        <v>247022</v>
      </c>
      <c r="K795" s="1">
        <v>0.3</v>
      </c>
      <c r="L795">
        <v>74106.599999999991</v>
      </c>
      <c r="M795">
        <v>321128.59999999998</v>
      </c>
      <c r="N795" s="1" t="s">
        <v>767</v>
      </c>
      <c r="O795" s="1" t="s">
        <v>776</v>
      </c>
      <c r="P795" s="2"/>
      <c r="Q795" t="s">
        <v>1988</v>
      </c>
      <c r="R795" t="s">
        <v>2007</v>
      </c>
      <c r="S795">
        <v>2011</v>
      </c>
      <c r="T795" t="s">
        <v>2040</v>
      </c>
      <c r="U795" t="s">
        <v>2030</v>
      </c>
      <c r="V795">
        <v>7</v>
      </c>
      <c r="W795" t="s">
        <v>2052</v>
      </c>
      <c r="X795" t="s">
        <v>1897</v>
      </c>
      <c r="Y795" t="s">
        <v>2076</v>
      </c>
      <c r="AA795" t="s">
        <v>1897</v>
      </c>
    </row>
    <row r="796" spans="1:27" x14ac:dyDescent="0.25">
      <c r="A796" s="1" t="s">
        <v>1057</v>
      </c>
      <c r="B796" s="1" t="s">
        <v>1058</v>
      </c>
      <c r="C796" s="1" t="s">
        <v>1012</v>
      </c>
      <c r="D796" s="1" t="s">
        <v>402</v>
      </c>
      <c r="E796" s="1" t="s">
        <v>46</v>
      </c>
      <c r="F796" s="1" t="s">
        <v>19</v>
      </c>
      <c r="G796" s="1" t="s">
        <v>35</v>
      </c>
      <c r="H796" s="1">
        <v>37</v>
      </c>
      <c r="I796" s="2">
        <v>40883</v>
      </c>
      <c r="J796" s="1">
        <v>225558</v>
      </c>
      <c r="K796" s="1">
        <v>0.33</v>
      </c>
      <c r="L796">
        <v>74434.14</v>
      </c>
      <c r="M796">
        <v>299992.14</v>
      </c>
      <c r="N796" s="1" t="s">
        <v>767</v>
      </c>
      <c r="O796" s="1" t="s">
        <v>785</v>
      </c>
      <c r="P796" s="2"/>
      <c r="Q796" t="s">
        <v>1987</v>
      </c>
      <c r="R796" t="s">
        <v>2007</v>
      </c>
      <c r="S796">
        <v>2011</v>
      </c>
      <c r="T796" t="s">
        <v>2040</v>
      </c>
      <c r="U796" t="s">
        <v>2038</v>
      </c>
      <c r="V796">
        <v>12</v>
      </c>
      <c r="W796" t="s">
        <v>2041</v>
      </c>
      <c r="X796" t="s">
        <v>1897</v>
      </c>
      <c r="Y796" t="s">
        <v>2076</v>
      </c>
      <c r="AA796" t="s">
        <v>1897</v>
      </c>
    </row>
    <row r="797" spans="1:27" x14ac:dyDescent="0.25">
      <c r="A797" s="1" t="s">
        <v>1033</v>
      </c>
      <c r="B797" s="1" t="s">
        <v>1034</v>
      </c>
      <c r="C797" s="1" t="s">
        <v>1012</v>
      </c>
      <c r="D797" s="1" t="s">
        <v>278</v>
      </c>
      <c r="E797" s="1" t="s">
        <v>46</v>
      </c>
      <c r="F797" s="1" t="s">
        <v>19</v>
      </c>
      <c r="G797" s="1" t="s">
        <v>40</v>
      </c>
      <c r="H797" s="1">
        <v>28</v>
      </c>
      <c r="I797" s="2">
        <v>42922</v>
      </c>
      <c r="J797" s="1">
        <v>240488</v>
      </c>
      <c r="K797" s="1">
        <v>0.4</v>
      </c>
      <c r="L797">
        <v>96195.200000000012</v>
      </c>
      <c r="M797">
        <v>336683.2</v>
      </c>
      <c r="N797" s="1" t="s">
        <v>633</v>
      </c>
      <c r="O797" s="1" t="s">
        <v>637</v>
      </c>
      <c r="P797" s="2"/>
      <c r="Q797" t="s">
        <v>1989</v>
      </c>
      <c r="R797" t="s">
        <v>2007</v>
      </c>
      <c r="S797">
        <v>2017</v>
      </c>
      <c r="T797" t="s">
        <v>2051</v>
      </c>
      <c r="U797" t="s">
        <v>2030</v>
      </c>
      <c r="V797">
        <v>7</v>
      </c>
      <c r="W797" t="s">
        <v>2052</v>
      </c>
      <c r="X797" t="s">
        <v>1897</v>
      </c>
      <c r="Y797" t="s">
        <v>2076</v>
      </c>
      <c r="AA797" t="s">
        <v>1897</v>
      </c>
    </row>
    <row r="798" spans="1:27" x14ac:dyDescent="0.25">
      <c r="A798" s="1" t="s">
        <v>1088</v>
      </c>
      <c r="B798" s="1" t="s">
        <v>1089</v>
      </c>
      <c r="C798" s="1" t="s">
        <v>1012</v>
      </c>
      <c r="D798" s="1" t="s">
        <v>456</v>
      </c>
      <c r="E798" s="1" t="s">
        <v>18</v>
      </c>
      <c r="F798" s="1" t="s">
        <v>19</v>
      </c>
      <c r="G798" s="1" t="s">
        <v>35</v>
      </c>
      <c r="H798" s="1">
        <v>49</v>
      </c>
      <c r="I798" s="2">
        <v>37680</v>
      </c>
      <c r="J798" s="1">
        <v>211291</v>
      </c>
      <c r="K798" s="1">
        <v>0.37</v>
      </c>
      <c r="L798">
        <v>78177.67</v>
      </c>
      <c r="M798">
        <v>289468.67</v>
      </c>
      <c r="N798" s="1" t="s">
        <v>767</v>
      </c>
      <c r="O798" s="1" t="s">
        <v>768</v>
      </c>
      <c r="P798" s="2"/>
      <c r="Q798" t="s">
        <v>1987</v>
      </c>
      <c r="R798" t="s">
        <v>2007</v>
      </c>
      <c r="S798">
        <v>2003</v>
      </c>
      <c r="T798" t="s">
        <v>2064</v>
      </c>
      <c r="U798" t="s">
        <v>2033</v>
      </c>
      <c r="V798">
        <v>2</v>
      </c>
      <c r="W798" t="s">
        <v>2034</v>
      </c>
      <c r="X798" t="s">
        <v>1897</v>
      </c>
      <c r="Y798" t="s">
        <v>2076</v>
      </c>
      <c r="AA798" t="s">
        <v>1897</v>
      </c>
    </row>
    <row r="799" spans="1:27" x14ac:dyDescent="0.25">
      <c r="A799" s="1" t="s">
        <v>1172</v>
      </c>
      <c r="B799" s="1" t="s">
        <v>1173</v>
      </c>
      <c r="C799" s="1" t="s">
        <v>1012</v>
      </c>
      <c r="D799" s="1" t="s">
        <v>555</v>
      </c>
      <c r="E799" s="1" t="s">
        <v>31</v>
      </c>
      <c r="F799" s="1" t="s">
        <v>152</v>
      </c>
      <c r="G799" s="1" t="s">
        <v>40</v>
      </c>
      <c r="H799" s="1">
        <v>39</v>
      </c>
      <c r="I799" s="2">
        <v>40778</v>
      </c>
      <c r="J799" s="1">
        <v>249506</v>
      </c>
      <c r="K799" s="1">
        <v>0.3</v>
      </c>
      <c r="L799">
        <v>74851.8</v>
      </c>
      <c r="M799">
        <v>324357.8</v>
      </c>
      <c r="N799" s="1" t="s">
        <v>633</v>
      </c>
      <c r="O799" s="1" t="s">
        <v>637</v>
      </c>
      <c r="P799" s="2"/>
      <c r="Q799" t="s">
        <v>1987</v>
      </c>
      <c r="R799" t="s">
        <v>2007</v>
      </c>
      <c r="S799">
        <v>2011</v>
      </c>
      <c r="T799" t="s">
        <v>2040</v>
      </c>
      <c r="U799" t="s">
        <v>2030</v>
      </c>
      <c r="V799">
        <v>8</v>
      </c>
      <c r="W799" t="s">
        <v>2044</v>
      </c>
      <c r="X799" t="s">
        <v>1897</v>
      </c>
      <c r="Y799" t="s">
        <v>2076</v>
      </c>
      <c r="AA799" t="s">
        <v>1897</v>
      </c>
    </row>
    <row r="800" spans="1:27" x14ac:dyDescent="0.25">
      <c r="A800" s="1" t="s">
        <v>1086</v>
      </c>
      <c r="B800" s="1" t="s">
        <v>1087</v>
      </c>
      <c r="C800" s="1" t="s">
        <v>1012</v>
      </c>
      <c r="D800" s="1" t="s">
        <v>456</v>
      </c>
      <c r="E800" s="1" t="s">
        <v>46</v>
      </c>
      <c r="F800" s="1" t="s">
        <v>19</v>
      </c>
      <c r="G800" s="1" t="s">
        <v>35</v>
      </c>
      <c r="H800" s="1">
        <v>61</v>
      </c>
      <c r="I800" s="2">
        <v>42804</v>
      </c>
      <c r="J800" s="1">
        <v>196951</v>
      </c>
      <c r="K800" s="1">
        <v>0.33</v>
      </c>
      <c r="L800">
        <v>64993.83</v>
      </c>
      <c r="M800">
        <v>261944.83000000002</v>
      </c>
      <c r="N800" s="1" t="s">
        <v>767</v>
      </c>
      <c r="O800" s="1" t="s">
        <v>776</v>
      </c>
      <c r="P800" s="2"/>
      <c r="Q800" t="s">
        <v>1988</v>
      </c>
      <c r="R800" t="s">
        <v>2007</v>
      </c>
      <c r="S800">
        <v>2017</v>
      </c>
      <c r="T800" t="s">
        <v>2051</v>
      </c>
      <c r="U800" t="s">
        <v>2033</v>
      </c>
      <c r="V800">
        <v>3</v>
      </c>
      <c r="W800" t="s">
        <v>2060</v>
      </c>
      <c r="X800" t="s">
        <v>1897</v>
      </c>
      <c r="Y800" t="s">
        <v>2076</v>
      </c>
      <c r="AA800" t="s">
        <v>1897</v>
      </c>
    </row>
    <row r="801" spans="1:27" x14ac:dyDescent="0.25">
      <c r="A801" s="1" t="s">
        <v>1150</v>
      </c>
      <c r="B801" s="1" t="s">
        <v>1151</v>
      </c>
      <c r="C801" s="1" t="s">
        <v>1012</v>
      </c>
      <c r="D801" s="1" t="s">
        <v>509</v>
      </c>
      <c r="E801" s="1" t="s">
        <v>26</v>
      </c>
      <c r="F801" s="1" t="s">
        <v>152</v>
      </c>
      <c r="G801" s="1" t="s">
        <v>35</v>
      </c>
      <c r="H801" s="1">
        <v>40</v>
      </c>
      <c r="I801" s="2">
        <v>39872</v>
      </c>
      <c r="J801" s="1">
        <v>242919</v>
      </c>
      <c r="K801" s="1">
        <v>0.31</v>
      </c>
      <c r="L801">
        <v>75304.89</v>
      </c>
      <c r="M801">
        <v>318223.89</v>
      </c>
      <c r="N801" s="1" t="s">
        <v>767</v>
      </c>
      <c r="O801" s="1" t="s">
        <v>768</v>
      </c>
      <c r="P801" s="2"/>
      <c r="Q801" t="s">
        <v>1987</v>
      </c>
      <c r="R801" t="s">
        <v>2007</v>
      </c>
      <c r="S801">
        <v>2009</v>
      </c>
      <c r="T801" t="s">
        <v>2059</v>
      </c>
      <c r="U801" t="s">
        <v>2033</v>
      </c>
      <c r="V801">
        <v>2</v>
      </c>
      <c r="W801" t="s">
        <v>2034</v>
      </c>
      <c r="X801" t="s">
        <v>1897</v>
      </c>
      <c r="Y801" t="s">
        <v>2076</v>
      </c>
      <c r="AA801" t="s">
        <v>1897</v>
      </c>
    </row>
    <row r="802" spans="1:27" x14ac:dyDescent="0.25">
      <c r="A802" s="1" t="s">
        <v>1059</v>
      </c>
      <c r="B802" s="1" t="s">
        <v>1060</v>
      </c>
      <c r="C802" s="1" t="s">
        <v>1012</v>
      </c>
      <c r="D802" s="1" t="s">
        <v>402</v>
      </c>
      <c r="E802" s="1" t="s">
        <v>26</v>
      </c>
      <c r="F802" s="1" t="s">
        <v>19</v>
      </c>
      <c r="G802" s="1" t="s">
        <v>35</v>
      </c>
      <c r="H802" s="1">
        <v>43</v>
      </c>
      <c r="I802" s="2">
        <v>38564</v>
      </c>
      <c r="J802" s="1">
        <v>249686</v>
      </c>
      <c r="K802" s="1">
        <v>0.31</v>
      </c>
      <c r="L802">
        <v>77402.66</v>
      </c>
      <c r="M802">
        <v>327088.66000000003</v>
      </c>
      <c r="N802" s="1" t="s">
        <v>767</v>
      </c>
      <c r="O802" s="1" t="s">
        <v>768</v>
      </c>
      <c r="P802" s="2"/>
      <c r="Q802" t="s">
        <v>1987</v>
      </c>
      <c r="R802" t="s">
        <v>2007</v>
      </c>
      <c r="S802">
        <v>2005</v>
      </c>
      <c r="T802" t="s">
        <v>2050</v>
      </c>
      <c r="U802" t="s">
        <v>2030</v>
      </c>
      <c r="V802">
        <v>7</v>
      </c>
      <c r="W802" t="s">
        <v>2052</v>
      </c>
      <c r="X802" t="s">
        <v>1897</v>
      </c>
      <c r="Y802" t="s">
        <v>2076</v>
      </c>
      <c r="AA802" t="s">
        <v>1897</v>
      </c>
    </row>
    <row r="803" spans="1:27" x14ac:dyDescent="0.25">
      <c r="A803" s="1" t="s">
        <v>1174</v>
      </c>
      <c r="B803" s="1" t="s">
        <v>1175</v>
      </c>
      <c r="C803" s="1" t="s">
        <v>1012</v>
      </c>
      <c r="D803" s="1" t="s">
        <v>555</v>
      </c>
      <c r="E803" s="1" t="s">
        <v>18</v>
      </c>
      <c r="F803" s="1" t="s">
        <v>19</v>
      </c>
      <c r="G803" s="1" t="s">
        <v>35</v>
      </c>
      <c r="H803" s="1">
        <v>36</v>
      </c>
      <c r="I803" s="2">
        <v>41692</v>
      </c>
      <c r="J803" s="1">
        <v>218530</v>
      </c>
      <c r="K803" s="1">
        <v>0.3</v>
      </c>
      <c r="L803">
        <v>65559</v>
      </c>
      <c r="M803">
        <v>284089</v>
      </c>
      <c r="N803" s="1" t="s">
        <v>767</v>
      </c>
      <c r="O803" s="1" t="s">
        <v>785</v>
      </c>
      <c r="P803" s="2"/>
      <c r="Q803" t="s">
        <v>1987</v>
      </c>
      <c r="R803" t="s">
        <v>2007</v>
      </c>
      <c r="S803">
        <v>2014</v>
      </c>
      <c r="T803" t="s">
        <v>2032</v>
      </c>
      <c r="U803" t="s">
        <v>2033</v>
      </c>
      <c r="V803">
        <v>2</v>
      </c>
      <c r="W803" t="s">
        <v>2034</v>
      </c>
      <c r="X803" t="s">
        <v>1897</v>
      </c>
      <c r="Y803" t="s">
        <v>2076</v>
      </c>
      <c r="AA803" t="s">
        <v>1897</v>
      </c>
    </row>
    <row r="804" spans="1:27" x14ac:dyDescent="0.25">
      <c r="A804" s="1" t="s">
        <v>1010</v>
      </c>
      <c r="B804" s="1" t="s">
        <v>1011</v>
      </c>
      <c r="C804" s="1" t="s">
        <v>1012</v>
      </c>
      <c r="D804" s="1" t="s">
        <v>243</v>
      </c>
      <c r="E804" s="1" t="s">
        <v>46</v>
      </c>
      <c r="F804" s="1" t="s">
        <v>19</v>
      </c>
      <c r="G804" s="1" t="s">
        <v>40</v>
      </c>
      <c r="H804" s="1">
        <v>33</v>
      </c>
      <c r="I804" s="2">
        <v>44181</v>
      </c>
      <c r="J804" s="1">
        <v>258426</v>
      </c>
      <c r="K804" s="1">
        <v>0.4</v>
      </c>
      <c r="L804">
        <v>103370.40000000001</v>
      </c>
      <c r="M804">
        <v>361796.4</v>
      </c>
      <c r="N804" s="1" t="s">
        <v>633</v>
      </c>
      <c r="O804" s="1" t="s">
        <v>637</v>
      </c>
      <c r="P804" s="2"/>
      <c r="Q804" t="s">
        <v>1987</v>
      </c>
      <c r="R804" t="s">
        <v>2007</v>
      </c>
      <c r="S804">
        <v>2020</v>
      </c>
      <c r="T804" t="s">
        <v>2047</v>
      </c>
      <c r="U804" t="s">
        <v>2038</v>
      </c>
      <c r="V804">
        <v>12</v>
      </c>
      <c r="W804" t="s">
        <v>2041</v>
      </c>
      <c r="X804" t="s">
        <v>1897</v>
      </c>
      <c r="Y804" t="s">
        <v>2076</v>
      </c>
      <c r="AA804" t="s">
        <v>1897</v>
      </c>
    </row>
    <row r="805" spans="1:27" x14ac:dyDescent="0.25">
      <c r="A805" s="1" t="s">
        <v>1055</v>
      </c>
      <c r="B805" s="1" t="s">
        <v>1056</v>
      </c>
      <c r="C805" s="1" t="s">
        <v>1012</v>
      </c>
      <c r="D805" s="1" t="s">
        <v>402</v>
      </c>
      <c r="E805" s="1" t="s">
        <v>46</v>
      </c>
      <c r="F805" s="1" t="s">
        <v>152</v>
      </c>
      <c r="G805" s="1" t="s">
        <v>40</v>
      </c>
      <c r="H805" s="1">
        <v>50</v>
      </c>
      <c r="I805" s="2">
        <v>38004</v>
      </c>
      <c r="J805" s="1">
        <v>247939</v>
      </c>
      <c r="K805" s="1">
        <v>0.35</v>
      </c>
      <c r="L805">
        <v>86778.65</v>
      </c>
      <c r="M805">
        <v>334717.65000000002</v>
      </c>
      <c r="N805" s="1" t="s">
        <v>633</v>
      </c>
      <c r="O805" s="1" t="s">
        <v>637</v>
      </c>
      <c r="P805" s="2"/>
      <c r="Q805" t="s">
        <v>1987</v>
      </c>
      <c r="R805" t="s">
        <v>2007</v>
      </c>
      <c r="S805">
        <v>2004</v>
      </c>
      <c r="T805" t="s">
        <v>2061</v>
      </c>
      <c r="U805" t="s">
        <v>2033</v>
      </c>
      <c r="V805">
        <v>1</v>
      </c>
      <c r="W805" t="s">
        <v>2046</v>
      </c>
      <c r="X805" t="s">
        <v>1897</v>
      </c>
      <c r="Y805" t="s">
        <v>2076</v>
      </c>
      <c r="AA805" t="s">
        <v>1897</v>
      </c>
    </row>
    <row r="806" spans="1:27" x14ac:dyDescent="0.25">
      <c r="A806" s="1" t="s">
        <v>1053</v>
      </c>
      <c r="B806" s="1" t="s">
        <v>1054</v>
      </c>
      <c r="C806" s="1" t="s">
        <v>1012</v>
      </c>
      <c r="D806" s="1" t="s">
        <v>402</v>
      </c>
      <c r="E806" s="1" t="s">
        <v>46</v>
      </c>
      <c r="F806" s="1" t="s">
        <v>19</v>
      </c>
      <c r="G806" s="1" t="s">
        <v>40</v>
      </c>
      <c r="H806" s="1">
        <v>27</v>
      </c>
      <c r="I806" s="2">
        <v>44545</v>
      </c>
      <c r="J806" s="1">
        <v>255369</v>
      </c>
      <c r="K806" s="1">
        <v>0.33</v>
      </c>
      <c r="L806">
        <v>84271.77</v>
      </c>
      <c r="M806">
        <v>339640.77</v>
      </c>
      <c r="N806" s="1" t="s">
        <v>633</v>
      </c>
      <c r="O806" s="1" t="s">
        <v>640</v>
      </c>
      <c r="P806" s="2"/>
      <c r="Q806" t="s">
        <v>1989</v>
      </c>
      <c r="R806" t="s">
        <v>2007</v>
      </c>
      <c r="S806">
        <v>2021</v>
      </c>
      <c r="T806" t="s">
        <v>2045</v>
      </c>
      <c r="U806" t="s">
        <v>2038</v>
      </c>
      <c r="V806">
        <v>12</v>
      </c>
      <c r="W806" t="s">
        <v>2041</v>
      </c>
      <c r="X806" t="s">
        <v>1897</v>
      </c>
      <c r="Y806" t="s">
        <v>2076</v>
      </c>
      <c r="AA806" t="s">
        <v>1897</v>
      </c>
    </row>
    <row r="807" spans="1:27" x14ac:dyDescent="0.25">
      <c r="A807" s="1" t="s">
        <v>1116</v>
      </c>
      <c r="B807" s="1" t="s">
        <v>1117</v>
      </c>
      <c r="C807" s="1" t="s">
        <v>1012</v>
      </c>
      <c r="D807" s="1" t="s">
        <v>17</v>
      </c>
      <c r="E807" s="1" t="s">
        <v>31</v>
      </c>
      <c r="F807" s="1" t="s">
        <v>152</v>
      </c>
      <c r="G807" s="1" t="s">
        <v>35</v>
      </c>
      <c r="H807" s="1">
        <v>40</v>
      </c>
      <c r="I807" s="2">
        <v>44143</v>
      </c>
      <c r="J807" s="1">
        <v>234469</v>
      </c>
      <c r="K807" s="1">
        <v>0.31</v>
      </c>
      <c r="L807">
        <v>72685.39</v>
      </c>
      <c r="M807">
        <v>307154.39</v>
      </c>
      <c r="N807" s="1" t="s">
        <v>767</v>
      </c>
      <c r="O807" s="1" t="s">
        <v>771</v>
      </c>
      <c r="P807" s="2"/>
      <c r="Q807" t="s">
        <v>1987</v>
      </c>
      <c r="R807" t="s">
        <v>2007</v>
      </c>
      <c r="S807">
        <v>2020</v>
      </c>
      <c r="T807" t="s">
        <v>2047</v>
      </c>
      <c r="U807" t="s">
        <v>2038</v>
      </c>
      <c r="V807">
        <v>11</v>
      </c>
      <c r="W807" t="s">
        <v>2039</v>
      </c>
      <c r="X807" t="s">
        <v>1897</v>
      </c>
      <c r="Y807" t="s">
        <v>2076</v>
      </c>
      <c r="AA807" t="s">
        <v>1897</v>
      </c>
    </row>
    <row r="808" spans="1:27" x14ac:dyDescent="0.25">
      <c r="A808" s="1" t="s">
        <v>1037</v>
      </c>
      <c r="B808" s="1" t="s">
        <v>1038</v>
      </c>
      <c r="C808" s="1" t="s">
        <v>1012</v>
      </c>
      <c r="D808" s="1" t="s">
        <v>278</v>
      </c>
      <c r="E808" s="1" t="s">
        <v>26</v>
      </c>
      <c r="F808" s="1" t="s">
        <v>152</v>
      </c>
      <c r="G808" s="1" t="s">
        <v>35</v>
      </c>
      <c r="H808" s="1">
        <v>47</v>
      </c>
      <c r="I808" s="2">
        <v>41071</v>
      </c>
      <c r="J808" s="1">
        <v>222941</v>
      </c>
      <c r="K808" s="1">
        <v>0.39</v>
      </c>
      <c r="L808">
        <v>86946.99</v>
      </c>
      <c r="M808">
        <v>309887.99</v>
      </c>
      <c r="N808" s="1" t="s">
        <v>767</v>
      </c>
      <c r="O808" s="1" t="s">
        <v>776</v>
      </c>
      <c r="P808" s="2"/>
      <c r="Q808" t="s">
        <v>1987</v>
      </c>
      <c r="R808" t="s">
        <v>2007</v>
      </c>
      <c r="S808">
        <v>2012</v>
      </c>
      <c r="T808" t="s">
        <v>2065</v>
      </c>
      <c r="U808" t="s">
        <v>2027</v>
      </c>
      <c r="V808">
        <v>6</v>
      </c>
      <c r="W808" t="s">
        <v>2028</v>
      </c>
      <c r="X808" t="s">
        <v>1897</v>
      </c>
      <c r="Y808" t="s">
        <v>2076</v>
      </c>
      <c r="AA808" t="s">
        <v>1897</v>
      </c>
    </row>
    <row r="809" spans="1:27" x14ac:dyDescent="0.25">
      <c r="A809" s="1" t="s">
        <v>1090</v>
      </c>
      <c r="B809" s="1" t="s">
        <v>1091</v>
      </c>
      <c r="C809" s="1" t="s">
        <v>1012</v>
      </c>
      <c r="D809" s="1" t="s">
        <v>456</v>
      </c>
      <c r="E809" s="1" t="s">
        <v>18</v>
      </c>
      <c r="F809" s="1" t="s">
        <v>19</v>
      </c>
      <c r="G809" s="1" t="s">
        <v>35</v>
      </c>
      <c r="H809" s="1">
        <v>52</v>
      </c>
      <c r="I809" s="2">
        <v>41113</v>
      </c>
      <c r="J809" s="1">
        <v>187048</v>
      </c>
      <c r="K809" s="1">
        <v>0.32</v>
      </c>
      <c r="L809">
        <v>59855.360000000001</v>
      </c>
      <c r="M809">
        <v>246903.36</v>
      </c>
      <c r="N809" s="1" t="s">
        <v>767</v>
      </c>
      <c r="O809" s="1" t="s">
        <v>771</v>
      </c>
      <c r="P809" s="2"/>
      <c r="Q809" t="s">
        <v>1988</v>
      </c>
      <c r="R809" t="s">
        <v>2007</v>
      </c>
      <c r="S809">
        <v>2012</v>
      </c>
      <c r="T809" t="s">
        <v>2065</v>
      </c>
      <c r="U809" t="s">
        <v>2030</v>
      </c>
      <c r="V809">
        <v>7</v>
      </c>
      <c r="W809" t="s">
        <v>2052</v>
      </c>
      <c r="X809" t="s">
        <v>1897</v>
      </c>
      <c r="Y809" t="s">
        <v>2076</v>
      </c>
      <c r="AA809" t="s">
        <v>1897</v>
      </c>
    </row>
    <row r="810" spans="1:27" x14ac:dyDescent="0.25">
      <c r="A810" s="1" t="s">
        <v>1176</v>
      </c>
      <c r="B810" s="1" t="s">
        <v>1177</v>
      </c>
      <c r="C810" s="1" t="s">
        <v>1012</v>
      </c>
      <c r="D810" s="1" t="s">
        <v>555</v>
      </c>
      <c r="E810" s="1" t="s">
        <v>31</v>
      </c>
      <c r="F810" s="1" t="s">
        <v>152</v>
      </c>
      <c r="G810" s="1" t="s">
        <v>35</v>
      </c>
      <c r="H810" s="1">
        <v>56</v>
      </c>
      <c r="I810" s="2">
        <v>38042</v>
      </c>
      <c r="J810" s="1">
        <v>216949</v>
      </c>
      <c r="K810" s="1">
        <v>0.32</v>
      </c>
      <c r="L810">
        <v>69423.680000000008</v>
      </c>
      <c r="M810">
        <v>286372.68</v>
      </c>
      <c r="N810" s="1" t="s">
        <v>767</v>
      </c>
      <c r="O810" s="1" t="s">
        <v>785</v>
      </c>
      <c r="P810" s="2"/>
      <c r="Q810" t="s">
        <v>1988</v>
      </c>
      <c r="R810" t="s">
        <v>2007</v>
      </c>
      <c r="S810">
        <v>2004</v>
      </c>
      <c r="T810" t="s">
        <v>2061</v>
      </c>
      <c r="U810" t="s">
        <v>2033</v>
      </c>
      <c r="V810">
        <v>2</v>
      </c>
      <c r="W810" t="s">
        <v>2034</v>
      </c>
      <c r="X810" t="s">
        <v>1897</v>
      </c>
      <c r="Y810" t="s">
        <v>2076</v>
      </c>
      <c r="AA810" t="s">
        <v>1897</v>
      </c>
    </row>
    <row r="811" spans="1:27" x14ac:dyDescent="0.25">
      <c r="A811" s="1" t="s">
        <v>1035</v>
      </c>
      <c r="B811" s="1" t="s">
        <v>1036</v>
      </c>
      <c r="C811" s="1" t="s">
        <v>1012</v>
      </c>
      <c r="D811" s="1" t="s">
        <v>278</v>
      </c>
      <c r="E811" s="1" t="s">
        <v>18</v>
      </c>
      <c r="F811" s="1" t="s">
        <v>19</v>
      </c>
      <c r="G811" s="1" t="s">
        <v>35</v>
      </c>
      <c r="H811" s="1">
        <v>55</v>
      </c>
      <c r="I811" s="2">
        <v>43345</v>
      </c>
      <c r="J811" s="1">
        <v>221465</v>
      </c>
      <c r="K811" s="1">
        <v>0.34</v>
      </c>
      <c r="L811">
        <v>75298.100000000006</v>
      </c>
      <c r="M811">
        <v>296763.09999999998</v>
      </c>
      <c r="N811" s="1" t="s">
        <v>767</v>
      </c>
      <c r="O811" s="1" t="s">
        <v>771</v>
      </c>
      <c r="P811" s="2"/>
      <c r="Q811" t="s">
        <v>1988</v>
      </c>
      <c r="R811" t="s">
        <v>2007</v>
      </c>
      <c r="S811">
        <v>2018</v>
      </c>
      <c r="T811" t="s">
        <v>2026</v>
      </c>
      <c r="U811" t="s">
        <v>2030</v>
      </c>
      <c r="V811">
        <v>9</v>
      </c>
      <c r="W811" t="s">
        <v>2031</v>
      </c>
      <c r="X811" t="s">
        <v>1897</v>
      </c>
      <c r="Y811" t="s">
        <v>2076</v>
      </c>
      <c r="AA811" t="s">
        <v>1897</v>
      </c>
    </row>
    <row r="812" spans="1:27" x14ac:dyDescent="0.25">
      <c r="A812" s="1" t="s">
        <v>1114</v>
      </c>
      <c r="B812" s="1" t="s">
        <v>1115</v>
      </c>
      <c r="C812" s="1" t="s">
        <v>1012</v>
      </c>
      <c r="D812" s="1" t="s">
        <v>17</v>
      </c>
      <c r="E812" s="1" t="s">
        <v>31</v>
      </c>
      <c r="F812" s="1" t="s">
        <v>152</v>
      </c>
      <c r="G812" s="1" t="s">
        <v>35</v>
      </c>
      <c r="H812" s="1">
        <v>35</v>
      </c>
      <c r="I812" s="2">
        <v>42166</v>
      </c>
      <c r="J812" s="1">
        <v>234723</v>
      </c>
      <c r="K812" s="1">
        <v>0.36</v>
      </c>
      <c r="L812">
        <v>84500.28</v>
      </c>
      <c r="M812">
        <v>319223.28000000003</v>
      </c>
      <c r="N812" s="1" t="s">
        <v>767</v>
      </c>
      <c r="O812" s="1" t="s">
        <v>785</v>
      </c>
      <c r="P812" s="2"/>
      <c r="Q812" t="s">
        <v>1987</v>
      </c>
      <c r="R812" t="s">
        <v>2007</v>
      </c>
      <c r="S812">
        <v>2015</v>
      </c>
      <c r="T812" t="s">
        <v>2048</v>
      </c>
      <c r="U812" t="s">
        <v>2027</v>
      </c>
      <c r="V812">
        <v>6</v>
      </c>
      <c r="W812" t="s">
        <v>2028</v>
      </c>
      <c r="X812" t="s">
        <v>1897</v>
      </c>
      <c r="Y812" t="s">
        <v>2076</v>
      </c>
      <c r="AA812" t="s">
        <v>1897</v>
      </c>
    </row>
    <row r="813" spans="1:27" x14ac:dyDescent="0.25">
      <c r="A813" s="1" t="s">
        <v>1152</v>
      </c>
      <c r="B813" s="1" t="s">
        <v>1153</v>
      </c>
      <c r="C813" s="1" t="s">
        <v>1012</v>
      </c>
      <c r="D813" s="1" t="s">
        <v>509</v>
      </c>
      <c r="E813" s="1" t="s">
        <v>31</v>
      </c>
      <c r="F813" s="1" t="s">
        <v>152</v>
      </c>
      <c r="G813" s="1" t="s">
        <v>35</v>
      </c>
      <c r="H813" s="1">
        <v>39</v>
      </c>
      <c r="I813" s="2">
        <v>43804</v>
      </c>
      <c r="J813" s="1">
        <v>254057</v>
      </c>
      <c r="K813" s="1">
        <v>0.39</v>
      </c>
      <c r="L813">
        <v>99082.23000000001</v>
      </c>
      <c r="M813">
        <v>353139.23</v>
      </c>
      <c r="N813" s="1" t="s">
        <v>767</v>
      </c>
      <c r="O813" s="1" t="s">
        <v>785</v>
      </c>
      <c r="P813" s="2"/>
      <c r="Q813" t="s">
        <v>1987</v>
      </c>
      <c r="R813" t="s">
        <v>2007</v>
      </c>
      <c r="S813">
        <v>2019</v>
      </c>
      <c r="T813" t="s">
        <v>2029</v>
      </c>
      <c r="U813" t="s">
        <v>2038</v>
      </c>
      <c r="V813">
        <v>12</v>
      </c>
      <c r="W813" t="s">
        <v>2041</v>
      </c>
      <c r="X813" t="s">
        <v>1897</v>
      </c>
      <c r="Y813" t="s">
        <v>2076</v>
      </c>
      <c r="AA813" t="s">
        <v>1897</v>
      </c>
    </row>
    <row r="814" spans="1:27" x14ac:dyDescent="0.25">
      <c r="A814" s="1" t="s">
        <v>1110</v>
      </c>
      <c r="B814" s="1" t="s">
        <v>1111</v>
      </c>
      <c r="C814" s="1" t="s">
        <v>1012</v>
      </c>
      <c r="D814" s="1" t="s">
        <v>17</v>
      </c>
      <c r="E814" s="1" t="s">
        <v>18</v>
      </c>
      <c r="F814" s="1" t="s">
        <v>152</v>
      </c>
      <c r="G814" s="1" t="s">
        <v>40</v>
      </c>
      <c r="H814" s="1">
        <v>51</v>
      </c>
      <c r="I814" s="2">
        <v>37091</v>
      </c>
      <c r="J814" s="1">
        <v>247874</v>
      </c>
      <c r="K814" s="1">
        <v>0.33</v>
      </c>
      <c r="L814">
        <v>81798.42</v>
      </c>
      <c r="M814">
        <v>329672.42</v>
      </c>
      <c r="N814" s="1" t="s">
        <v>633</v>
      </c>
      <c r="O814" s="1" t="s">
        <v>634</v>
      </c>
      <c r="P814" s="2"/>
      <c r="Q814" t="s">
        <v>1988</v>
      </c>
      <c r="R814" t="s">
        <v>2007</v>
      </c>
      <c r="S814">
        <v>2001</v>
      </c>
      <c r="T814" t="s">
        <v>2042</v>
      </c>
      <c r="U814" t="s">
        <v>2030</v>
      </c>
      <c r="V814">
        <v>7</v>
      </c>
      <c r="W814" t="s">
        <v>2052</v>
      </c>
      <c r="X814" t="s">
        <v>1897</v>
      </c>
      <c r="Y814" t="s">
        <v>2076</v>
      </c>
      <c r="AA814" t="s">
        <v>1897</v>
      </c>
    </row>
    <row r="815" spans="1:27" x14ac:dyDescent="0.25">
      <c r="A815" s="1" t="s">
        <v>1148</v>
      </c>
      <c r="B815" s="1" t="s">
        <v>1149</v>
      </c>
      <c r="C815" s="1" t="s">
        <v>1012</v>
      </c>
      <c r="D815" s="1" t="s">
        <v>509</v>
      </c>
      <c r="E815" s="1" t="s">
        <v>46</v>
      </c>
      <c r="F815" s="1" t="s">
        <v>152</v>
      </c>
      <c r="G815" s="1" t="s">
        <v>35</v>
      </c>
      <c r="H815" s="1">
        <v>41</v>
      </c>
      <c r="I815" s="2">
        <v>41916</v>
      </c>
      <c r="J815" s="1">
        <v>257194</v>
      </c>
      <c r="K815" s="1">
        <v>0.35</v>
      </c>
      <c r="L815">
        <v>90017.9</v>
      </c>
      <c r="M815">
        <v>347211.9</v>
      </c>
      <c r="N815" s="1" t="s">
        <v>767</v>
      </c>
      <c r="O815" s="1" t="s">
        <v>768</v>
      </c>
      <c r="P815" s="2"/>
      <c r="Q815" t="s">
        <v>1987</v>
      </c>
      <c r="R815" t="s">
        <v>2007</v>
      </c>
      <c r="S815">
        <v>2014</v>
      </c>
      <c r="T815" t="s">
        <v>2032</v>
      </c>
      <c r="U815" t="s">
        <v>2038</v>
      </c>
      <c r="V815">
        <v>10</v>
      </c>
      <c r="W815" t="s">
        <v>2055</v>
      </c>
      <c r="X815" t="s">
        <v>1897</v>
      </c>
      <c r="Y815" t="s">
        <v>2076</v>
      </c>
      <c r="AA815" t="s">
        <v>1897</v>
      </c>
    </row>
    <row r="816" spans="1:27" x14ac:dyDescent="0.25">
      <c r="A816" s="1" t="s">
        <v>1146</v>
      </c>
      <c r="B816" s="1" t="s">
        <v>1147</v>
      </c>
      <c r="C816" s="1" t="s">
        <v>1012</v>
      </c>
      <c r="D816" s="1" t="s">
        <v>509</v>
      </c>
      <c r="E816" s="1" t="s">
        <v>26</v>
      </c>
      <c r="F816" s="1" t="s">
        <v>152</v>
      </c>
      <c r="G816" s="1" t="s">
        <v>40</v>
      </c>
      <c r="H816" s="1">
        <v>44</v>
      </c>
      <c r="I816" s="2">
        <v>44283</v>
      </c>
      <c r="J816" s="1">
        <v>186033</v>
      </c>
      <c r="K816" s="1">
        <v>0.34</v>
      </c>
      <c r="L816">
        <v>63251.22</v>
      </c>
      <c r="M816">
        <v>249284.22</v>
      </c>
      <c r="N816" s="1" t="s">
        <v>633</v>
      </c>
      <c r="O816" s="1" t="s">
        <v>640</v>
      </c>
      <c r="P816" s="2"/>
      <c r="Q816" t="s">
        <v>1987</v>
      </c>
      <c r="R816" t="s">
        <v>2007</v>
      </c>
      <c r="S816">
        <v>2021</v>
      </c>
      <c r="T816" t="s">
        <v>2045</v>
      </c>
      <c r="U816" t="s">
        <v>2033</v>
      </c>
      <c r="V816">
        <v>3</v>
      </c>
      <c r="W816" t="s">
        <v>2060</v>
      </c>
      <c r="X816" t="s">
        <v>1897</v>
      </c>
      <c r="Y816" t="s">
        <v>2076</v>
      </c>
      <c r="AA816" t="s">
        <v>1897</v>
      </c>
    </row>
    <row r="817" spans="1:27" x14ac:dyDescent="0.25">
      <c r="A817" s="1" t="s">
        <v>1082</v>
      </c>
      <c r="B817" s="1" t="s">
        <v>1083</v>
      </c>
      <c r="C817" s="1" t="s">
        <v>1012</v>
      </c>
      <c r="D817" s="1" t="s">
        <v>456</v>
      </c>
      <c r="E817" s="1" t="s">
        <v>26</v>
      </c>
      <c r="F817" s="1" t="s">
        <v>19</v>
      </c>
      <c r="G817" s="1" t="s">
        <v>40</v>
      </c>
      <c r="H817" s="1">
        <v>45</v>
      </c>
      <c r="I817" s="2">
        <v>43521</v>
      </c>
      <c r="J817" s="1">
        <v>249801</v>
      </c>
      <c r="K817" s="1">
        <v>0.39</v>
      </c>
      <c r="L817">
        <v>97422.39</v>
      </c>
      <c r="M817">
        <v>347223.39</v>
      </c>
      <c r="N817" s="1" t="s">
        <v>633</v>
      </c>
      <c r="O817" s="1" t="s">
        <v>640</v>
      </c>
      <c r="P817" s="2"/>
      <c r="Q817" t="s">
        <v>1987</v>
      </c>
      <c r="R817" t="s">
        <v>2007</v>
      </c>
      <c r="S817">
        <v>2019</v>
      </c>
      <c r="T817" t="s">
        <v>2029</v>
      </c>
      <c r="U817" t="s">
        <v>2033</v>
      </c>
      <c r="V817">
        <v>2</v>
      </c>
      <c r="W817" t="s">
        <v>2034</v>
      </c>
      <c r="X817" t="s">
        <v>1897</v>
      </c>
      <c r="Y817" t="s">
        <v>2076</v>
      </c>
      <c r="AA817" t="s">
        <v>1897</v>
      </c>
    </row>
    <row r="818" spans="1:27" x14ac:dyDescent="0.25">
      <c r="A818" s="1" t="s">
        <v>1112</v>
      </c>
      <c r="B818" s="1" t="s">
        <v>1113</v>
      </c>
      <c r="C818" s="1" t="s">
        <v>1012</v>
      </c>
      <c r="D818" s="1" t="s">
        <v>17</v>
      </c>
      <c r="E818" s="1" t="s">
        <v>31</v>
      </c>
      <c r="F818" s="1" t="s">
        <v>152</v>
      </c>
      <c r="G818" s="1" t="s">
        <v>40</v>
      </c>
      <c r="H818" s="1">
        <v>42</v>
      </c>
      <c r="I818" s="2">
        <v>40511</v>
      </c>
      <c r="J818" s="1">
        <v>186725</v>
      </c>
      <c r="K818" s="1">
        <v>0.32</v>
      </c>
      <c r="L818">
        <v>59752</v>
      </c>
      <c r="M818">
        <v>246477</v>
      </c>
      <c r="N818" s="1" t="s">
        <v>633</v>
      </c>
      <c r="O818" s="1" t="s">
        <v>634</v>
      </c>
      <c r="P818" s="2"/>
      <c r="Q818" t="s">
        <v>1987</v>
      </c>
      <c r="R818" t="s">
        <v>2007</v>
      </c>
      <c r="S818">
        <v>2010</v>
      </c>
      <c r="T818" t="s">
        <v>2037</v>
      </c>
      <c r="U818" t="s">
        <v>2038</v>
      </c>
      <c r="V818">
        <v>11</v>
      </c>
      <c r="W818" t="s">
        <v>2039</v>
      </c>
      <c r="X818" t="s">
        <v>1897</v>
      </c>
      <c r="Y818" t="s">
        <v>2076</v>
      </c>
      <c r="AA818" t="s">
        <v>1897</v>
      </c>
    </row>
    <row r="819" spans="1:27" x14ac:dyDescent="0.25">
      <c r="A819" s="1" t="s">
        <v>1142</v>
      </c>
      <c r="B819" s="1" t="s">
        <v>1143</v>
      </c>
      <c r="C819" s="1" t="s">
        <v>1012</v>
      </c>
      <c r="D819" s="1" t="s">
        <v>509</v>
      </c>
      <c r="E819" s="1" t="s">
        <v>46</v>
      </c>
      <c r="F819" s="1" t="s">
        <v>19</v>
      </c>
      <c r="G819" s="1" t="s">
        <v>40</v>
      </c>
      <c r="H819" s="1">
        <v>32</v>
      </c>
      <c r="I819" s="2">
        <v>41675</v>
      </c>
      <c r="J819" s="1">
        <v>203445</v>
      </c>
      <c r="K819" s="1">
        <v>0.34</v>
      </c>
      <c r="L819">
        <v>69171.3</v>
      </c>
      <c r="M819">
        <v>272616.3</v>
      </c>
      <c r="N819" s="1" t="s">
        <v>633</v>
      </c>
      <c r="O819" s="1" t="s">
        <v>634</v>
      </c>
      <c r="P819" s="2"/>
      <c r="Q819" t="s">
        <v>1987</v>
      </c>
      <c r="R819" t="s">
        <v>2007</v>
      </c>
      <c r="S819">
        <v>2014</v>
      </c>
      <c r="T819" t="s">
        <v>2032</v>
      </c>
      <c r="U819" t="s">
        <v>2033</v>
      </c>
      <c r="V819">
        <v>2</v>
      </c>
      <c r="W819" t="s">
        <v>2034</v>
      </c>
      <c r="X819" t="s">
        <v>1897</v>
      </c>
      <c r="Y819" t="s">
        <v>2076</v>
      </c>
      <c r="AA819" t="s">
        <v>1897</v>
      </c>
    </row>
    <row r="820" spans="1:27" x14ac:dyDescent="0.25">
      <c r="A820" s="1" t="s">
        <v>1140</v>
      </c>
      <c r="B820" s="1" t="s">
        <v>1141</v>
      </c>
      <c r="C820" s="1" t="s">
        <v>1012</v>
      </c>
      <c r="D820" s="1" t="s">
        <v>509</v>
      </c>
      <c r="E820" s="1" t="s">
        <v>18</v>
      </c>
      <c r="F820" s="1" t="s">
        <v>19</v>
      </c>
      <c r="G820" s="1" t="s">
        <v>40</v>
      </c>
      <c r="H820" s="1">
        <v>37</v>
      </c>
      <c r="I820" s="2">
        <v>40745</v>
      </c>
      <c r="J820" s="1">
        <v>219474</v>
      </c>
      <c r="K820" s="1">
        <v>0.36</v>
      </c>
      <c r="L820">
        <v>79010.64</v>
      </c>
      <c r="M820">
        <v>298484.64</v>
      </c>
      <c r="N820" s="1" t="s">
        <v>633</v>
      </c>
      <c r="O820" s="1" t="s">
        <v>634</v>
      </c>
      <c r="P820" s="2"/>
      <c r="Q820" t="s">
        <v>1987</v>
      </c>
      <c r="R820" t="s">
        <v>2007</v>
      </c>
      <c r="S820">
        <v>2011</v>
      </c>
      <c r="T820" t="s">
        <v>2040</v>
      </c>
      <c r="U820" t="s">
        <v>2030</v>
      </c>
      <c r="V820">
        <v>7</v>
      </c>
      <c r="W820" t="s">
        <v>2052</v>
      </c>
      <c r="X820" t="s">
        <v>1897</v>
      </c>
      <c r="Y820" t="s">
        <v>2076</v>
      </c>
      <c r="AA820" t="s">
        <v>1897</v>
      </c>
    </row>
    <row r="821" spans="1:27" x14ac:dyDescent="0.25">
      <c r="A821" s="1" t="s">
        <v>1084</v>
      </c>
      <c r="B821" s="1" t="s">
        <v>1085</v>
      </c>
      <c r="C821" s="1" t="s">
        <v>1012</v>
      </c>
      <c r="D821" s="1" t="s">
        <v>456</v>
      </c>
      <c r="E821" s="1" t="s">
        <v>46</v>
      </c>
      <c r="F821" s="1" t="s">
        <v>152</v>
      </c>
      <c r="G821" s="1" t="s">
        <v>40</v>
      </c>
      <c r="H821" s="1">
        <v>44</v>
      </c>
      <c r="I821" s="2">
        <v>39335</v>
      </c>
      <c r="J821" s="1">
        <v>181247</v>
      </c>
      <c r="K821" s="1">
        <v>0.33</v>
      </c>
      <c r="L821">
        <v>59811.51</v>
      </c>
      <c r="M821">
        <v>241058.51</v>
      </c>
      <c r="N821" s="1" t="s">
        <v>633</v>
      </c>
      <c r="O821" s="1" t="s">
        <v>640</v>
      </c>
      <c r="P821" s="2"/>
      <c r="Q821" t="s">
        <v>1987</v>
      </c>
      <c r="R821" t="s">
        <v>2007</v>
      </c>
      <c r="S821">
        <v>2007</v>
      </c>
      <c r="T821" t="s">
        <v>2063</v>
      </c>
      <c r="U821" t="s">
        <v>2030</v>
      </c>
      <c r="V821">
        <v>9</v>
      </c>
      <c r="W821" t="s">
        <v>2031</v>
      </c>
      <c r="X821" t="s">
        <v>1897</v>
      </c>
      <c r="Y821" t="s">
        <v>2076</v>
      </c>
      <c r="AA821" t="s">
        <v>1897</v>
      </c>
    </row>
    <row r="822" spans="1:27" x14ac:dyDescent="0.25">
      <c r="A822" s="1" t="s">
        <v>1160</v>
      </c>
      <c r="B822" s="1" t="s">
        <v>1161</v>
      </c>
      <c r="C822" s="1" t="s">
        <v>1012</v>
      </c>
      <c r="D822" s="1" t="s">
        <v>509</v>
      </c>
      <c r="E822" s="1" t="s">
        <v>31</v>
      </c>
      <c r="F822" s="1" t="s">
        <v>19</v>
      </c>
      <c r="G822" s="1" t="s">
        <v>35</v>
      </c>
      <c r="H822" s="1">
        <v>41</v>
      </c>
      <c r="I822" s="2">
        <v>41346</v>
      </c>
      <c r="J822" s="1">
        <v>249270</v>
      </c>
      <c r="K822" s="1">
        <v>0.3</v>
      </c>
      <c r="L822">
        <v>74781</v>
      </c>
      <c r="M822">
        <v>324051</v>
      </c>
      <c r="N822" s="1" t="s">
        <v>21</v>
      </c>
      <c r="O822" s="1" t="s">
        <v>53</v>
      </c>
      <c r="P822" s="2"/>
      <c r="Q822" t="s">
        <v>1987</v>
      </c>
      <c r="R822" t="s">
        <v>2007</v>
      </c>
      <c r="S822">
        <v>2013</v>
      </c>
      <c r="T822" t="s">
        <v>2035</v>
      </c>
      <c r="U822" t="s">
        <v>2033</v>
      </c>
      <c r="V822">
        <v>3</v>
      </c>
      <c r="W822" t="s">
        <v>2060</v>
      </c>
      <c r="X822" t="s">
        <v>1897</v>
      </c>
      <c r="Y822" t="s">
        <v>2076</v>
      </c>
      <c r="AA822" t="s">
        <v>1897</v>
      </c>
    </row>
    <row r="823" spans="1:27" x14ac:dyDescent="0.25">
      <c r="A823" s="1" t="s">
        <v>1043</v>
      </c>
      <c r="B823" s="1" t="s">
        <v>1044</v>
      </c>
      <c r="C823" s="1" t="s">
        <v>1012</v>
      </c>
      <c r="D823" s="1" t="s">
        <v>278</v>
      </c>
      <c r="E823" s="1" t="s">
        <v>26</v>
      </c>
      <c r="F823" s="1" t="s">
        <v>152</v>
      </c>
      <c r="G823" s="1" t="s">
        <v>35</v>
      </c>
      <c r="H823" s="1">
        <v>43</v>
      </c>
      <c r="I823" s="2">
        <v>38145</v>
      </c>
      <c r="J823" s="1">
        <v>246231</v>
      </c>
      <c r="K823" s="1">
        <v>0.31</v>
      </c>
      <c r="L823">
        <v>76331.61</v>
      </c>
      <c r="M823">
        <v>322562.61</v>
      </c>
      <c r="N823" s="1" t="s">
        <v>21</v>
      </c>
      <c r="O823" s="1" t="s">
        <v>53</v>
      </c>
      <c r="P823" s="2"/>
      <c r="Q823" t="s">
        <v>1987</v>
      </c>
      <c r="R823" t="s">
        <v>2007</v>
      </c>
      <c r="S823">
        <v>2004</v>
      </c>
      <c r="T823" t="s">
        <v>2061</v>
      </c>
      <c r="U823" t="s">
        <v>2027</v>
      </c>
      <c r="V823">
        <v>6</v>
      </c>
      <c r="W823" t="s">
        <v>2028</v>
      </c>
      <c r="X823" t="s">
        <v>1897</v>
      </c>
      <c r="Y823" t="s">
        <v>2076</v>
      </c>
      <c r="AA823" t="s">
        <v>1897</v>
      </c>
    </row>
    <row r="824" spans="1:27" x14ac:dyDescent="0.25">
      <c r="A824" s="1" t="s">
        <v>1164</v>
      </c>
      <c r="B824" s="1" t="s">
        <v>1165</v>
      </c>
      <c r="C824" s="1" t="s">
        <v>1012</v>
      </c>
      <c r="D824" s="1" t="s">
        <v>509</v>
      </c>
      <c r="E824" s="1" t="s">
        <v>31</v>
      </c>
      <c r="F824" s="1" t="s">
        <v>152</v>
      </c>
      <c r="G824" s="1" t="s">
        <v>20</v>
      </c>
      <c r="H824" s="1">
        <v>27</v>
      </c>
      <c r="I824" s="2">
        <v>43758</v>
      </c>
      <c r="J824" s="1">
        <v>256420</v>
      </c>
      <c r="K824" s="1">
        <v>0.3</v>
      </c>
      <c r="L824">
        <v>76926</v>
      </c>
      <c r="M824">
        <v>333346</v>
      </c>
      <c r="N824" s="1" t="s">
        <v>21</v>
      </c>
      <c r="O824" s="1" t="s">
        <v>22</v>
      </c>
      <c r="P824" s="2"/>
      <c r="Q824" t="s">
        <v>1989</v>
      </c>
      <c r="R824" t="s">
        <v>2007</v>
      </c>
      <c r="S824">
        <v>2019</v>
      </c>
      <c r="T824" t="s">
        <v>2029</v>
      </c>
      <c r="U824" t="s">
        <v>2038</v>
      </c>
      <c r="V824">
        <v>10</v>
      </c>
      <c r="W824" t="s">
        <v>2055</v>
      </c>
      <c r="X824" t="s">
        <v>1897</v>
      </c>
      <c r="Y824" t="s">
        <v>2076</v>
      </c>
      <c r="AA824" t="s">
        <v>1897</v>
      </c>
    </row>
    <row r="825" spans="1:27" x14ac:dyDescent="0.25">
      <c r="A825" s="1" t="s">
        <v>1128</v>
      </c>
      <c r="B825" s="1" t="s">
        <v>1129</v>
      </c>
      <c r="C825" s="1" t="s">
        <v>1012</v>
      </c>
      <c r="D825" s="1" t="s">
        <v>17</v>
      </c>
      <c r="E825" s="1" t="s">
        <v>26</v>
      </c>
      <c r="F825" s="1" t="s">
        <v>152</v>
      </c>
      <c r="G825" s="1" t="s">
        <v>20</v>
      </c>
      <c r="H825" s="1">
        <v>52</v>
      </c>
      <c r="I825" s="2">
        <v>38664</v>
      </c>
      <c r="J825" s="1">
        <v>199808</v>
      </c>
      <c r="K825" s="1">
        <v>0.32</v>
      </c>
      <c r="L825">
        <v>63938.560000000005</v>
      </c>
      <c r="M825">
        <v>263746.56</v>
      </c>
      <c r="N825" s="1" t="s">
        <v>21</v>
      </c>
      <c r="O825" s="1" t="s">
        <v>53</v>
      </c>
      <c r="P825" s="2"/>
      <c r="Q825" t="s">
        <v>1988</v>
      </c>
      <c r="R825" t="s">
        <v>2007</v>
      </c>
      <c r="S825">
        <v>2005</v>
      </c>
      <c r="T825" t="s">
        <v>2050</v>
      </c>
      <c r="U825" t="s">
        <v>2038</v>
      </c>
      <c r="V825">
        <v>11</v>
      </c>
      <c r="W825" t="s">
        <v>2039</v>
      </c>
      <c r="X825" t="s">
        <v>1897</v>
      </c>
      <c r="Y825" t="s">
        <v>2076</v>
      </c>
      <c r="AA825" t="s">
        <v>1897</v>
      </c>
    </row>
    <row r="826" spans="1:27" x14ac:dyDescent="0.25">
      <c r="A826" s="1" t="s">
        <v>1108</v>
      </c>
      <c r="B826" s="1" t="s">
        <v>1109</v>
      </c>
      <c r="C826" s="1" t="s">
        <v>1012</v>
      </c>
      <c r="D826" s="1" t="s">
        <v>456</v>
      </c>
      <c r="E826" s="1" t="s">
        <v>26</v>
      </c>
      <c r="F826" s="1" t="s">
        <v>152</v>
      </c>
      <c r="G826" s="1" t="s">
        <v>64</v>
      </c>
      <c r="H826" s="1">
        <v>45</v>
      </c>
      <c r="I826" s="2">
        <v>41493</v>
      </c>
      <c r="J826" s="1">
        <v>236946</v>
      </c>
      <c r="K826" s="1">
        <v>0.37</v>
      </c>
      <c r="L826">
        <v>87670.02</v>
      </c>
      <c r="M826">
        <v>324616.02</v>
      </c>
      <c r="N826" s="1" t="s">
        <v>21</v>
      </c>
      <c r="O826" s="1" t="s">
        <v>53</v>
      </c>
      <c r="P826" s="2"/>
      <c r="Q826" t="s">
        <v>1987</v>
      </c>
      <c r="R826" t="s">
        <v>2007</v>
      </c>
      <c r="S826">
        <v>2013</v>
      </c>
      <c r="T826" t="s">
        <v>2035</v>
      </c>
      <c r="U826" t="s">
        <v>2030</v>
      </c>
      <c r="V826">
        <v>8</v>
      </c>
      <c r="W826" t="s">
        <v>2044</v>
      </c>
      <c r="X826" t="s">
        <v>1897</v>
      </c>
      <c r="Y826" t="s">
        <v>2076</v>
      </c>
      <c r="AA826" t="s">
        <v>1897</v>
      </c>
    </row>
    <row r="827" spans="1:27" x14ac:dyDescent="0.25">
      <c r="A827" s="1" t="s">
        <v>1124</v>
      </c>
      <c r="B827" s="1" t="s">
        <v>1125</v>
      </c>
      <c r="C827" s="1" t="s">
        <v>1012</v>
      </c>
      <c r="D827" s="1" t="s">
        <v>17</v>
      </c>
      <c r="E827" s="1" t="s">
        <v>26</v>
      </c>
      <c r="F827" s="1" t="s">
        <v>19</v>
      </c>
      <c r="G827" s="1" t="s">
        <v>40</v>
      </c>
      <c r="H827" s="1">
        <v>43</v>
      </c>
      <c r="I827" s="2">
        <v>40029</v>
      </c>
      <c r="J827" s="1">
        <v>208415</v>
      </c>
      <c r="K827" s="1">
        <v>0.35</v>
      </c>
      <c r="L827">
        <v>72945.25</v>
      </c>
      <c r="M827">
        <v>281360.25</v>
      </c>
      <c r="N827" s="1" t="s">
        <v>21</v>
      </c>
      <c r="O827" s="1" t="s">
        <v>53</v>
      </c>
      <c r="P827" s="2"/>
      <c r="Q827" t="s">
        <v>1987</v>
      </c>
      <c r="R827" t="s">
        <v>2007</v>
      </c>
      <c r="S827">
        <v>2009</v>
      </c>
      <c r="T827" t="s">
        <v>2059</v>
      </c>
      <c r="U827" t="s">
        <v>2030</v>
      </c>
      <c r="V827">
        <v>8</v>
      </c>
      <c r="W827" t="s">
        <v>2044</v>
      </c>
      <c r="X827" t="s">
        <v>1897</v>
      </c>
      <c r="Y827" t="s">
        <v>2076</v>
      </c>
      <c r="AA827" t="s">
        <v>1897</v>
      </c>
    </row>
    <row r="828" spans="1:27" x14ac:dyDescent="0.25">
      <c r="A828" s="1" t="s">
        <v>1180</v>
      </c>
      <c r="B828" s="1" t="s">
        <v>1181</v>
      </c>
      <c r="C828" s="1" t="s">
        <v>1012</v>
      </c>
      <c r="D828" s="1" t="s">
        <v>555</v>
      </c>
      <c r="E828" s="1" t="s">
        <v>18</v>
      </c>
      <c r="F828" s="1" t="s">
        <v>19</v>
      </c>
      <c r="G828" s="1" t="s">
        <v>20</v>
      </c>
      <c r="H828" s="1">
        <v>31</v>
      </c>
      <c r="I828" s="2">
        <v>44063</v>
      </c>
      <c r="J828" s="1">
        <v>219693</v>
      </c>
      <c r="K828" s="1">
        <v>0.3</v>
      </c>
      <c r="L828">
        <v>65907.899999999994</v>
      </c>
      <c r="M828">
        <v>285600.90000000002</v>
      </c>
      <c r="N828" s="1" t="s">
        <v>21</v>
      </c>
      <c r="O828" s="1" t="s">
        <v>50</v>
      </c>
      <c r="P828" s="2"/>
      <c r="Q828" t="s">
        <v>1987</v>
      </c>
      <c r="R828" t="s">
        <v>2007</v>
      </c>
      <c r="S828">
        <v>2020</v>
      </c>
      <c r="T828" t="s">
        <v>2047</v>
      </c>
      <c r="U828" t="s">
        <v>2030</v>
      </c>
      <c r="V828">
        <v>8</v>
      </c>
      <c r="W828" t="s">
        <v>2044</v>
      </c>
      <c r="X828" t="s">
        <v>1897</v>
      </c>
      <c r="Y828" t="s">
        <v>2076</v>
      </c>
      <c r="AA828" t="s">
        <v>1897</v>
      </c>
    </row>
    <row r="829" spans="1:27" x14ac:dyDescent="0.25">
      <c r="A829" s="1" t="s">
        <v>1194</v>
      </c>
      <c r="B829" s="1" t="s">
        <v>1195</v>
      </c>
      <c r="C829" s="1" t="s">
        <v>1012</v>
      </c>
      <c r="D829" s="1" t="s">
        <v>555</v>
      </c>
      <c r="E829" s="1" t="s">
        <v>46</v>
      </c>
      <c r="F829" s="1" t="s">
        <v>152</v>
      </c>
      <c r="G829" s="1" t="s">
        <v>40</v>
      </c>
      <c r="H829" s="1">
        <v>61</v>
      </c>
      <c r="I829" s="2">
        <v>43732</v>
      </c>
      <c r="J829" s="1">
        <v>201464</v>
      </c>
      <c r="K829" s="1">
        <v>0.37</v>
      </c>
      <c r="L829">
        <v>74541.679999999993</v>
      </c>
      <c r="M829">
        <v>276005.68</v>
      </c>
      <c r="N829" s="1" t="s">
        <v>21</v>
      </c>
      <c r="O829" s="1" t="s">
        <v>27</v>
      </c>
      <c r="P829" s="2"/>
      <c r="Q829" t="s">
        <v>1988</v>
      </c>
      <c r="R829" t="s">
        <v>2007</v>
      </c>
      <c r="S829">
        <v>2019</v>
      </c>
      <c r="T829" t="s">
        <v>2029</v>
      </c>
      <c r="U829" t="s">
        <v>2030</v>
      </c>
      <c r="V829">
        <v>9</v>
      </c>
      <c r="W829" t="s">
        <v>2031</v>
      </c>
      <c r="X829" t="s">
        <v>1897</v>
      </c>
      <c r="Y829" t="s">
        <v>2076</v>
      </c>
      <c r="AA829" t="s">
        <v>1897</v>
      </c>
    </row>
    <row r="830" spans="1:27" x14ac:dyDescent="0.25">
      <c r="A830" s="1" t="s">
        <v>1045</v>
      </c>
      <c r="B830" s="1" t="s">
        <v>1046</v>
      </c>
      <c r="C830" s="1" t="s">
        <v>1012</v>
      </c>
      <c r="D830" s="1" t="s">
        <v>278</v>
      </c>
      <c r="E830" s="1" t="s">
        <v>46</v>
      </c>
      <c r="F830" s="1" t="s">
        <v>152</v>
      </c>
      <c r="G830" s="1" t="s">
        <v>20</v>
      </c>
      <c r="H830" s="1">
        <v>33</v>
      </c>
      <c r="I830" s="2">
        <v>42173</v>
      </c>
      <c r="J830" s="1">
        <v>205314</v>
      </c>
      <c r="K830" s="1">
        <v>0.3</v>
      </c>
      <c r="L830">
        <v>61594.2</v>
      </c>
      <c r="M830">
        <v>266908.2</v>
      </c>
      <c r="N830" s="1" t="s">
        <v>21</v>
      </c>
      <c r="O830" s="1" t="s">
        <v>69</v>
      </c>
      <c r="P830" s="2"/>
      <c r="Q830" t="s">
        <v>1987</v>
      </c>
      <c r="R830" t="s">
        <v>2007</v>
      </c>
      <c r="S830">
        <v>2015</v>
      </c>
      <c r="T830" t="s">
        <v>2048</v>
      </c>
      <c r="U830" t="s">
        <v>2027</v>
      </c>
      <c r="V830">
        <v>6</v>
      </c>
      <c r="W830" t="s">
        <v>2028</v>
      </c>
      <c r="X830" t="s">
        <v>1897</v>
      </c>
      <c r="Y830" t="s">
        <v>2076</v>
      </c>
      <c r="AA830" t="s">
        <v>1897</v>
      </c>
    </row>
    <row r="831" spans="1:27" x14ac:dyDescent="0.25">
      <c r="A831" s="1" t="s">
        <v>1065</v>
      </c>
      <c r="B831" s="1" t="s">
        <v>1066</v>
      </c>
      <c r="C831" s="1" t="s">
        <v>1012</v>
      </c>
      <c r="D831" s="1" t="s">
        <v>402</v>
      </c>
      <c r="E831" s="1" t="s">
        <v>26</v>
      </c>
      <c r="F831" s="1" t="s">
        <v>19</v>
      </c>
      <c r="G831" s="1" t="s">
        <v>20</v>
      </c>
      <c r="H831" s="1">
        <v>32</v>
      </c>
      <c r="I831" s="2">
        <v>43102</v>
      </c>
      <c r="J831" s="1">
        <v>190253</v>
      </c>
      <c r="K831" s="1">
        <v>0.33</v>
      </c>
      <c r="L831">
        <v>62783.490000000005</v>
      </c>
      <c r="M831">
        <v>253036.49</v>
      </c>
      <c r="N831" s="1" t="s">
        <v>21</v>
      </c>
      <c r="O831" s="1" t="s">
        <v>50</v>
      </c>
      <c r="P831" s="2"/>
      <c r="Q831" t="s">
        <v>1987</v>
      </c>
      <c r="R831" t="s">
        <v>2007</v>
      </c>
      <c r="S831">
        <v>2018</v>
      </c>
      <c r="T831" t="s">
        <v>2026</v>
      </c>
      <c r="U831" t="s">
        <v>2033</v>
      </c>
      <c r="V831">
        <v>1</v>
      </c>
      <c r="W831" t="s">
        <v>2046</v>
      </c>
      <c r="X831" t="s">
        <v>1897</v>
      </c>
      <c r="Y831" t="s">
        <v>2076</v>
      </c>
      <c r="AA831" t="s">
        <v>1897</v>
      </c>
    </row>
    <row r="832" spans="1:27" x14ac:dyDescent="0.25">
      <c r="A832" s="1" t="s">
        <v>1019</v>
      </c>
      <c r="B832" s="1" t="s">
        <v>1020</v>
      </c>
      <c r="C832" s="1" t="s">
        <v>1012</v>
      </c>
      <c r="D832" s="1" t="s">
        <v>243</v>
      </c>
      <c r="E832" s="1" t="s">
        <v>46</v>
      </c>
      <c r="F832" s="1" t="s">
        <v>19</v>
      </c>
      <c r="G832" s="1" t="s">
        <v>35</v>
      </c>
      <c r="H832" s="1">
        <v>56</v>
      </c>
      <c r="I832" s="2">
        <v>41714</v>
      </c>
      <c r="J832" s="1">
        <v>190815</v>
      </c>
      <c r="K832" s="1">
        <v>0.4</v>
      </c>
      <c r="L832">
        <v>76326</v>
      </c>
      <c r="M832">
        <v>267141</v>
      </c>
      <c r="N832" s="1" t="s">
        <v>21</v>
      </c>
      <c r="O832" s="1" t="s">
        <v>50</v>
      </c>
      <c r="P832" s="2"/>
      <c r="Q832" t="s">
        <v>1988</v>
      </c>
      <c r="R832" t="s">
        <v>2007</v>
      </c>
      <c r="S832">
        <v>2014</v>
      </c>
      <c r="T832" t="s">
        <v>2032</v>
      </c>
      <c r="U832" t="s">
        <v>2033</v>
      </c>
      <c r="V832">
        <v>3</v>
      </c>
      <c r="W832" t="s">
        <v>2060</v>
      </c>
      <c r="X832" t="s">
        <v>1897</v>
      </c>
      <c r="Y832" t="s">
        <v>2076</v>
      </c>
      <c r="AA832" t="s">
        <v>1897</v>
      </c>
    </row>
    <row r="833" spans="1:27" x14ac:dyDescent="0.25">
      <c r="A833" s="1" t="s">
        <v>1100</v>
      </c>
      <c r="B833" s="1" t="s">
        <v>1101</v>
      </c>
      <c r="C833" s="1" t="s">
        <v>1012</v>
      </c>
      <c r="D833" s="1" t="s">
        <v>456</v>
      </c>
      <c r="E833" s="1" t="s">
        <v>31</v>
      </c>
      <c r="F833" s="1" t="s">
        <v>152</v>
      </c>
      <c r="G833" s="1" t="s">
        <v>35</v>
      </c>
      <c r="H833" s="1">
        <v>48</v>
      </c>
      <c r="I833" s="2">
        <v>41706</v>
      </c>
      <c r="J833" s="1">
        <v>197367</v>
      </c>
      <c r="K833" s="1">
        <v>0.39</v>
      </c>
      <c r="L833">
        <v>76973.13</v>
      </c>
      <c r="M833">
        <v>274340.13</v>
      </c>
      <c r="N833" s="1" t="s">
        <v>21</v>
      </c>
      <c r="O833" s="1" t="s">
        <v>50</v>
      </c>
      <c r="P833" s="2"/>
      <c r="Q833" t="s">
        <v>1987</v>
      </c>
      <c r="R833" t="s">
        <v>2007</v>
      </c>
      <c r="S833">
        <v>2014</v>
      </c>
      <c r="T833" t="s">
        <v>2032</v>
      </c>
      <c r="U833" t="s">
        <v>2033</v>
      </c>
      <c r="V833">
        <v>3</v>
      </c>
      <c r="W833" t="s">
        <v>2060</v>
      </c>
      <c r="X833" t="s">
        <v>1897</v>
      </c>
      <c r="Y833" t="s">
        <v>2076</v>
      </c>
      <c r="AA833" t="s">
        <v>1897</v>
      </c>
    </row>
    <row r="834" spans="1:27" x14ac:dyDescent="0.25">
      <c r="A834" s="1" t="s">
        <v>1051</v>
      </c>
      <c r="B834" s="1" t="s">
        <v>1052</v>
      </c>
      <c r="C834" s="1" t="s">
        <v>1012</v>
      </c>
      <c r="D834" s="1" t="s">
        <v>278</v>
      </c>
      <c r="E834" s="1" t="s">
        <v>18</v>
      </c>
      <c r="F834" s="1" t="s">
        <v>152</v>
      </c>
      <c r="G834" s="1" t="s">
        <v>35</v>
      </c>
      <c r="H834" s="1">
        <v>35</v>
      </c>
      <c r="I834" s="2">
        <v>40826</v>
      </c>
      <c r="J834" s="1">
        <v>245482</v>
      </c>
      <c r="K834" s="1">
        <v>0.39</v>
      </c>
      <c r="L834">
        <v>95737.98000000001</v>
      </c>
      <c r="M834">
        <v>341219.98</v>
      </c>
      <c r="N834" s="1" t="s">
        <v>21</v>
      </c>
      <c r="O834" s="1" t="s">
        <v>53</v>
      </c>
      <c r="P834" s="2"/>
      <c r="Q834" t="s">
        <v>1987</v>
      </c>
      <c r="R834" t="s">
        <v>2007</v>
      </c>
      <c r="S834">
        <v>2011</v>
      </c>
      <c r="T834" t="s">
        <v>2040</v>
      </c>
      <c r="U834" t="s">
        <v>2038</v>
      </c>
      <c r="V834">
        <v>10</v>
      </c>
      <c r="W834" t="s">
        <v>2055</v>
      </c>
      <c r="X834" t="s">
        <v>1897</v>
      </c>
      <c r="Y834" t="s">
        <v>2076</v>
      </c>
      <c r="AA834" t="s">
        <v>1897</v>
      </c>
    </row>
    <row r="835" spans="1:27" x14ac:dyDescent="0.25">
      <c r="A835" s="1" t="s">
        <v>1029</v>
      </c>
      <c r="B835" s="1" t="s">
        <v>1030</v>
      </c>
      <c r="C835" s="1" t="s">
        <v>1012</v>
      </c>
      <c r="D835" s="1" t="s">
        <v>243</v>
      </c>
      <c r="E835" s="1" t="s">
        <v>31</v>
      </c>
      <c r="F835" s="1" t="s">
        <v>152</v>
      </c>
      <c r="G835" s="1" t="s">
        <v>35</v>
      </c>
      <c r="H835" s="1">
        <v>59</v>
      </c>
      <c r="I835" s="2">
        <v>40681</v>
      </c>
      <c r="J835" s="1">
        <v>192213</v>
      </c>
      <c r="K835" s="1">
        <v>0.4</v>
      </c>
      <c r="L835">
        <v>76885.2</v>
      </c>
      <c r="M835">
        <v>269098.2</v>
      </c>
      <c r="N835" s="1" t="s">
        <v>21</v>
      </c>
      <c r="O835" s="1" t="s">
        <v>27</v>
      </c>
      <c r="P835" s="2"/>
      <c r="Q835" t="s">
        <v>1988</v>
      </c>
      <c r="R835" t="s">
        <v>2007</v>
      </c>
      <c r="S835">
        <v>2011</v>
      </c>
      <c r="T835" t="s">
        <v>2040</v>
      </c>
      <c r="U835" t="s">
        <v>2027</v>
      </c>
      <c r="V835">
        <v>5</v>
      </c>
      <c r="W835" t="s">
        <v>2036</v>
      </c>
      <c r="X835" t="s">
        <v>1897</v>
      </c>
      <c r="Y835" t="s">
        <v>2076</v>
      </c>
      <c r="AA835" t="s">
        <v>1897</v>
      </c>
    </row>
    <row r="836" spans="1:27" x14ac:dyDescent="0.25">
      <c r="A836" s="1" t="s">
        <v>1158</v>
      </c>
      <c r="B836" s="1" t="s">
        <v>1159</v>
      </c>
      <c r="C836" s="1" t="s">
        <v>1012</v>
      </c>
      <c r="D836" s="1" t="s">
        <v>509</v>
      </c>
      <c r="E836" s="1" t="s">
        <v>26</v>
      </c>
      <c r="F836" s="1" t="s">
        <v>19</v>
      </c>
      <c r="G836" s="1" t="s">
        <v>20</v>
      </c>
      <c r="H836" s="1">
        <v>29</v>
      </c>
      <c r="I836" s="2">
        <v>42740</v>
      </c>
      <c r="J836" s="1">
        <v>190401</v>
      </c>
      <c r="K836" s="1">
        <v>0.37</v>
      </c>
      <c r="L836">
        <v>70448.37</v>
      </c>
      <c r="M836">
        <v>260849.37</v>
      </c>
      <c r="N836" s="1" t="s">
        <v>21</v>
      </c>
      <c r="O836" s="1" t="s">
        <v>69</v>
      </c>
      <c r="P836" s="2"/>
      <c r="Q836" t="s">
        <v>1989</v>
      </c>
      <c r="R836" t="s">
        <v>2007</v>
      </c>
      <c r="S836">
        <v>2017</v>
      </c>
      <c r="T836" t="s">
        <v>2051</v>
      </c>
      <c r="U836" t="s">
        <v>2033</v>
      </c>
      <c r="V836">
        <v>1</v>
      </c>
      <c r="W836" t="s">
        <v>2046</v>
      </c>
      <c r="X836" t="s">
        <v>1897</v>
      </c>
      <c r="Y836" t="s">
        <v>2076</v>
      </c>
      <c r="AA836" t="s">
        <v>1897</v>
      </c>
    </row>
    <row r="837" spans="1:27" x14ac:dyDescent="0.25">
      <c r="A837" s="1" t="s">
        <v>1039</v>
      </c>
      <c r="B837" s="1" t="s">
        <v>1040</v>
      </c>
      <c r="C837" s="1" t="s">
        <v>1012</v>
      </c>
      <c r="D837" s="1" t="s">
        <v>278</v>
      </c>
      <c r="E837" s="1" t="s">
        <v>18</v>
      </c>
      <c r="F837" s="1" t="s">
        <v>19</v>
      </c>
      <c r="G837" s="1" t="s">
        <v>20</v>
      </c>
      <c r="H837" s="1">
        <v>30</v>
      </c>
      <c r="I837" s="2">
        <v>43165</v>
      </c>
      <c r="J837" s="1">
        <v>255431</v>
      </c>
      <c r="K837" s="1">
        <v>0.36</v>
      </c>
      <c r="L837">
        <v>91955.16</v>
      </c>
      <c r="M837">
        <v>347386.16000000003</v>
      </c>
      <c r="N837" s="1" t="s">
        <v>21</v>
      </c>
      <c r="O837" s="1" t="s">
        <v>69</v>
      </c>
      <c r="P837" s="2"/>
      <c r="Q837" t="s">
        <v>1987</v>
      </c>
      <c r="R837" t="s">
        <v>2007</v>
      </c>
      <c r="S837">
        <v>2018</v>
      </c>
      <c r="T837" t="s">
        <v>2026</v>
      </c>
      <c r="U837" t="s">
        <v>2033</v>
      </c>
      <c r="V837">
        <v>3</v>
      </c>
      <c r="W837" t="s">
        <v>2060</v>
      </c>
      <c r="X837" t="s">
        <v>1897</v>
      </c>
      <c r="Y837" t="s">
        <v>2076</v>
      </c>
      <c r="AA837" t="s">
        <v>1897</v>
      </c>
    </row>
    <row r="838" spans="1:27" x14ac:dyDescent="0.25">
      <c r="A838" s="1" t="s">
        <v>1031</v>
      </c>
      <c r="B838" s="1" t="s">
        <v>1032</v>
      </c>
      <c r="C838" s="1" t="s">
        <v>1012</v>
      </c>
      <c r="D838" s="1" t="s">
        <v>243</v>
      </c>
      <c r="E838" s="1" t="s">
        <v>18</v>
      </c>
      <c r="F838" s="1" t="s">
        <v>152</v>
      </c>
      <c r="G838" s="1" t="s">
        <v>35</v>
      </c>
      <c r="H838" s="1">
        <v>25</v>
      </c>
      <c r="I838" s="2">
        <v>44235</v>
      </c>
      <c r="J838" s="1">
        <v>198243</v>
      </c>
      <c r="K838" s="1">
        <v>0.31</v>
      </c>
      <c r="L838">
        <v>61455.33</v>
      </c>
      <c r="M838">
        <v>259698.33000000002</v>
      </c>
      <c r="N838" s="1" t="s">
        <v>21</v>
      </c>
      <c r="O838" s="1" t="s">
        <v>36</v>
      </c>
      <c r="P838" s="2"/>
      <c r="Q838" t="s">
        <v>1989</v>
      </c>
      <c r="R838" t="s">
        <v>2007</v>
      </c>
      <c r="S838">
        <v>2021</v>
      </c>
      <c r="T838" t="s">
        <v>2045</v>
      </c>
      <c r="U838" t="s">
        <v>2033</v>
      </c>
      <c r="V838">
        <v>2</v>
      </c>
      <c r="W838" t="s">
        <v>2034</v>
      </c>
      <c r="X838" t="s">
        <v>1897</v>
      </c>
      <c r="Y838" t="s">
        <v>2076</v>
      </c>
      <c r="AA838" t="s">
        <v>1897</v>
      </c>
    </row>
    <row r="839" spans="1:27" x14ac:dyDescent="0.25">
      <c r="A839" s="1" t="s">
        <v>1120</v>
      </c>
      <c r="B839" s="1" t="s">
        <v>1121</v>
      </c>
      <c r="C839" s="1" t="s">
        <v>1012</v>
      </c>
      <c r="D839" s="1" t="s">
        <v>17</v>
      </c>
      <c r="E839" s="1" t="s">
        <v>46</v>
      </c>
      <c r="F839" s="1" t="s">
        <v>19</v>
      </c>
      <c r="G839" s="1" t="s">
        <v>35</v>
      </c>
      <c r="H839" s="1">
        <v>53</v>
      </c>
      <c r="I839" s="2">
        <v>39568</v>
      </c>
      <c r="J839" s="1">
        <v>182202</v>
      </c>
      <c r="K839" s="1">
        <v>0.3</v>
      </c>
      <c r="L839">
        <v>54660.6</v>
      </c>
      <c r="M839">
        <v>236862.6</v>
      </c>
      <c r="N839" s="1" t="s">
        <v>21</v>
      </c>
      <c r="O839" s="1" t="s">
        <v>50</v>
      </c>
      <c r="P839" s="2"/>
      <c r="Q839" t="s">
        <v>1988</v>
      </c>
      <c r="R839" t="s">
        <v>2007</v>
      </c>
      <c r="S839">
        <v>2008</v>
      </c>
      <c r="T839" t="s">
        <v>2043</v>
      </c>
      <c r="U839" t="s">
        <v>2027</v>
      </c>
      <c r="V839">
        <v>4</v>
      </c>
      <c r="W839" t="s">
        <v>2053</v>
      </c>
      <c r="X839" t="s">
        <v>1897</v>
      </c>
      <c r="Y839" t="s">
        <v>2076</v>
      </c>
      <c r="AA839" t="s">
        <v>1897</v>
      </c>
    </row>
    <row r="840" spans="1:27" x14ac:dyDescent="0.25">
      <c r="A840" s="1" t="s">
        <v>1096</v>
      </c>
      <c r="B840" s="1" t="s">
        <v>1097</v>
      </c>
      <c r="C840" s="1" t="s">
        <v>1012</v>
      </c>
      <c r="D840" s="1" t="s">
        <v>456</v>
      </c>
      <c r="E840" s="1" t="s">
        <v>31</v>
      </c>
      <c r="F840" s="1" t="s">
        <v>19</v>
      </c>
      <c r="G840" s="1" t="s">
        <v>64</v>
      </c>
      <c r="H840" s="1">
        <v>34</v>
      </c>
      <c r="I840" s="2">
        <v>43673</v>
      </c>
      <c r="J840" s="1">
        <v>220937</v>
      </c>
      <c r="K840" s="1">
        <v>0.38</v>
      </c>
      <c r="L840">
        <v>83956.06</v>
      </c>
      <c r="M840">
        <v>304893.06</v>
      </c>
      <c r="N840" s="1" t="s">
        <v>21</v>
      </c>
      <c r="O840" s="1" t="s">
        <v>50</v>
      </c>
      <c r="P840" s="2"/>
      <c r="Q840" t="s">
        <v>1987</v>
      </c>
      <c r="R840" t="s">
        <v>2007</v>
      </c>
      <c r="S840">
        <v>2019</v>
      </c>
      <c r="T840" t="s">
        <v>2029</v>
      </c>
      <c r="U840" t="s">
        <v>2030</v>
      </c>
      <c r="V840">
        <v>7</v>
      </c>
      <c r="W840" t="s">
        <v>2052</v>
      </c>
      <c r="X840" t="s">
        <v>1897</v>
      </c>
      <c r="Y840" t="s">
        <v>2076</v>
      </c>
      <c r="AA840" t="s">
        <v>1897</v>
      </c>
    </row>
    <row r="841" spans="1:27" x14ac:dyDescent="0.25">
      <c r="A841" s="1" t="s">
        <v>1122</v>
      </c>
      <c r="B841" s="1" t="s">
        <v>1123</v>
      </c>
      <c r="C841" s="1" t="s">
        <v>1012</v>
      </c>
      <c r="D841" s="1" t="s">
        <v>17</v>
      </c>
      <c r="E841" s="1" t="s">
        <v>26</v>
      </c>
      <c r="F841" s="1" t="s">
        <v>19</v>
      </c>
      <c r="G841" s="1" t="s">
        <v>40</v>
      </c>
      <c r="H841" s="1">
        <v>32</v>
      </c>
      <c r="I841" s="2">
        <v>44034</v>
      </c>
      <c r="J841" s="1">
        <v>192749</v>
      </c>
      <c r="K841" s="1">
        <v>0.31</v>
      </c>
      <c r="L841">
        <v>59752.19</v>
      </c>
      <c r="M841">
        <v>252501.19</v>
      </c>
      <c r="N841" s="1" t="s">
        <v>21</v>
      </c>
      <c r="O841" s="1" t="s">
        <v>27</v>
      </c>
      <c r="P841" s="2"/>
      <c r="Q841" t="s">
        <v>1987</v>
      </c>
      <c r="R841" t="s">
        <v>2007</v>
      </c>
      <c r="S841">
        <v>2020</v>
      </c>
      <c r="T841" t="s">
        <v>2047</v>
      </c>
      <c r="U841" t="s">
        <v>2030</v>
      </c>
      <c r="V841">
        <v>7</v>
      </c>
      <c r="W841" t="s">
        <v>2052</v>
      </c>
      <c r="X841" t="s">
        <v>1897</v>
      </c>
      <c r="Y841" t="s">
        <v>2076</v>
      </c>
      <c r="AA841" t="s">
        <v>1897</v>
      </c>
    </row>
    <row r="842" spans="1:27" x14ac:dyDescent="0.25">
      <c r="A842" s="1" t="s">
        <v>1182</v>
      </c>
      <c r="B842" s="1" t="s">
        <v>1183</v>
      </c>
      <c r="C842" s="1" t="s">
        <v>1012</v>
      </c>
      <c r="D842" s="1" t="s">
        <v>555</v>
      </c>
      <c r="E842" s="1" t="s">
        <v>31</v>
      </c>
      <c r="F842" s="1" t="s">
        <v>19</v>
      </c>
      <c r="G842" s="1" t="s">
        <v>40</v>
      </c>
      <c r="H842" s="1">
        <v>42</v>
      </c>
      <c r="I842" s="2">
        <v>41528</v>
      </c>
      <c r="J842" s="1">
        <v>181452</v>
      </c>
      <c r="K842" s="1">
        <v>0.3</v>
      </c>
      <c r="L842">
        <v>54435.6</v>
      </c>
      <c r="M842">
        <v>235887.6</v>
      </c>
      <c r="N842" s="1" t="s">
        <v>21</v>
      </c>
      <c r="O842" s="1" t="s">
        <v>69</v>
      </c>
      <c r="P842" s="2"/>
      <c r="Q842" t="s">
        <v>1987</v>
      </c>
      <c r="R842" t="s">
        <v>2007</v>
      </c>
      <c r="S842">
        <v>2013</v>
      </c>
      <c r="T842" t="s">
        <v>2035</v>
      </c>
      <c r="U842" t="s">
        <v>2030</v>
      </c>
      <c r="V842">
        <v>9</v>
      </c>
      <c r="W842" t="s">
        <v>2031</v>
      </c>
      <c r="X842" t="s">
        <v>1897</v>
      </c>
      <c r="Y842" t="s">
        <v>2076</v>
      </c>
      <c r="AA842" t="s">
        <v>1897</v>
      </c>
    </row>
    <row r="843" spans="1:27" x14ac:dyDescent="0.25">
      <c r="A843" s="1" t="s">
        <v>1063</v>
      </c>
      <c r="B843" s="1" t="s">
        <v>1064</v>
      </c>
      <c r="C843" s="1" t="s">
        <v>1012</v>
      </c>
      <c r="D843" s="1" t="s">
        <v>402</v>
      </c>
      <c r="E843" s="1" t="s">
        <v>18</v>
      </c>
      <c r="F843" s="1" t="s">
        <v>19</v>
      </c>
      <c r="G843" s="1" t="s">
        <v>20</v>
      </c>
      <c r="H843" s="1">
        <v>48</v>
      </c>
      <c r="I843" s="2">
        <v>43253</v>
      </c>
      <c r="J843" s="1">
        <v>231567</v>
      </c>
      <c r="K843" s="1">
        <v>0.36</v>
      </c>
      <c r="L843">
        <v>83364.12</v>
      </c>
      <c r="M843">
        <v>314931.12</v>
      </c>
      <c r="N843" s="1" t="s">
        <v>21</v>
      </c>
      <c r="O843" s="1" t="s">
        <v>53</v>
      </c>
      <c r="P843" s="2"/>
      <c r="Q843" t="s">
        <v>1987</v>
      </c>
      <c r="R843" t="s">
        <v>2007</v>
      </c>
      <c r="S843">
        <v>2018</v>
      </c>
      <c r="T843" t="s">
        <v>2026</v>
      </c>
      <c r="U843" t="s">
        <v>2027</v>
      </c>
      <c r="V843">
        <v>6</v>
      </c>
      <c r="W843" t="s">
        <v>2028</v>
      </c>
      <c r="X843" t="s">
        <v>1897</v>
      </c>
      <c r="Y843" t="s">
        <v>2076</v>
      </c>
      <c r="AA843" t="s">
        <v>1897</v>
      </c>
    </row>
    <row r="844" spans="1:27" x14ac:dyDescent="0.25">
      <c r="A844" s="1" t="s">
        <v>691</v>
      </c>
      <c r="B844" s="1" t="s">
        <v>1904</v>
      </c>
      <c r="C844" s="1" t="s">
        <v>1012</v>
      </c>
      <c r="D844" s="1" t="s">
        <v>17</v>
      </c>
      <c r="E844" s="1" t="s">
        <v>31</v>
      </c>
      <c r="F844" s="1" t="s">
        <v>152</v>
      </c>
      <c r="G844" s="1" t="s">
        <v>35</v>
      </c>
      <c r="H844" s="1">
        <v>31</v>
      </c>
      <c r="I844" s="2">
        <v>42197</v>
      </c>
      <c r="J844" s="1">
        <v>215388</v>
      </c>
      <c r="K844" s="1">
        <v>0.33</v>
      </c>
      <c r="L844">
        <v>71078.040000000008</v>
      </c>
      <c r="M844">
        <v>286466.04000000004</v>
      </c>
      <c r="N844" s="1" t="s">
        <v>21</v>
      </c>
      <c r="O844" s="1" t="s">
        <v>36</v>
      </c>
      <c r="P844" s="2"/>
      <c r="Q844" t="s">
        <v>1987</v>
      </c>
      <c r="R844" t="s">
        <v>2007</v>
      </c>
      <c r="S844">
        <v>2015</v>
      </c>
      <c r="T844" t="s">
        <v>2048</v>
      </c>
      <c r="U844" t="s">
        <v>2030</v>
      </c>
      <c r="V844">
        <v>7</v>
      </c>
      <c r="W844" t="s">
        <v>2052</v>
      </c>
      <c r="X844" t="s">
        <v>1897</v>
      </c>
      <c r="Y844" t="s">
        <v>2076</v>
      </c>
      <c r="AA844" t="s">
        <v>1897</v>
      </c>
    </row>
    <row r="845" spans="1:27" x14ac:dyDescent="0.25">
      <c r="A845" s="1" t="s">
        <v>1049</v>
      </c>
      <c r="B845" s="1" t="s">
        <v>1050</v>
      </c>
      <c r="C845" s="1" t="s">
        <v>1012</v>
      </c>
      <c r="D845" s="1" t="s">
        <v>278</v>
      </c>
      <c r="E845" s="1" t="s">
        <v>18</v>
      </c>
      <c r="F845" s="1" t="s">
        <v>152</v>
      </c>
      <c r="G845" s="1" t="s">
        <v>20</v>
      </c>
      <c r="H845" s="1">
        <v>63</v>
      </c>
      <c r="I845" s="2">
        <v>42387</v>
      </c>
      <c r="J845" s="1">
        <v>180994</v>
      </c>
      <c r="K845" s="1">
        <v>0.39</v>
      </c>
      <c r="L845">
        <v>70587.66</v>
      </c>
      <c r="M845">
        <v>251581.66</v>
      </c>
      <c r="N845" s="1" t="s">
        <v>21</v>
      </c>
      <c r="O845" s="1" t="s">
        <v>53</v>
      </c>
      <c r="P845" s="2"/>
      <c r="Q845" t="s">
        <v>1988</v>
      </c>
      <c r="R845" t="s">
        <v>2007</v>
      </c>
      <c r="S845">
        <v>2016</v>
      </c>
      <c r="T845" t="s">
        <v>2049</v>
      </c>
      <c r="U845" t="s">
        <v>2033</v>
      </c>
      <c r="V845">
        <v>1</v>
      </c>
      <c r="W845" t="s">
        <v>2046</v>
      </c>
      <c r="X845" t="s">
        <v>1897</v>
      </c>
      <c r="Y845" t="s">
        <v>2076</v>
      </c>
      <c r="AA845" t="s">
        <v>1897</v>
      </c>
    </row>
    <row r="846" spans="1:27" x14ac:dyDescent="0.25">
      <c r="A846" s="1" t="s">
        <v>1041</v>
      </c>
      <c r="B846" s="1" t="s">
        <v>1042</v>
      </c>
      <c r="C846" s="1" t="s">
        <v>1012</v>
      </c>
      <c r="D846" s="1" t="s">
        <v>278</v>
      </c>
      <c r="E846" s="1" t="s">
        <v>31</v>
      </c>
      <c r="F846" s="1" t="s">
        <v>19</v>
      </c>
      <c r="G846" s="1" t="s">
        <v>20</v>
      </c>
      <c r="H846" s="1">
        <v>51</v>
      </c>
      <c r="I846" s="2">
        <v>35230</v>
      </c>
      <c r="J846" s="1">
        <v>200246</v>
      </c>
      <c r="K846" s="1">
        <v>0.34</v>
      </c>
      <c r="L846">
        <v>68083.64</v>
      </c>
      <c r="M846">
        <v>268329.64</v>
      </c>
      <c r="N846" s="1" t="s">
        <v>21</v>
      </c>
      <c r="O846" s="1" t="s">
        <v>69</v>
      </c>
      <c r="P846" s="2"/>
      <c r="Q846" t="s">
        <v>1988</v>
      </c>
      <c r="R846" t="s">
        <v>2007</v>
      </c>
      <c r="S846">
        <v>1996</v>
      </c>
      <c r="T846" t="s">
        <v>2057</v>
      </c>
      <c r="U846" t="s">
        <v>2027</v>
      </c>
      <c r="V846">
        <v>6</v>
      </c>
      <c r="W846" t="s">
        <v>2028</v>
      </c>
      <c r="X846" t="s">
        <v>1897</v>
      </c>
      <c r="Y846" t="s">
        <v>2076</v>
      </c>
      <c r="AA846" t="s">
        <v>1897</v>
      </c>
    </row>
    <row r="847" spans="1:27" x14ac:dyDescent="0.25">
      <c r="A847" s="1" t="s">
        <v>287</v>
      </c>
      <c r="B847" s="1" t="s">
        <v>1906</v>
      </c>
      <c r="C847" s="1" t="s">
        <v>1012</v>
      </c>
      <c r="D847" s="1" t="s">
        <v>17</v>
      </c>
      <c r="E847" s="1" t="s">
        <v>46</v>
      </c>
      <c r="F847" s="1" t="s">
        <v>19</v>
      </c>
      <c r="G847" s="1" t="s">
        <v>20</v>
      </c>
      <c r="H847" s="1">
        <v>48</v>
      </c>
      <c r="I847" s="2">
        <v>42053</v>
      </c>
      <c r="J847" s="1">
        <v>194871</v>
      </c>
      <c r="K847" s="1">
        <v>0.35</v>
      </c>
      <c r="L847">
        <v>68204.849999999991</v>
      </c>
      <c r="M847">
        <v>263075.84999999998</v>
      </c>
      <c r="N847" s="1" t="s">
        <v>21</v>
      </c>
      <c r="O847" s="1" t="s">
        <v>69</v>
      </c>
      <c r="P847" s="2"/>
      <c r="Q847" t="s">
        <v>1987</v>
      </c>
      <c r="R847" t="s">
        <v>2007</v>
      </c>
      <c r="S847">
        <v>2015</v>
      </c>
      <c r="T847" t="s">
        <v>2048</v>
      </c>
      <c r="U847" t="s">
        <v>2033</v>
      </c>
      <c r="V847">
        <v>2</v>
      </c>
      <c r="W847" t="s">
        <v>2034</v>
      </c>
      <c r="X847" t="s">
        <v>1897</v>
      </c>
      <c r="Y847" t="s">
        <v>2076</v>
      </c>
      <c r="AA847" t="s">
        <v>1897</v>
      </c>
    </row>
    <row r="848" spans="1:27" x14ac:dyDescent="0.25">
      <c r="A848" s="1" t="s">
        <v>1452</v>
      </c>
      <c r="B848" s="1" t="s">
        <v>1907</v>
      </c>
      <c r="C848" s="1" t="s">
        <v>1012</v>
      </c>
      <c r="D848" s="1" t="s">
        <v>509</v>
      </c>
      <c r="E848" s="1" t="s">
        <v>26</v>
      </c>
      <c r="F848" s="1" t="s">
        <v>152</v>
      </c>
      <c r="G848" s="1" t="s">
        <v>35</v>
      </c>
      <c r="H848" s="1">
        <v>38</v>
      </c>
      <c r="I848" s="2">
        <v>44433</v>
      </c>
      <c r="J848" s="1">
        <v>255230</v>
      </c>
      <c r="K848" s="1">
        <v>0.36</v>
      </c>
      <c r="L848">
        <v>91882.8</v>
      </c>
      <c r="M848">
        <v>347112.8</v>
      </c>
      <c r="N848" s="1" t="s">
        <v>21</v>
      </c>
      <c r="O848" s="1" t="s">
        <v>50</v>
      </c>
      <c r="P848" s="2"/>
      <c r="Q848" t="s">
        <v>1987</v>
      </c>
      <c r="R848" t="s">
        <v>2007</v>
      </c>
      <c r="S848">
        <v>2021</v>
      </c>
      <c r="T848" t="s">
        <v>2045</v>
      </c>
      <c r="U848" t="s">
        <v>2030</v>
      </c>
      <c r="V848">
        <v>8</v>
      </c>
      <c r="W848" t="s">
        <v>2044</v>
      </c>
      <c r="X848" t="s">
        <v>1897</v>
      </c>
      <c r="Y848" t="s">
        <v>2076</v>
      </c>
      <c r="AA848" t="s">
        <v>1897</v>
      </c>
    </row>
    <row r="849" spans="1:27" x14ac:dyDescent="0.25">
      <c r="A849" s="1" t="s">
        <v>1104</v>
      </c>
      <c r="B849" s="1" t="s">
        <v>1105</v>
      </c>
      <c r="C849" s="1" t="s">
        <v>1012</v>
      </c>
      <c r="D849" s="1" t="s">
        <v>456</v>
      </c>
      <c r="E849" s="1" t="s">
        <v>46</v>
      </c>
      <c r="F849" s="1" t="s">
        <v>152</v>
      </c>
      <c r="G849" s="1" t="s">
        <v>35</v>
      </c>
      <c r="H849" s="1">
        <v>31</v>
      </c>
      <c r="I849" s="2">
        <v>42250</v>
      </c>
      <c r="J849" s="1">
        <v>250953</v>
      </c>
      <c r="K849" s="1">
        <v>0.34</v>
      </c>
      <c r="L849">
        <v>85324.02</v>
      </c>
      <c r="M849">
        <v>336277.02</v>
      </c>
      <c r="N849" s="1" t="s">
        <v>21</v>
      </c>
      <c r="O849" s="1" t="s">
        <v>69</v>
      </c>
      <c r="P849" s="2"/>
      <c r="Q849" t="s">
        <v>1987</v>
      </c>
      <c r="R849" t="s">
        <v>2007</v>
      </c>
      <c r="S849">
        <v>2015</v>
      </c>
      <c r="T849" t="s">
        <v>2048</v>
      </c>
      <c r="U849" t="s">
        <v>2030</v>
      </c>
      <c r="V849">
        <v>9</v>
      </c>
      <c r="W849" t="s">
        <v>2031</v>
      </c>
      <c r="X849" t="s">
        <v>1897</v>
      </c>
      <c r="Y849" t="s">
        <v>2076</v>
      </c>
      <c r="AA849" t="s">
        <v>1897</v>
      </c>
    </row>
    <row r="850" spans="1:27" x14ac:dyDescent="0.25">
      <c r="A850" s="1" t="s">
        <v>1170</v>
      </c>
      <c r="B850" s="1" t="s">
        <v>1171</v>
      </c>
      <c r="C850" s="1" t="s">
        <v>1012</v>
      </c>
      <c r="D850" s="1" t="s">
        <v>509</v>
      </c>
      <c r="E850" s="1" t="s">
        <v>46</v>
      </c>
      <c r="F850" s="1" t="s">
        <v>152</v>
      </c>
      <c r="G850" s="1" t="s">
        <v>35</v>
      </c>
      <c r="H850" s="1">
        <v>57</v>
      </c>
      <c r="I850" s="2">
        <v>42951</v>
      </c>
      <c r="J850" s="1">
        <v>183190</v>
      </c>
      <c r="K850" s="1">
        <v>0.36</v>
      </c>
      <c r="L850">
        <v>65948.399999999994</v>
      </c>
      <c r="M850">
        <v>249138.4</v>
      </c>
      <c r="N850" s="1" t="s">
        <v>21</v>
      </c>
      <c r="O850" s="1" t="s">
        <v>27</v>
      </c>
      <c r="P850" s="2"/>
      <c r="Q850" t="s">
        <v>1988</v>
      </c>
      <c r="R850" t="s">
        <v>2007</v>
      </c>
      <c r="S850">
        <v>2017</v>
      </c>
      <c r="T850" t="s">
        <v>2051</v>
      </c>
      <c r="U850" t="s">
        <v>2030</v>
      </c>
      <c r="V850">
        <v>8</v>
      </c>
      <c r="W850" t="s">
        <v>2044</v>
      </c>
      <c r="X850" t="s">
        <v>1897</v>
      </c>
      <c r="Y850" t="s">
        <v>2076</v>
      </c>
      <c r="AA850" t="s">
        <v>1897</v>
      </c>
    </row>
    <row r="851" spans="1:27" x14ac:dyDescent="0.25">
      <c r="A851" s="1" t="s">
        <v>1186</v>
      </c>
      <c r="B851" s="1" t="s">
        <v>1187</v>
      </c>
      <c r="C851" s="1" t="s">
        <v>1012</v>
      </c>
      <c r="D851" s="1" t="s">
        <v>555</v>
      </c>
      <c r="E851" s="1" t="s">
        <v>18</v>
      </c>
      <c r="F851" s="1" t="s">
        <v>19</v>
      </c>
      <c r="G851" s="1" t="s">
        <v>64</v>
      </c>
      <c r="H851" s="1">
        <v>54</v>
      </c>
      <c r="I851" s="2">
        <v>36757</v>
      </c>
      <c r="J851" s="1">
        <v>222224</v>
      </c>
      <c r="K851" s="1">
        <v>0.38</v>
      </c>
      <c r="L851">
        <v>84445.119999999995</v>
      </c>
      <c r="M851">
        <v>306669.12</v>
      </c>
      <c r="N851" s="1" t="s">
        <v>21</v>
      </c>
      <c r="O851" s="1" t="s">
        <v>69</v>
      </c>
      <c r="P851" s="2"/>
      <c r="Q851" t="s">
        <v>1988</v>
      </c>
      <c r="R851" t="s">
        <v>2007</v>
      </c>
      <c r="S851">
        <v>2000</v>
      </c>
      <c r="T851" t="s">
        <v>2066</v>
      </c>
      <c r="U851" t="s">
        <v>2030</v>
      </c>
      <c r="V851">
        <v>8</v>
      </c>
      <c r="W851" t="s">
        <v>2044</v>
      </c>
      <c r="X851" t="s">
        <v>1897</v>
      </c>
      <c r="Y851" t="s">
        <v>2076</v>
      </c>
      <c r="AA851" t="s">
        <v>1897</v>
      </c>
    </row>
    <row r="852" spans="1:27" x14ac:dyDescent="0.25">
      <c r="A852" s="1" t="s">
        <v>1076</v>
      </c>
      <c r="B852" s="1" t="s">
        <v>1077</v>
      </c>
      <c r="C852" s="1" t="s">
        <v>1012</v>
      </c>
      <c r="D852" s="1" t="s">
        <v>402</v>
      </c>
      <c r="E852" s="1" t="s">
        <v>46</v>
      </c>
      <c r="F852" s="1" t="s">
        <v>152</v>
      </c>
      <c r="G852" s="1" t="s">
        <v>20</v>
      </c>
      <c r="H852" s="1">
        <v>28</v>
      </c>
      <c r="I852" s="2">
        <v>43638</v>
      </c>
      <c r="J852" s="1">
        <v>250767</v>
      </c>
      <c r="K852" s="1">
        <v>0.38</v>
      </c>
      <c r="L852">
        <v>95291.46</v>
      </c>
      <c r="M852">
        <v>346058.46</v>
      </c>
      <c r="N852" s="1" t="s">
        <v>21</v>
      </c>
      <c r="O852" s="1" t="s">
        <v>53</v>
      </c>
      <c r="P852" s="2"/>
      <c r="Q852" t="s">
        <v>1989</v>
      </c>
      <c r="R852" t="s">
        <v>2007</v>
      </c>
      <c r="S852">
        <v>2019</v>
      </c>
      <c r="T852" t="s">
        <v>2029</v>
      </c>
      <c r="U852" t="s">
        <v>2027</v>
      </c>
      <c r="V852">
        <v>6</v>
      </c>
      <c r="W852" t="s">
        <v>2028</v>
      </c>
      <c r="X852" t="s">
        <v>1897</v>
      </c>
      <c r="Y852" t="s">
        <v>2076</v>
      </c>
      <c r="AA852" t="s">
        <v>1897</v>
      </c>
    </row>
    <row r="853" spans="1:27" x14ac:dyDescent="0.25">
      <c r="A853" s="1" t="s">
        <v>1166</v>
      </c>
      <c r="B853" s="1" t="s">
        <v>1167</v>
      </c>
      <c r="C853" s="1" t="s">
        <v>1012</v>
      </c>
      <c r="D853" s="1" t="s">
        <v>509</v>
      </c>
      <c r="E853" s="1" t="s">
        <v>46</v>
      </c>
      <c r="F853" s="1" t="s">
        <v>152</v>
      </c>
      <c r="G853" s="1" t="s">
        <v>20</v>
      </c>
      <c r="H853" s="1">
        <v>26</v>
      </c>
      <c r="I853" s="2">
        <v>44101</v>
      </c>
      <c r="J853" s="1">
        <v>223055</v>
      </c>
      <c r="K853" s="1">
        <v>0.3</v>
      </c>
      <c r="L853">
        <v>66916.5</v>
      </c>
      <c r="M853">
        <v>289971.5</v>
      </c>
      <c r="N853" s="1" t="s">
        <v>21</v>
      </c>
      <c r="O853" s="1" t="s">
        <v>69</v>
      </c>
      <c r="P853" s="2"/>
      <c r="Q853" t="s">
        <v>1989</v>
      </c>
      <c r="R853" t="s">
        <v>2007</v>
      </c>
      <c r="S853">
        <v>2020</v>
      </c>
      <c r="T853" t="s">
        <v>2047</v>
      </c>
      <c r="U853" t="s">
        <v>2030</v>
      </c>
      <c r="V853">
        <v>9</v>
      </c>
      <c r="W853" t="s">
        <v>2031</v>
      </c>
      <c r="X853" t="s">
        <v>1897</v>
      </c>
      <c r="Y853" t="s">
        <v>2076</v>
      </c>
      <c r="AA853" t="s">
        <v>1897</v>
      </c>
    </row>
    <row r="854" spans="1:27" x14ac:dyDescent="0.25">
      <c r="A854" s="1" t="s">
        <v>1192</v>
      </c>
      <c r="B854" s="1" t="s">
        <v>1193</v>
      </c>
      <c r="C854" s="1" t="s">
        <v>1012</v>
      </c>
      <c r="D854" s="1" t="s">
        <v>555</v>
      </c>
      <c r="E854" s="1" t="s">
        <v>26</v>
      </c>
      <c r="F854" s="1" t="s">
        <v>152</v>
      </c>
      <c r="G854" s="1" t="s">
        <v>35</v>
      </c>
      <c r="H854" s="1">
        <v>47</v>
      </c>
      <c r="I854" s="2">
        <v>42696</v>
      </c>
      <c r="J854" s="1">
        <v>253249</v>
      </c>
      <c r="K854" s="1">
        <v>0.31</v>
      </c>
      <c r="L854">
        <v>78507.19</v>
      </c>
      <c r="M854">
        <v>331756.19</v>
      </c>
      <c r="N854" s="1" t="s">
        <v>21</v>
      </c>
      <c r="O854" s="1" t="s">
        <v>50</v>
      </c>
      <c r="P854" s="2"/>
      <c r="Q854" t="s">
        <v>1987</v>
      </c>
      <c r="R854" t="s">
        <v>2007</v>
      </c>
      <c r="S854">
        <v>2016</v>
      </c>
      <c r="T854" t="s">
        <v>2049</v>
      </c>
      <c r="U854" t="s">
        <v>2038</v>
      </c>
      <c r="V854">
        <v>11</v>
      </c>
      <c r="W854" t="s">
        <v>2039</v>
      </c>
      <c r="X854" t="s">
        <v>1897</v>
      </c>
      <c r="Y854" t="s">
        <v>2076</v>
      </c>
      <c r="AA854" t="s">
        <v>1897</v>
      </c>
    </row>
    <row r="855" spans="1:27" x14ac:dyDescent="0.25">
      <c r="A855" s="1" t="s">
        <v>1580</v>
      </c>
      <c r="B855" s="1" t="s">
        <v>1915</v>
      </c>
      <c r="C855" s="1" t="s">
        <v>1012</v>
      </c>
      <c r="D855" s="1" t="s">
        <v>17</v>
      </c>
      <c r="E855" s="1" t="s">
        <v>46</v>
      </c>
      <c r="F855" s="1" t="s">
        <v>152</v>
      </c>
      <c r="G855" s="1" t="s">
        <v>20</v>
      </c>
      <c r="H855" s="1">
        <v>38</v>
      </c>
      <c r="I855" s="2">
        <v>42543</v>
      </c>
      <c r="J855" s="1">
        <v>249870</v>
      </c>
      <c r="K855" s="1">
        <v>0.34</v>
      </c>
      <c r="L855">
        <v>84955.8</v>
      </c>
      <c r="M855">
        <v>334825.8</v>
      </c>
      <c r="N855" s="1" t="s">
        <v>21</v>
      </c>
      <c r="O855" s="1" t="s">
        <v>27</v>
      </c>
      <c r="P855" s="2"/>
      <c r="Q855" t="s">
        <v>1987</v>
      </c>
      <c r="R855" t="s">
        <v>2007</v>
      </c>
      <c r="S855">
        <v>2016</v>
      </c>
      <c r="T855" t="s">
        <v>2049</v>
      </c>
      <c r="U855" t="s">
        <v>2027</v>
      </c>
      <c r="V855">
        <v>6</v>
      </c>
      <c r="W855" t="s">
        <v>2028</v>
      </c>
      <c r="X855" t="s">
        <v>1897</v>
      </c>
      <c r="Y855" t="s">
        <v>2076</v>
      </c>
      <c r="AA855" t="s">
        <v>1897</v>
      </c>
    </row>
    <row r="856" spans="1:27" x14ac:dyDescent="0.25">
      <c r="A856" s="1" t="s">
        <v>1098</v>
      </c>
      <c r="B856" s="1" t="s">
        <v>1099</v>
      </c>
      <c r="C856" s="1" t="s">
        <v>1012</v>
      </c>
      <c r="D856" s="1" t="s">
        <v>456</v>
      </c>
      <c r="E856" s="1" t="s">
        <v>26</v>
      </c>
      <c r="F856" s="1" t="s">
        <v>19</v>
      </c>
      <c r="G856" s="1" t="s">
        <v>35</v>
      </c>
      <c r="H856" s="1">
        <v>45</v>
      </c>
      <c r="I856" s="2">
        <v>44461</v>
      </c>
      <c r="J856" s="1">
        <v>201396</v>
      </c>
      <c r="K856" s="1">
        <v>0.32</v>
      </c>
      <c r="L856">
        <v>64446.720000000001</v>
      </c>
      <c r="M856">
        <v>265842.71999999997</v>
      </c>
      <c r="N856" s="1" t="s">
        <v>21</v>
      </c>
      <c r="O856" s="1" t="s">
        <v>36</v>
      </c>
      <c r="P856" s="2"/>
      <c r="Q856" t="s">
        <v>1987</v>
      </c>
      <c r="R856" t="s">
        <v>2007</v>
      </c>
      <c r="S856">
        <v>2021</v>
      </c>
      <c r="T856" t="s">
        <v>2045</v>
      </c>
      <c r="U856" t="s">
        <v>2030</v>
      </c>
      <c r="V856">
        <v>9</v>
      </c>
      <c r="W856" t="s">
        <v>2031</v>
      </c>
      <c r="X856" t="s">
        <v>1897</v>
      </c>
      <c r="Y856" t="s">
        <v>2076</v>
      </c>
      <c r="AA856" t="s">
        <v>1897</v>
      </c>
    </row>
    <row r="857" spans="1:27" x14ac:dyDescent="0.25">
      <c r="A857" s="1" t="s">
        <v>1134</v>
      </c>
      <c r="B857" s="1" t="s">
        <v>1135</v>
      </c>
      <c r="C857" s="1" t="s">
        <v>1012</v>
      </c>
      <c r="D857" s="1" t="s">
        <v>17</v>
      </c>
      <c r="E857" s="1" t="s">
        <v>18</v>
      </c>
      <c r="F857" s="1" t="s">
        <v>152</v>
      </c>
      <c r="G857" s="1" t="s">
        <v>20</v>
      </c>
      <c r="H857" s="1">
        <v>56</v>
      </c>
      <c r="I857" s="2">
        <v>38866</v>
      </c>
      <c r="J857" s="1">
        <v>228822</v>
      </c>
      <c r="K857" s="1">
        <v>0.36</v>
      </c>
      <c r="L857">
        <v>82375.92</v>
      </c>
      <c r="M857">
        <v>311197.92</v>
      </c>
      <c r="N857" s="1" t="s">
        <v>21</v>
      </c>
      <c r="O857" s="1" t="s">
        <v>36</v>
      </c>
      <c r="P857" s="2"/>
      <c r="Q857" t="s">
        <v>1988</v>
      </c>
      <c r="R857" t="s">
        <v>2007</v>
      </c>
      <c r="S857">
        <v>2006</v>
      </c>
      <c r="T857" t="s">
        <v>2056</v>
      </c>
      <c r="U857" t="s">
        <v>2027</v>
      </c>
      <c r="V857">
        <v>5</v>
      </c>
      <c r="W857" t="s">
        <v>2036</v>
      </c>
      <c r="X857" t="s">
        <v>1897</v>
      </c>
      <c r="Y857" t="s">
        <v>2076</v>
      </c>
      <c r="AA857" t="s">
        <v>1897</v>
      </c>
    </row>
    <row r="858" spans="1:27" x14ac:dyDescent="0.25">
      <c r="A858" s="1" t="s">
        <v>1154</v>
      </c>
      <c r="B858" s="1" t="s">
        <v>1155</v>
      </c>
      <c r="C858" s="1" t="s">
        <v>1012</v>
      </c>
      <c r="D858" s="1" t="s">
        <v>509</v>
      </c>
      <c r="E858" s="1" t="s">
        <v>46</v>
      </c>
      <c r="F858" s="1" t="s">
        <v>19</v>
      </c>
      <c r="G858" s="1" t="s">
        <v>35</v>
      </c>
      <c r="H858" s="1">
        <v>45</v>
      </c>
      <c r="I858" s="2">
        <v>42428</v>
      </c>
      <c r="J858" s="1">
        <v>211637</v>
      </c>
      <c r="K858" s="1">
        <v>0.31</v>
      </c>
      <c r="L858">
        <v>65607.47</v>
      </c>
      <c r="M858">
        <v>277244.46999999997</v>
      </c>
      <c r="N858" s="1" t="s">
        <v>21</v>
      </c>
      <c r="O858" s="1" t="s">
        <v>27</v>
      </c>
      <c r="P858" s="2"/>
      <c r="Q858" t="s">
        <v>1987</v>
      </c>
      <c r="R858" t="s">
        <v>2007</v>
      </c>
      <c r="S858">
        <v>2016</v>
      </c>
      <c r="T858" t="s">
        <v>2049</v>
      </c>
      <c r="U858" t="s">
        <v>2033</v>
      </c>
      <c r="V858">
        <v>2</v>
      </c>
      <c r="W858" t="s">
        <v>2034</v>
      </c>
      <c r="X858" t="s">
        <v>1897</v>
      </c>
      <c r="Y858" t="s">
        <v>2076</v>
      </c>
      <c r="AA858" t="s">
        <v>1897</v>
      </c>
    </row>
    <row r="859" spans="1:27" x14ac:dyDescent="0.25">
      <c r="A859" s="1" t="s">
        <v>1126</v>
      </c>
      <c r="B859" s="1" t="s">
        <v>1127</v>
      </c>
      <c r="C859" s="1" t="s">
        <v>1012</v>
      </c>
      <c r="D859" s="1" t="s">
        <v>17</v>
      </c>
      <c r="E859" s="1" t="s">
        <v>31</v>
      </c>
      <c r="F859" s="1" t="s">
        <v>19</v>
      </c>
      <c r="G859" s="1" t="s">
        <v>20</v>
      </c>
      <c r="H859" s="1">
        <v>53</v>
      </c>
      <c r="I859" s="2">
        <v>40856</v>
      </c>
      <c r="J859" s="1">
        <v>198473</v>
      </c>
      <c r="K859" s="1">
        <v>0.32</v>
      </c>
      <c r="L859">
        <v>63511.360000000001</v>
      </c>
      <c r="M859">
        <v>261984.36</v>
      </c>
      <c r="N859" s="1" t="s">
        <v>21</v>
      </c>
      <c r="O859" s="1" t="s">
        <v>36</v>
      </c>
      <c r="P859" s="2"/>
      <c r="Q859" t="s">
        <v>1988</v>
      </c>
      <c r="R859" t="s">
        <v>2007</v>
      </c>
      <c r="S859">
        <v>2011</v>
      </c>
      <c r="T859" t="s">
        <v>2040</v>
      </c>
      <c r="U859" t="s">
        <v>2038</v>
      </c>
      <c r="V859">
        <v>11</v>
      </c>
      <c r="W859" t="s">
        <v>2039</v>
      </c>
      <c r="X859" t="s">
        <v>1897</v>
      </c>
      <c r="Y859" t="s">
        <v>2076</v>
      </c>
      <c r="AA859" t="s">
        <v>1897</v>
      </c>
    </row>
    <row r="860" spans="1:27" x14ac:dyDescent="0.25">
      <c r="A860" s="1" t="s">
        <v>1092</v>
      </c>
      <c r="B860" s="1" t="s">
        <v>1093</v>
      </c>
      <c r="C860" s="1" t="s">
        <v>1012</v>
      </c>
      <c r="D860" s="1" t="s">
        <v>456</v>
      </c>
      <c r="E860" s="1" t="s">
        <v>46</v>
      </c>
      <c r="F860" s="1" t="s">
        <v>19</v>
      </c>
      <c r="G860" s="1" t="s">
        <v>64</v>
      </c>
      <c r="H860" s="1">
        <v>28</v>
      </c>
      <c r="I860" s="2">
        <v>43121</v>
      </c>
      <c r="J860" s="1">
        <v>208210</v>
      </c>
      <c r="K860" s="1">
        <v>0.3</v>
      </c>
      <c r="L860">
        <v>62463</v>
      </c>
      <c r="M860">
        <v>270673</v>
      </c>
      <c r="N860" s="1" t="s">
        <v>21</v>
      </c>
      <c r="O860" s="1" t="s">
        <v>53</v>
      </c>
      <c r="P860" s="2"/>
      <c r="Q860" t="s">
        <v>1989</v>
      </c>
      <c r="R860" t="s">
        <v>2007</v>
      </c>
      <c r="S860">
        <v>2018</v>
      </c>
      <c r="T860" t="s">
        <v>2026</v>
      </c>
      <c r="U860" t="s">
        <v>2033</v>
      </c>
      <c r="V860">
        <v>1</v>
      </c>
      <c r="W860" t="s">
        <v>2046</v>
      </c>
      <c r="X860" t="s">
        <v>1897</v>
      </c>
      <c r="Y860" t="s">
        <v>2076</v>
      </c>
      <c r="AA860" t="s">
        <v>1897</v>
      </c>
    </row>
    <row r="861" spans="1:27" x14ac:dyDescent="0.25">
      <c r="A861" s="1" t="s">
        <v>1162</v>
      </c>
      <c r="B861" s="1" t="s">
        <v>1163</v>
      </c>
      <c r="C861" s="1" t="s">
        <v>1012</v>
      </c>
      <c r="D861" s="1" t="s">
        <v>509</v>
      </c>
      <c r="E861" s="1" t="s">
        <v>46</v>
      </c>
      <c r="F861" s="1" t="s">
        <v>152</v>
      </c>
      <c r="G861" s="1" t="s">
        <v>35</v>
      </c>
      <c r="H861" s="1">
        <v>60</v>
      </c>
      <c r="I861" s="2">
        <v>39109</v>
      </c>
      <c r="J861" s="1">
        <v>234311</v>
      </c>
      <c r="K861" s="1">
        <v>0.37</v>
      </c>
      <c r="L861">
        <v>86695.069999999992</v>
      </c>
      <c r="M861">
        <v>321006.07</v>
      </c>
      <c r="N861" s="1" t="s">
        <v>21</v>
      </c>
      <c r="O861" s="1" t="s">
        <v>36</v>
      </c>
      <c r="P861" s="2"/>
      <c r="Q861" t="s">
        <v>1988</v>
      </c>
      <c r="R861" t="s">
        <v>2007</v>
      </c>
      <c r="S861">
        <v>2007</v>
      </c>
      <c r="T861" t="s">
        <v>2063</v>
      </c>
      <c r="U861" t="s">
        <v>2033</v>
      </c>
      <c r="V861">
        <v>1</v>
      </c>
      <c r="W861" t="s">
        <v>2046</v>
      </c>
      <c r="X861" t="s">
        <v>1897</v>
      </c>
      <c r="Y861" t="s">
        <v>2076</v>
      </c>
      <c r="AA861" t="s">
        <v>1897</v>
      </c>
    </row>
    <row r="862" spans="1:27" x14ac:dyDescent="0.25">
      <c r="A862" s="1" t="s">
        <v>1069</v>
      </c>
      <c r="B862" s="1" t="s">
        <v>565</v>
      </c>
      <c r="C862" s="1" t="s">
        <v>1012</v>
      </c>
      <c r="D862" s="1" t="s">
        <v>402</v>
      </c>
      <c r="E862" s="1" t="s">
        <v>46</v>
      </c>
      <c r="F862" s="1" t="s">
        <v>19</v>
      </c>
      <c r="G862" s="1" t="s">
        <v>20</v>
      </c>
      <c r="H862" s="1">
        <v>36</v>
      </c>
      <c r="I862" s="2">
        <v>41650</v>
      </c>
      <c r="J862" s="1">
        <v>202323</v>
      </c>
      <c r="K862" s="1">
        <v>0.39</v>
      </c>
      <c r="L862">
        <v>78905.97</v>
      </c>
      <c r="M862">
        <v>281228.96999999997</v>
      </c>
      <c r="N862" s="1" t="s">
        <v>21</v>
      </c>
      <c r="O862" s="1" t="s">
        <v>27</v>
      </c>
      <c r="P862" s="2"/>
      <c r="Q862" t="s">
        <v>1987</v>
      </c>
      <c r="R862" t="s">
        <v>2007</v>
      </c>
      <c r="S862">
        <v>2014</v>
      </c>
      <c r="T862" t="s">
        <v>2032</v>
      </c>
      <c r="U862" t="s">
        <v>2033</v>
      </c>
      <c r="V862">
        <v>1</v>
      </c>
      <c r="W862" t="s">
        <v>2046</v>
      </c>
      <c r="X862" t="s">
        <v>1897</v>
      </c>
      <c r="Y862" t="s">
        <v>2076</v>
      </c>
      <c r="AA862" t="s">
        <v>1897</v>
      </c>
    </row>
    <row r="863" spans="1:27" x14ac:dyDescent="0.25">
      <c r="A863" s="1" t="s">
        <v>1132</v>
      </c>
      <c r="B863" s="1" t="s">
        <v>1133</v>
      </c>
      <c r="C863" s="1" t="s">
        <v>1012</v>
      </c>
      <c r="D863" s="1" t="s">
        <v>17</v>
      </c>
      <c r="E863" s="1" t="s">
        <v>18</v>
      </c>
      <c r="F863" s="1" t="s">
        <v>152</v>
      </c>
      <c r="G863" s="1" t="s">
        <v>35</v>
      </c>
      <c r="H863" s="1">
        <v>37</v>
      </c>
      <c r="I863" s="2">
        <v>40719</v>
      </c>
      <c r="J863" s="1">
        <v>221592</v>
      </c>
      <c r="K863" s="1">
        <v>0.31</v>
      </c>
      <c r="L863">
        <v>68693.52</v>
      </c>
      <c r="M863">
        <v>290285.52</v>
      </c>
      <c r="N863" s="1" t="s">
        <v>21</v>
      </c>
      <c r="O863" s="1" t="s">
        <v>69</v>
      </c>
      <c r="P863" s="2"/>
      <c r="Q863" t="s">
        <v>1987</v>
      </c>
      <c r="R863" t="s">
        <v>2007</v>
      </c>
      <c r="S863">
        <v>2011</v>
      </c>
      <c r="T863" t="s">
        <v>2040</v>
      </c>
      <c r="U863" t="s">
        <v>2027</v>
      </c>
      <c r="V863">
        <v>6</v>
      </c>
      <c r="W863" t="s">
        <v>2028</v>
      </c>
      <c r="X863" t="s">
        <v>1897</v>
      </c>
      <c r="Y863" t="s">
        <v>2076</v>
      </c>
      <c r="AA863" t="s">
        <v>1897</v>
      </c>
    </row>
    <row r="864" spans="1:27" x14ac:dyDescent="0.25">
      <c r="A864" s="1" t="s">
        <v>1138</v>
      </c>
      <c r="B864" s="1" t="s">
        <v>1139</v>
      </c>
      <c r="C864" s="1" t="s">
        <v>1012</v>
      </c>
      <c r="D864" s="1" t="s">
        <v>17</v>
      </c>
      <c r="E864" s="1" t="s">
        <v>31</v>
      </c>
      <c r="F864" s="1" t="s">
        <v>152</v>
      </c>
      <c r="G864" s="1" t="s">
        <v>35</v>
      </c>
      <c r="H864" s="1">
        <v>26</v>
      </c>
      <c r="I864" s="2">
        <v>43960</v>
      </c>
      <c r="J864" s="1">
        <v>256561</v>
      </c>
      <c r="K864" s="1">
        <v>0.39</v>
      </c>
      <c r="L864">
        <v>100058.79000000001</v>
      </c>
      <c r="M864">
        <v>356619.79000000004</v>
      </c>
      <c r="N864" s="1" t="s">
        <v>21</v>
      </c>
      <c r="O864" s="1" t="s">
        <v>50</v>
      </c>
      <c r="P864" s="2"/>
      <c r="Q864" t="s">
        <v>1989</v>
      </c>
      <c r="R864" t="s">
        <v>2007</v>
      </c>
      <c r="S864">
        <v>2020</v>
      </c>
      <c r="T864" t="s">
        <v>2047</v>
      </c>
      <c r="U864" t="s">
        <v>2027</v>
      </c>
      <c r="V864">
        <v>5</v>
      </c>
      <c r="W864" t="s">
        <v>2036</v>
      </c>
      <c r="X864" t="s">
        <v>1897</v>
      </c>
      <c r="Y864" t="s">
        <v>2076</v>
      </c>
      <c r="AA864" t="s">
        <v>1897</v>
      </c>
    </row>
    <row r="865" spans="1:27" x14ac:dyDescent="0.25">
      <c r="A865" s="1" t="s">
        <v>1074</v>
      </c>
      <c r="B865" s="1" t="s">
        <v>1075</v>
      </c>
      <c r="C865" s="1" t="s">
        <v>1012</v>
      </c>
      <c r="D865" s="1" t="s">
        <v>402</v>
      </c>
      <c r="E865" s="1" t="s">
        <v>31</v>
      </c>
      <c r="F865" s="1" t="s">
        <v>152</v>
      </c>
      <c r="G865" s="1" t="s">
        <v>40</v>
      </c>
      <c r="H865" s="1">
        <v>36</v>
      </c>
      <c r="I865" s="2">
        <v>43330</v>
      </c>
      <c r="J865" s="1">
        <v>223404</v>
      </c>
      <c r="K865" s="1">
        <v>0.32</v>
      </c>
      <c r="L865">
        <v>71489.279999999999</v>
      </c>
      <c r="M865">
        <v>294893.28000000003</v>
      </c>
      <c r="N865" s="1" t="s">
        <v>21</v>
      </c>
      <c r="O865" s="1" t="s">
        <v>69</v>
      </c>
      <c r="P865" s="2"/>
      <c r="Q865" t="s">
        <v>1987</v>
      </c>
      <c r="R865" t="s">
        <v>2007</v>
      </c>
      <c r="S865">
        <v>2018</v>
      </c>
      <c r="T865" t="s">
        <v>2026</v>
      </c>
      <c r="U865" t="s">
        <v>2030</v>
      </c>
      <c r="V865">
        <v>8</v>
      </c>
      <c r="W865" t="s">
        <v>2044</v>
      </c>
      <c r="X865" t="s">
        <v>1897</v>
      </c>
      <c r="Y865" t="s">
        <v>2076</v>
      </c>
      <c r="AA865" t="s">
        <v>1897</v>
      </c>
    </row>
    <row r="866" spans="1:27" x14ac:dyDescent="0.25">
      <c r="A866" s="1" t="s">
        <v>1023</v>
      </c>
      <c r="B866" s="1" t="s">
        <v>1024</v>
      </c>
      <c r="C866" s="1" t="s">
        <v>1012</v>
      </c>
      <c r="D866" s="1" t="s">
        <v>243</v>
      </c>
      <c r="E866" s="1" t="s">
        <v>26</v>
      </c>
      <c r="F866" s="1" t="s">
        <v>19</v>
      </c>
      <c r="G866" s="1" t="s">
        <v>20</v>
      </c>
      <c r="H866" s="1">
        <v>48</v>
      </c>
      <c r="I866" s="2">
        <v>39197</v>
      </c>
      <c r="J866" s="1">
        <v>217783</v>
      </c>
      <c r="K866" s="1">
        <v>0.36</v>
      </c>
      <c r="L866">
        <v>78401.87999999999</v>
      </c>
      <c r="M866">
        <v>296184.88</v>
      </c>
      <c r="N866" s="1" t="s">
        <v>21</v>
      </c>
      <c r="O866" s="1" t="s">
        <v>53</v>
      </c>
      <c r="P866" s="2"/>
      <c r="Q866" t="s">
        <v>1987</v>
      </c>
      <c r="R866" t="s">
        <v>2007</v>
      </c>
      <c r="S866">
        <v>2007</v>
      </c>
      <c r="T866" t="s">
        <v>2063</v>
      </c>
      <c r="U866" t="s">
        <v>2027</v>
      </c>
      <c r="V866">
        <v>4</v>
      </c>
      <c r="W866" t="s">
        <v>2053</v>
      </c>
      <c r="X866" t="s">
        <v>1897</v>
      </c>
      <c r="Y866" t="s">
        <v>2076</v>
      </c>
      <c r="AA866" t="s">
        <v>1897</v>
      </c>
    </row>
    <row r="867" spans="1:27" x14ac:dyDescent="0.25">
      <c r="A867" s="1" t="s">
        <v>1136</v>
      </c>
      <c r="B867" s="1" t="s">
        <v>1137</v>
      </c>
      <c r="C867" s="1" t="s">
        <v>1012</v>
      </c>
      <c r="D867" s="1" t="s">
        <v>17</v>
      </c>
      <c r="E867" s="1" t="s">
        <v>26</v>
      </c>
      <c r="F867" s="1" t="s">
        <v>152</v>
      </c>
      <c r="G867" s="1" t="s">
        <v>40</v>
      </c>
      <c r="H867" s="1">
        <v>54</v>
      </c>
      <c r="I867" s="2">
        <v>40040</v>
      </c>
      <c r="J867" s="1">
        <v>241083</v>
      </c>
      <c r="K867" s="1">
        <v>0.39</v>
      </c>
      <c r="L867">
        <v>94022.37000000001</v>
      </c>
      <c r="M867">
        <v>335105.37</v>
      </c>
      <c r="N867" s="1" t="s">
        <v>21</v>
      </c>
      <c r="O867" s="1" t="s">
        <v>69</v>
      </c>
      <c r="P867" s="2"/>
      <c r="Q867" t="s">
        <v>1988</v>
      </c>
      <c r="R867" t="s">
        <v>2007</v>
      </c>
      <c r="S867">
        <v>2009</v>
      </c>
      <c r="T867" t="s">
        <v>2059</v>
      </c>
      <c r="U867" t="s">
        <v>2030</v>
      </c>
      <c r="V867">
        <v>8</v>
      </c>
      <c r="W867" t="s">
        <v>2044</v>
      </c>
      <c r="X867" t="s">
        <v>1897</v>
      </c>
      <c r="Y867" t="s">
        <v>2076</v>
      </c>
      <c r="AA867" t="s">
        <v>1897</v>
      </c>
    </row>
    <row r="868" spans="1:27" x14ac:dyDescent="0.25">
      <c r="A868" s="1" t="s">
        <v>1070</v>
      </c>
      <c r="B868" s="1" t="s">
        <v>1071</v>
      </c>
      <c r="C868" s="1" t="s">
        <v>1012</v>
      </c>
      <c r="D868" s="1" t="s">
        <v>402</v>
      </c>
      <c r="E868" s="1" t="s">
        <v>26</v>
      </c>
      <c r="F868" s="1" t="s">
        <v>19</v>
      </c>
      <c r="G868" s="1" t="s">
        <v>64</v>
      </c>
      <c r="H868" s="1">
        <v>38</v>
      </c>
      <c r="I868" s="2">
        <v>43413</v>
      </c>
      <c r="J868" s="1">
        <v>223805</v>
      </c>
      <c r="K868" s="1">
        <v>0.36</v>
      </c>
      <c r="L868">
        <v>80569.8</v>
      </c>
      <c r="M868">
        <v>304374.8</v>
      </c>
      <c r="N868" s="1" t="s">
        <v>21</v>
      </c>
      <c r="O868" s="1" t="s">
        <v>27</v>
      </c>
      <c r="P868" s="2"/>
      <c r="Q868" t="s">
        <v>1987</v>
      </c>
      <c r="R868" t="s">
        <v>2007</v>
      </c>
      <c r="S868">
        <v>2018</v>
      </c>
      <c r="T868" t="s">
        <v>2026</v>
      </c>
      <c r="U868" t="s">
        <v>2038</v>
      </c>
      <c r="V868">
        <v>11</v>
      </c>
      <c r="W868" t="s">
        <v>2039</v>
      </c>
      <c r="X868" t="s">
        <v>1897</v>
      </c>
      <c r="Y868" t="s">
        <v>2076</v>
      </c>
      <c r="AA868" t="s">
        <v>1897</v>
      </c>
    </row>
    <row r="869" spans="1:27" x14ac:dyDescent="0.25">
      <c r="A869" s="1" t="s">
        <v>1188</v>
      </c>
      <c r="B869" s="1" t="s">
        <v>1189</v>
      </c>
      <c r="C869" s="1" t="s">
        <v>1012</v>
      </c>
      <c r="D869" s="1" t="s">
        <v>555</v>
      </c>
      <c r="E869" s="1" t="s">
        <v>26</v>
      </c>
      <c r="F869" s="1" t="s">
        <v>152</v>
      </c>
      <c r="G869" s="1" t="s">
        <v>64</v>
      </c>
      <c r="H869" s="1">
        <v>36</v>
      </c>
      <c r="I869" s="2">
        <v>43178</v>
      </c>
      <c r="J869" s="1">
        <v>195200</v>
      </c>
      <c r="K869" s="1">
        <v>0.36</v>
      </c>
      <c r="L869">
        <v>70272</v>
      </c>
      <c r="M869">
        <v>265472</v>
      </c>
      <c r="N869" s="1" t="s">
        <v>21</v>
      </c>
      <c r="O869" s="1" t="s">
        <v>50</v>
      </c>
      <c r="P869" s="2"/>
      <c r="Q869" t="s">
        <v>1987</v>
      </c>
      <c r="R869" t="s">
        <v>2007</v>
      </c>
      <c r="S869">
        <v>2018</v>
      </c>
      <c r="T869" t="s">
        <v>2026</v>
      </c>
      <c r="U869" t="s">
        <v>2033</v>
      </c>
      <c r="V869">
        <v>3</v>
      </c>
      <c r="W869" t="s">
        <v>2060</v>
      </c>
      <c r="X869" t="s">
        <v>1897</v>
      </c>
      <c r="Y869" t="s">
        <v>2076</v>
      </c>
      <c r="AA869" t="s">
        <v>1897</v>
      </c>
    </row>
    <row r="870" spans="1:27" x14ac:dyDescent="0.25">
      <c r="A870" s="1" t="s">
        <v>1047</v>
      </c>
      <c r="B870" s="1" t="s">
        <v>1048</v>
      </c>
      <c r="C870" s="1" t="s">
        <v>1012</v>
      </c>
      <c r="D870" s="1" t="s">
        <v>278</v>
      </c>
      <c r="E870" s="1" t="s">
        <v>18</v>
      </c>
      <c r="F870" s="1" t="s">
        <v>152</v>
      </c>
      <c r="G870" s="1" t="s">
        <v>35</v>
      </c>
      <c r="H870" s="1">
        <v>63</v>
      </c>
      <c r="I870" s="2">
        <v>41428</v>
      </c>
      <c r="J870" s="1">
        <v>254289</v>
      </c>
      <c r="K870" s="1">
        <v>0.39</v>
      </c>
      <c r="L870">
        <v>99172.71</v>
      </c>
      <c r="M870">
        <v>353461.71</v>
      </c>
      <c r="N870" s="1" t="s">
        <v>21</v>
      </c>
      <c r="O870" s="1" t="s">
        <v>27</v>
      </c>
      <c r="P870" s="2"/>
      <c r="Q870" t="s">
        <v>1988</v>
      </c>
      <c r="R870" t="s">
        <v>2007</v>
      </c>
      <c r="S870">
        <v>2013</v>
      </c>
      <c r="T870" t="s">
        <v>2035</v>
      </c>
      <c r="U870" t="s">
        <v>2027</v>
      </c>
      <c r="V870">
        <v>6</v>
      </c>
      <c r="W870" t="s">
        <v>2028</v>
      </c>
      <c r="X870" t="s">
        <v>1897</v>
      </c>
      <c r="Y870" t="s">
        <v>2076</v>
      </c>
      <c r="AA870" t="s">
        <v>1897</v>
      </c>
    </row>
    <row r="871" spans="1:27" x14ac:dyDescent="0.25">
      <c r="A871" s="1" t="s">
        <v>1168</v>
      </c>
      <c r="B871" s="1" t="s">
        <v>1169</v>
      </c>
      <c r="C871" s="1" t="s">
        <v>1012</v>
      </c>
      <c r="D871" s="1" t="s">
        <v>509</v>
      </c>
      <c r="E871" s="1" t="s">
        <v>26</v>
      </c>
      <c r="F871" s="1" t="s">
        <v>152</v>
      </c>
      <c r="G871" s="1" t="s">
        <v>20</v>
      </c>
      <c r="H871" s="1">
        <v>52</v>
      </c>
      <c r="I871" s="2">
        <v>37418</v>
      </c>
      <c r="J871" s="1">
        <v>236314</v>
      </c>
      <c r="K871" s="1">
        <v>0.34</v>
      </c>
      <c r="L871">
        <v>80346.760000000009</v>
      </c>
      <c r="M871">
        <v>316660.76</v>
      </c>
      <c r="N871" s="1" t="s">
        <v>21</v>
      </c>
      <c r="O871" s="1" t="s">
        <v>36</v>
      </c>
      <c r="P871" s="2"/>
      <c r="Q871" t="s">
        <v>1988</v>
      </c>
      <c r="R871" t="s">
        <v>2007</v>
      </c>
      <c r="S871">
        <v>2002</v>
      </c>
      <c r="T871" t="s">
        <v>2062</v>
      </c>
      <c r="U871" t="s">
        <v>2027</v>
      </c>
      <c r="V871">
        <v>6</v>
      </c>
      <c r="W871" t="s">
        <v>2028</v>
      </c>
      <c r="X871" t="s">
        <v>1897</v>
      </c>
      <c r="Y871" t="s">
        <v>2076</v>
      </c>
      <c r="AA871" t="s">
        <v>1897</v>
      </c>
    </row>
    <row r="872" spans="1:27" x14ac:dyDescent="0.25">
      <c r="A872" s="1" t="s">
        <v>1067</v>
      </c>
      <c r="B872" s="1" t="s">
        <v>1068</v>
      </c>
      <c r="C872" s="1" t="s">
        <v>1012</v>
      </c>
      <c r="D872" s="1" t="s">
        <v>402</v>
      </c>
      <c r="E872" s="1" t="s">
        <v>31</v>
      </c>
      <c r="F872" s="1" t="s">
        <v>19</v>
      </c>
      <c r="G872" s="1" t="s">
        <v>35</v>
      </c>
      <c r="H872" s="1">
        <v>25</v>
      </c>
      <c r="I872" s="2">
        <v>44515</v>
      </c>
      <c r="J872" s="1">
        <v>210708</v>
      </c>
      <c r="K872" s="1">
        <v>0.33</v>
      </c>
      <c r="L872">
        <v>69533.64</v>
      </c>
      <c r="M872">
        <v>280241.64</v>
      </c>
      <c r="N872" s="1" t="s">
        <v>21</v>
      </c>
      <c r="O872" s="1" t="s">
        <v>27</v>
      </c>
      <c r="P872" s="2"/>
      <c r="Q872" t="s">
        <v>1989</v>
      </c>
      <c r="R872" t="s">
        <v>2007</v>
      </c>
      <c r="S872">
        <v>2021</v>
      </c>
      <c r="T872" t="s">
        <v>2045</v>
      </c>
      <c r="U872" t="s">
        <v>2038</v>
      </c>
      <c r="V872">
        <v>11</v>
      </c>
      <c r="W872" t="s">
        <v>2039</v>
      </c>
      <c r="X872" t="s">
        <v>1897</v>
      </c>
      <c r="Y872" t="s">
        <v>2076</v>
      </c>
      <c r="AA872" t="s">
        <v>1897</v>
      </c>
    </row>
    <row r="873" spans="1:27" x14ac:dyDescent="0.25">
      <c r="A873" s="1" t="s">
        <v>1013</v>
      </c>
      <c r="B873" s="1" t="s">
        <v>1014</v>
      </c>
      <c r="C873" s="1" t="s">
        <v>1012</v>
      </c>
      <c r="D873" s="1" t="s">
        <v>243</v>
      </c>
      <c r="E873" s="1" t="s">
        <v>46</v>
      </c>
      <c r="F873" s="1" t="s">
        <v>19</v>
      </c>
      <c r="G873" s="1" t="s">
        <v>20</v>
      </c>
      <c r="H873" s="1">
        <v>36</v>
      </c>
      <c r="I873" s="2">
        <v>43843</v>
      </c>
      <c r="J873" s="1">
        <v>253294</v>
      </c>
      <c r="K873" s="1">
        <v>0.4</v>
      </c>
      <c r="L873">
        <v>101317.6</v>
      </c>
      <c r="M873">
        <v>354611.6</v>
      </c>
      <c r="N873" s="1" t="s">
        <v>21</v>
      </c>
      <c r="O873" s="1" t="s">
        <v>36</v>
      </c>
      <c r="P873" s="2"/>
      <c r="Q873" t="s">
        <v>1987</v>
      </c>
      <c r="R873" t="s">
        <v>2007</v>
      </c>
      <c r="S873">
        <v>2020</v>
      </c>
      <c r="T873" t="s">
        <v>2047</v>
      </c>
      <c r="U873" t="s">
        <v>2033</v>
      </c>
      <c r="V873">
        <v>1</v>
      </c>
      <c r="W873" t="s">
        <v>2046</v>
      </c>
      <c r="X873" t="s">
        <v>1897</v>
      </c>
      <c r="Y873" t="s">
        <v>2076</v>
      </c>
      <c r="AA873" t="s">
        <v>1897</v>
      </c>
    </row>
    <row r="874" spans="1:27" x14ac:dyDescent="0.25">
      <c r="A874" s="1" t="s">
        <v>1094</v>
      </c>
      <c r="B874" s="1" t="s">
        <v>1095</v>
      </c>
      <c r="C874" s="1" t="s">
        <v>1012</v>
      </c>
      <c r="D874" s="1" t="s">
        <v>456</v>
      </c>
      <c r="E874" s="1" t="s">
        <v>26</v>
      </c>
      <c r="F874" s="1" t="s">
        <v>19</v>
      </c>
      <c r="G874" s="1" t="s">
        <v>20</v>
      </c>
      <c r="H874" s="1">
        <v>28</v>
      </c>
      <c r="I874" s="2">
        <v>44402</v>
      </c>
      <c r="J874" s="1">
        <v>231850</v>
      </c>
      <c r="K874" s="1">
        <v>0.39</v>
      </c>
      <c r="L874">
        <v>90421.5</v>
      </c>
      <c r="M874">
        <v>322271.5</v>
      </c>
      <c r="N874" s="1" t="s">
        <v>21</v>
      </c>
      <c r="O874" s="1" t="s">
        <v>36</v>
      </c>
      <c r="P874" s="2"/>
      <c r="Q874" t="s">
        <v>1989</v>
      </c>
      <c r="R874" t="s">
        <v>2007</v>
      </c>
      <c r="S874">
        <v>2021</v>
      </c>
      <c r="T874" t="s">
        <v>2045</v>
      </c>
      <c r="U874" t="s">
        <v>2030</v>
      </c>
      <c r="V874">
        <v>7</v>
      </c>
      <c r="W874" t="s">
        <v>2052</v>
      </c>
      <c r="X874" t="s">
        <v>1897</v>
      </c>
      <c r="Y874" t="s">
        <v>2076</v>
      </c>
      <c r="AA874" t="s">
        <v>1897</v>
      </c>
    </row>
    <row r="875" spans="1:27" x14ac:dyDescent="0.25">
      <c r="A875" s="1" t="s">
        <v>1156</v>
      </c>
      <c r="B875" s="1" t="s">
        <v>1157</v>
      </c>
      <c r="C875" s="1" t="s">
        <v>1012</v>
      </c>
      <c r="D875" s="1" t="s">
        <v>509</v>
      </c>
      <c r="E875" s="1" t="s">
        <v>46</v>
      </c>
      <c r="F875" s="1" t="s">
        <v>19</v>
      </c>
      <c r="G875" s="1" t="s">
        <v>40</v>
      </c>
      <c r="H875" s="1">
        <v>47</v>
      </c>
      <c r="I875" s="2">
        <v>36232</v>
      </c>
      <c r="J875" s="1">
        <v>239394</v>
      </c>
      <c r="K875" s="1">
        <v>0.32</v>
      </c>
      <c r="L875">
        <v>76606.080000000002</v>
      </c>
      <c r="M875">
        <v>316000.08</v>
      </c>
      <c r="N875" s="1" t="s">
        <v>21</v>
      </c>
      <c r="O875" s="1" t="s">
        <v>50</v>
      </c>
      <c r="P875" s="2"/>
      <c r="Q875" t="s">
        <v>1987</v>
      </c>
      <c r="R875" t="s">
        <v>2007</v>
      </c>
      <c r="S875">
        <v>1999</v>
      </c>
      <c r="T875" t="s">
        <v>2070</v>
      </c>
      <c r="U875" t="s">
        <v>2033</v>
      </c>
      <c r="V875">
        <v>3</v>
      </c>
      <c r="W875" t="s">
        <v>2060</v>
      </c>
      <c r="X875" t="s">
        <v>1897</v>
      </c>
      <c r="Y875" t="s">
        <v>2076</v>
      </c>
      <c r="AA875" t="s">
        <v>1897</v>
      </c>
    </row>
    <row r="876" spans="1:27" x14ac:dyDescent="0.25">
      <c r="A876" s="1" t="s">
        <v>1857</v>
      </c>
      <c r="B876" s="1" t="s">
        <v>1939</v>
      </c>
      <c r="C876" s="1" t="s">
        <v>1012</v>
      </c>
      <c r="D876" s="1" t="s">
        <v>402</v>
      </c>
      <c r="E876" s="1" t="s">
        <v>46</v>
      </c>
      <c r="F876" s="1" t="s">
        <v>19</v>
      </c>
      <c r="G876" s="1" t="s">
        <v>35</v>
      </c>
      <c r="H876" s="1">
        <v>54</v>
      </c>
      <c r="I876" s="2">
        <v>39330</v>
      </c>
      <c r="J876" s="1">
        <v>183239</v>
      </c>
      <c r="K876" s="1">
        <v>0.32</v>
      </c>
      <c r="L876">
        <v>58636.480000000003</v>
      </c>
      <c r="M876">
        <v>241875.48</v>
      </c>
      <c r="N876" s="1" t="s">
        <v>21</v>
      </c>
      <c r="O876" s="1" t="s">
        <v>53</v>
      </c>
      <c r="P876" s="2"/>
      <c r="Q876" t="s">
        <v>1988</v>
      </c>
      <c r="R876" t="s">
        <v>2007</v>
      </c>
      <c r="S876">
        <v>2007</v>
      </c>
      <c r="T876" t="s">
        <v>2063</v>
      </c>
      <c r="U876" t="s">
        <v>2030</v>
      </c>
      <c r="V876">
        <v>9</v>
      </c>
      <c r="W876" t="s">
        <v>2031</v>
      </c>
      <c r="X876" t="s">
        <v>1897</v>
      </c>
      <c r="Y876" t="s">
        <v>2076</v>
      </c>
      <c r="AA876" t="s">
        <v>1897</v>
      </c>
    </row>
    <row r="877" spans="1:27" x14ac:dyDescent="0.25">
      <c r="A877" s="1" t="s">
        <v>932</v>
      </c>
      <c r="B877" s="1" t="s">
        <v>1941</v>
      </c>
      <c r="C877" s="1" t="s">
        <v>1012</v>
      </c>
      <c r="D877" s="1" t="s">
        <v>509</v>
      </c>
      <c r="E877" s="1" t="s">
        <v>26</v>
      </c>
      <c r="F877" s="1" t="s">
        <v>19</v>
      </c>
      <c r="G877" s="1" t="s">
        <v>35</v>
      </c>
      <c r="H877" s="1">
        <v>52</v>
      </c>
      <c r="I877" s="2">
        <v>35886</v>
      </c>
      <c r="J877" s="1">
        <v>182035</v>
      </c>
      <c r="K877" s="1">
        <v>0.3</v>
      </c>
      <c r="L877">
        <v>54610.5</v>
      </c>
      <c r="M877">
        <v>236645.5</v>
      </c>
      <c r="N877" s="1" t="s">
        <v>21</v>
      </c>
      <c r="O877" s="1" t="s">
        <v>27</v>
      </c>
      <c r="P877" s="2"/>
      <c r="Q877" t="s">
        <v>1988</v>
      </c>
      <c r="R877" t="s">
        <v>2007</v>
      </c>
      <c r="S877">
        <v>1998</v>
      </c>
      <c r="T877" t="s">
        <v>2058</v>
      </c>
      <c r="U877" t="s">
        <v>2027</v>
      </c>
      <c r="V877">
        <v>4</v>
      </c>
      <c r="W877" t="s">
        <v>2053</v>
      </c>
      <c r="X877" t="s">
        <v>1897</v>
      </c>
      <c r="Y877" t="s">
        <v>2076</v>
      </c>
      <c r="AA877" t="s">
        <v>1897</v>
      </c>
    </row>
    <row r="878" spans="1:27" x14ac:dyDescent="0.25">
      <c r="A878" s="1" t="s">
        <v>1130</v>
      </c>
      <c r="B878" s="1" t="s">
        <v>1131</v>
      </c>
      <c r="C878" s="1" t="s">
        <v>1012</v>
      </c>
      <c r="D878" s="1" t="s">
        <v>17</v>
      </c>
      <c r="E878" s="1" t="s">
        <v>26</v>
      </c>
      <c r="F878" s="1" t="s">
        <v>152</v>
      </c>
      <c r="G878" s="1" t="s">
        <v>64</v>
      </c>
      <c r="H878" s="1">
        <v>59</v>
      </c>
      <c r="I878" s="2">
        <v>40542</v>
      </c>
      <c r="J878" s="1">
        <v>246619</v>
      </c>
      <c r="K878" s="1">
        <v>0.36</v>
      </c>
      <c r="L878">
        <v>88782.84</v>
      </c>
      <c r="M878">
        <v>335401.83999999997</v>
      </c>
      <c r="N878" s="1" t="s">
        <v>21</v>
      </c>
      <c r="O878" s="1" t="s">
        <v>36</v>
      </c>
      <c r="P878" s="2"/>
      <c r="Q878" t="s">
        <v>1988</v>
      </c>
      <c r="R878" t="s">
        <v>2007</v>
      </c>
      <c r="S878">
        <v>2010</v>
      </c>
      <c r="T878" t="s">
        <v>2037</v>
      </c>
      <c r="U878" t="s">
        <v>2038</v>
      </c>
      <c r="V878">
        <v>12</v>
      </c>
      <c r="W878" t="s">
        <v>2041</v>
      </c>
      <c r="X878" t="s">
        <v>1897</v>
      </c>
      <c r="Y878" t="s">
        <v>2076</v>
      </c>
      <c r="AA878" t="s">
        <v>1897</v>
      </c>
    </row>
    <row r="879" spans="1:27" x14ac:dyDescent="0.25">
      <c r="A879" s="1" t="s">
        <v>1015</v>
      </c>
      <c r="B879" s="1" t="s">
        <v>1016</v>
      </c>
      <c r="C879" s="1" t="s">
        <v>1012</v>
      </c>
      <c r="D879" s="1" t="s">
        <v>243</v>
      </c>
      <c r="E879" s="1" t="s">
        <v>18</v>
      </c>
      <c r="F879" s="1" t="s">
        <v>19</v>
      </c>
      <c r="G879" s="1" t="s">
        <v>35</v>
      </c>
      <c r="H879" s="1">
        <v>38</v>
      </c>
      <c r="I879" s="2">
        <v>41256</v>
      </c>
      <c r="J879" s="1">
        <v>191571</v>
      </c>
      <c r="K879" s="1">
        <v>0.32</v>
      </c>
      <c r="L879">
        <v>61302.720000000001</v>
      </c>
      <c r="M879">
        <v>252873.72</v>
      </c>
      <c r="N879" s="1" t="s">
        <v>21</v>
      </c>
      <c r="O879" s="1" t="s">
        <v>50</v>
      </c>
      <c r="P879" s="2"/>
      <c r="Q879" t="s">
        <v>1987</v>
      </c>
      <c r="R879" t="s">
        <v>2007</v>
      </c>
      <c r="S879">
        <v>2012</v>
      </c>
      <c r="T879" t="s">
        <v>2065</v>
      </c>
      <c r="U879" t="s">
        <v>2038</v>
      </c>
      <c r="V879">
        <v>12</v>
      </c>
      <c r="W879" t="s">
        <v>2041</v>
      </c>
      <c r="X879" t="s">
        <v>1897</v>
      </c>
      <c r="Y879" t="s">
        <v>2076</v>
      </c>
      <c r="AA879" t="s">
        <v>1897</v>
      </c>
    </row>
    <row r="880" spans="1:27" x14ac:dyDescent="0.25">
      <c r="A880" s="1" t="s">
        <v>1078</v>
      </c>
      <c r="B880" s="1" t="s">
        <v>1079</v>
      </c>
      <c r="C880" s="1" t="s">
        <v>1012</v>
      </c>
      <c r="D880" s="1" t="s">
        <v>402</v>
      </c>
      <c r="E880" s="1" t="s">
        <v>31</v>
      </c>
      <c r="F880" s="1" t="s">
        <v>152</v>
      </c>
      <c r="G880" s="1" t="s">
        <v>35</v>
      </c>
      <c r="H880" s="1">
        <v>52</v>
      </c>
      <c r="I880" s="2">
        <v>35576</v>
      </c>
      <c r="J880" s="1">
        <v>216999</v>
      </c>
      <c r="K880" s="1">
        <v>0.37</v>
      </c>
      <c r="L880">
        <v>80289.63</v>
      </c>
      <c r="M880">
        <v>297288.63</v>
      </c>
      <c r="N880" s="1" t="s">
        <v>21</v>
      </c>
      <c r="O880" s="1" t="s">
        <v>36</v>
      </c>
      <c r="P880" s="2"/>
      <c r="Q880" t="s">
        <v>1988</v>
      </c>
      <c r="R880" t="s">
        <v>2007</v>
      </c>
      <c r="S880">
        <v>1997</v>
      </c>
      <c r="T880" t="s">
        <v>2054</v>
      </c>
      <c r="U880" t="s">
        <v>2027</v>
      </c>
      <c r="V880">
        <v>5</v>
      </c>
      <c r="W880" t="s">
        <v>2036</v>
      </c>
      <c r="X880" t="s">
        <v>1897</v>
      </c>
      <c r="Y880" t="s">
        <v>2076</v>
      </c>
      <c r="AA880" t="s">
        <v>1897</v>
      </c>
    </row>
    <row r="881" spans="1:27" x14ac:dyDescent="0.25">
      <c r="A881" s="1" t="s">
        <v>1106</v>
      </c>
      <c r="B881" s="1" t="s">
        <v>1107</v>
      </c>
      <c r="C881" s="1" t="s">
        <v>1012</v>
      </c>
      <c r="D881" s="1" t="s">
        <v>456</v>
      </c>
      <c r="E881" s="1" t="s">
        <v>46</v>
      </c>
      <c r="F881" s="1" t="s">
        <v>152</v>
      </c>
      <c r="G881" s="1" t="s">
        <v>40</v>
      </c>
      <c r="H881" s="1">
        <v>62</v>
      </c>
      <c r="I881" s="2">
        <v>37484</v>
      </c>
      <c r="J881" s="1">
        <v>234594</v>
      </c>
      <c r="K881" s="1">
        <v>0.33</v>
      </c>
      <c r="L881">
        <v>77416.02</v>
      </c>
      <c r="M881">
        <v>312010.02</v>
      </c>
      <c r="N881" s="1" t="s">
        <v>21</v>
      </c>
      <c r="O881" s="1" t="s">
        <v>53</v>
      </c>
      <c r="P881" s="2"/>
      <c r="Q881" t="s">
        <v>1988</v>
      </c>
      <c r="R881" t="s">
        <v>2007</v>
      </c>
      <c r="S881">
        <v>2002</v>
      </c>
      <c r="T881" t="s">
        <v>2062</v>
      </c>
      <c r="U881" t="s">
        <v>2030</v>
      </c>
      <c r="V881">
        <v>8</v>
      </c>
      <c r="W881" t="s">
        <v>2044</v>
      </c>
      <c r="X881" t="s">
        <v>1897</v>
      </c>
      <c r="Y881" t="s">
        <v>2076</v>
      </c>
      <c r="AA881" t="s">
        <v>1897</v>
      </c>
    </row>
    <row r="882" spans="1:27" x14ac:dyDescent="0.25">
      <c r="A882" s="1" t="s">
        <v>1124</v>
      </c>
      <c r="B882" s="1" t="s">
        <v>1946</v>
      </c>
      <c r="C882" s="1" t="s">
        <v>1012</v>
      </c>
      <c r="D882" s="1" t="s">
        <v>243</v>
      </c>
      <c r="E882" s="1" t="s">
        <v>26</v>
      </c>
      <c r="F882" s="1" t="s">
        <v>152</v>
      </c>
      <c r="G882" s="1" t="s">
        <v>20</v>
      </c>
      <c r="H882" s="1">
        <v>41</v>
      </c>
      <c r="I882" s="2">
        <v>41503</v>
      </c>
      <c r="J882" s="1">
        <v>235619</v>
      </c>
      <c r="K882" s="1">
        <v>0.3</v>
      </c>
      <c r="L882">
        <v>70685.7</v>
      </c>
      <c r="M882">
        <v>306304.7</v>
      </c>
      <c r="N882" s="1" t="s">
        <v>21</v>
      </c>
      <c r="O882" s="1" t="s">
        <v>53</v>
      </c>
      <c r="P882" s="2"/>
      <c r="Q882" t="s">
        <v>1987</v>
      </c>
      <c r="R882" t="s">
        <v>2007</v>
      </c>
      <c r="S882">
        <v>2013</v>
      </c>
      <c r="T882" t="s">
        <v>2035</v>
      </c>
      <c r="U882" t="s">
        <v>2030</v>
      </c>
      <c r="V882">
        <v>8</v>
      </c>
      <c r="W882" t="s">
        <v>2044</v>
      </c>
      <c r="X882" t="s">
        <v>1897</v>
      </c>
      <c r="Y882" t="s">
        <v>2076</v>
      </c>
      <c r="AA882" t="s">
        <v>1897</v>
      </c>
    </row>
    <row r="883" spans="1:27" x14ac:dyDescent="0.25">
      <c r="A883" s="1" t="s">
        <v>1027</v>
      </c>
      <c r="B883" s="1" t="s">
        <v>1028</v>
      </c>
      <c r="C883" s="1" t="s">
        <v>1012</v>
      </c>
      <c r="D883" s="1" t="s">
        <v>243</v>
      </c>
      <c r="E883" s="1" t="s">
        <v>18</v>
      </c>
      <c r="F883" s="1" t="s">
        <v>152</v>
      </c>
      <c r="G883" s="1" t="s">
        <v>35</v>
      </c>
      <c r="H883" s="1">
        <v>64</v>
      </c>
      <c r="I883" s="2">
        <v>41362</v>
      </c>
      <c r="J883" s="1">
        <v>252325</v>
      </c>
      <c r="K883" s="1">
        <v>0.4</v>
      </c>
      <c r="L883">
        <v>100930</v>
      </c>
      <c r="M883">
        <v>353255</v>
      </c>
      <c r="N883" s="1" t="s">
        <v>21</v>
      </c>
      <c r="O883" s="1" t="s">
        <v>69</v>
      </c>
      <c r="P883" s="2"/>
      <c r="Q883" t="s">
        <v>1988</v>
      </c>
      <c r="R883" t="s">
        <v>2007</v>
      </c>
      <c r="S883">
        <v>2013</v>
      </c>
      <c r="T883" t="s">
        <v>2035</v>
      </c>
      <c r="U883" t="s">
        <v>2033</v>
      </c>
      <c r="V883">
        <v>3</v>
      </c>
      <c r="W883" t="s">
        <v>2060</v>
      </c>
      <c r="X883" t="s">
        <v>1897</v>
      </c>
      <c r="Y883" t="s">
        <v>2076</v>
      </c>
      <c r="AA883" t="s">
        <v>1897</v>
      </c>
    </row>
    <row r="884" spans="1:27" x14ac:dyDescent="0.25">
      <c r="A884" s="1" t="s">
        <v>1017</v>
      </c>
      <c r="B884" s="1" t="s">
        <v>1018</v>
      </c>
      <c r="C884" s="1" t="s">
        <v>1012</v>
      </c>
      <c r="D884" s="1" t="s">
        <v>243</v>
      </c>
      <c r="E884" s="1" t="s">
        <v>46</v>
      </c>
      <c r="F884" s="1" t="s">
        <v>19</v>
      </c>
      <c r="G884" s="1" t="s">
        <v>35</v>
      </c>
      <c r="H884" s="1">
        <v>47</v>
      </c>
      <c r="I884" s="2">
        <v>44556</v>
      </c>
      <c r="J884" s="1">
        <v>243568</v>
      </c>
      <c r="K884" s="1">
        <v>0.33</v>
      </c>
      <c r="L884">
        <v>80377.440000000002</v>
      </c>
      <c r="M884">
        <v>323945.44</v>
      </c>
      <c r="N884" s="1" t="s">
        <v>21</v>
      </c>
      <c r="O884" s="1" t="s">
        <v>50</v>
      </c>
      <c r="P884" s="2"/>
      <c r="Q884" t="s">
        <v>1987</v>
      </c>
      <c r="R884" t="s">
        <v>2007</v>
      </c>
      <c r="S884">
        <v>2021</v>
      </c>
      <c r="T884" t="s">
        <v>2045</v>
      </c>
      <c r="U884" t="s">
        <v>2038</v>
      </c>
      <c r="V884">
        <v>12</v>
      </c>
      <c r="W884" t="s">
        <v>2041</v>
      </c>
      <c r="X884" t="s">
        <v>1897</v>
      </c>
      <c r="Y884" t="s">
        <v>2076</v>
      </c>
      <c r="AA884" t="s">
        <v>1897</v>
      </c>
    </row>
    <row r="885" spans="1:27" x14ac:dyDescent="0.25">
      <c r="A885" s="1" t="s">
        <v>1080</v>
      </c>
      <c r="B885" s="1" t="s">
        <v>1081</v>
      </c>
      <c r="C885" s="1" t="s">
        <v>1012</v>
      </c>
      <c r="D885" s="1" t="s">
        <v>402</v>
      </c>
      <c r="E885" s="1" t="s">
        <v>46</v>
      </c>
      <c r="F885" s="1" t="s">
        <v>152</v>
      </c>
      <c r="G885" s="1" t="s">
        <v>40</v>
      </c>
      <c r="H885" s="1">
        <v>29</v>
      </c>
      <c r="I885" s="2">
        <v>43439</v>
      </c>
      <c r="J885" s="1">
        <v>199504</v>
      </c>
      <c r="K885" s="1">
        <v>0.3</v>
      </c>
      <c r="L885">
        <v>59851.199999999997</v>
      </c>
      <c r="M885">
        <v>259355.2</v>
      </c>
      <c r="N885" s="1" t="s">
        <v>21</v>
      </c>
      <c r="O885" s="1" t="s">
        <v>50</v>
      </c>
      <c r="P885" s="2"/>
      <c r="Q885" t="s">
        <v>1989</v>
      </c>
      <c r="R885" t="s">
        <v>2007</v>
      </c>
      <c r="S885">
        <v>2018</v>
      </c>
      <c r="T885" t="s">
        <v>2026</v>
      </c>
      <c r="U885" t="s">
        <v>2038</v>
      </c>
      <c r="V885">
        <v>12</v>
      </c>
      <c r="W885" t="s">
        <v>2041</v>
      </c>
      <c r="X885" t="s">
        <v>1897</v>
      </c>
      <c r="Y885" t="s">
        <v>2076</v>
      </c>
      <c r="AA885" t="s">
        <v>1897</v>
      </c>
    </row>
    <row r="886" spans="1:27" x14ac:dyDescent="0.25">
      <c r="A886" s="1" t="s">
        <v>1190</v>
      </c>
      <c r="B886" s="1" t="s">
        <v>1191</v>
      </c>
      <c r="C886" s="1" t="s">
        <v>1012</v>
      </c>
      <c r="D886" s="1" t="s">
        <v>555</v>
      </c>
      <c r="E886" s="1" t="s">
        <v>46</v>
      </c>
      <c r="F886" s="1" t="s">
        <v>152</v>
      </c>
      <c r="G886" s="1" t="s">
        <v>40</v>
      </c>
      <c r="H886" s="1">
        <v>48</v>
      </c>
      <c r="I886" s="2">
        <v>36584</v>
      </c>
      <c r="J886" s="1">
        <v>258081</v>
      </c>
      <c r="K886" s="1">
        <v>0.3</v>
      </c>
      <c r="L886">
        <v>77424.3</v>
      </c>
      <c r="M886">
        <v>335505.3</v>
      </c>
      <c r="N886" s="1" t="s">
        <v>21</v>
      </c>
      <c r="O886" s="1" t="s">
        <v>27</v>
      </c>
      <c r="P886" s="2"/>
      <c r="Q886" t="s">
        <v>1987</v>
      </c>
      <c r="R886" t="s">
        <v>2007</v>
      </c>
      <c r="S886">
        <v>2000</v>
      </c>
      <c r="T886" t="s">
        <v>2066</v>
      </c>
      <c r="U886" t="s">
        <v>2033</v>
      </c>
      <c r="V886">
        <v>2</v>
      </c>
      <c r="W886" t="s">
        <v>2034</v>
      </c>
      <c r="X886" t="s">
        <v>1897</v>
      </c>
      <c r="Y886" t="s">
        <v>2076</v>
      </c>
      <c r="AA886" t="s">
        <v>1897</v>
      </c>
    </row>
    <row r="887" spans="1:27" x14ac:dyDescent="0.25">
      <c r="A887" s="1" t="s">
        <v>1072</v>
      </c>
      <c r="B887" s="1" t="s">
        <v>1073</v>
      </c>
      <c r="C887" s="1" t="s">
        <v>1012</v>
      </c>
      <c r="D887" s="1" t="s">
        <v>402</v>
      </c>
      <c r="E887" s="1" t="s">
        <v>46</v>
      </c>
      <c r="F887" s="1" t="s">
        <v>152</v>
      </c>
      <c r="G887" s="1" t="s">
        <v>20</v>
      </c>
      <c r="H887" s="1">
        <v>36</v>
      </c>
      <c r="I887" s="2">
        <v>39830</v>
      </c>
      <c r="J887" s="1">
        <v>238236</v>
      </c>
      <c r="K887" s="1">
        <v>0.31</v>
      </c>
      <c r="L887">
        <v>73853.16</v>
      </c>
      <c r="M887">
        <v>312089.16000000003</v>
      </c>
      <c r="N887" s="1" t="s">
        <v>21</v>
      </c>
      <c r="O887" s="1" t="s">
        <v>53</v>
      </c>
      <c r="P887" s="2"/>
      <c r="Q887" t="s">
        <v>1987</v>
      </c>
      <c r="R887" t="s">
        <v>2007</v>
      </c>
      <c r="S887">
        <v>2009</v>
      </c>
      <c r="T887" t="s">
        <v>2059</v>
      </c>
      <c r="U887" t="s">
        <v>2033</v>
      </c>
      <c r="V887">
        <v>1</v>
      </c>
      <c r="W887" t="s">
        <v>2046</v>
      </c>
      <c r="X887" t="s">
        <v>1897</v>
      </c>
      <c r="Y887" t="s">
        <v>2076</v>
      </c>
      <c r="AA887" t="s">
        <v>1897</v>
      </c>
    </row>
    <row r="888" spans="1:27" x14ac:dyDescent="0.25">
      <c r="A888" s="1" t="s">
        <v>1021</v>
      </c>
      <c r="B888" s="1" t="s">
        <v>1022</v>
      </c>
      <c r="C888" s="1" t="s">
        <v>1012</v>
      </c>
      <c r="D888" s="1" t="s">
        <v>243</v>
      </c>
      <c r="E888" s="1" t="s">
        <v>26</v>
      </c>
      <c r="F888" s="1" t="s">
        <v>19</v>
      </c>
      <c r="G888" s="1" t="s">
        <v>20</v>
      </c>
      <c r="H888" s="1">
        <v>41</v>
      </c>
      <c r="I888" s="2">
        <v>41130</v>
      </c>
      <c r="J888" s="1">
        <v>245360</v>
      </c>
      <c r="K888" s="1">
        <v>0.37</v>
      </c>
      <c r="L888">
        <v>90783.2</v>
      </c>
      <c r="M888">
        <v>336143.2</v>
      </c>
      <c r="N888" s="1" t="s">
        <v>21</v>
      </c>
      <c r="O888" s="1" t="s">
        <v>50</v>
      </c>
      <c r="P888" s="2"/>
      <c r="Q888" t="s">
        <v>1987</v>
      </c>
      <c r="R888" t="s">
        <v>2007</v>
      </c>
      <c r="S888">
        <v>2012</v>
      </c>
      <c r="T888" t="s">
        <v>2065</v>
      </c>
      <c r="U888" t="s">
        <v>2030</v>
      </c>
      <c r="V888">
        <v>8</v>
      </c>
      <c r="W888" t="s">
        <v>2044</v>
      </c>
      <c r="X888" t="s">
        <v>1897</v>
      </c>
      <c r="Y888" t="s">
        <v>2076</v>
      </c>
      <c r="AA888" t="s">
        <v>1897</v>
      </c>
    </row>
    <row r="889" spans="1:27" x14ac:dyDescent="0.25">
      <c r="A889" s="1" t="s">
        <v>607</v>
      </c>
      <c r="B889" s="1" t="s">
        <v>1973</v>
      </c>
      <c r="C889" s="1" t="s">
        <v>1012</v>
      </c>
      <c r="D889" s="1" t="s">
        <v>456</v>
      </c>
      <c r="E889" s="1" t="s">
        <v>26</v>
      </c>
      <c r="F889" s="1" t="s">
        <v>152</v>
      </c>
      <c r="G889" s="1" t="s">
        <v>35</v>
      </c>
      <c r="H889" s="1">
        <v>31</v>
      </c>
      <c r="I889" s="2">
        <v>42018</v>
      </c>
      <c r="J889" s="1">
        <v>230025</v>
      </c>
      <c r="K889" s="1">
        <v>0.34</v>
      </c>
      <c r="L889">
        <v>78208.5</v>
      </c>
      <c r="M889">
        <v>308233.5</v>
      </c>
      <c r="N889" s="1" t="s">
        <v>21</v>
      </c>
      <c r="O889" s="1" t="s">
        <v>22</v>
      </c>
      <c r="P889" s="2"/>
      <c r="Q889" t="s">
        <v>1987</v>
      </c>
      <c r="R889" t="s">
        <v>2007</v>
      </c>
      <c r="S889">
        <v>2015</v>
      </c>
      <c r="T889" t="s">
        <v>2048</v>
      </c>
      <c r="U889" t="s">
        <v>2033</v>
      </c>
      <c r="V889">
        <v>1</v>
      </c>
      <c r="W889" t="s">
        <v>2046</v>
      </c>
      <c r="X889" t="s">
        <v>1897</v>
      </c>
      <c r="Y889" t="s">
        <v>2076</v>
      </c>
      <c r="AA889" t="s">
        <v>1897</v>
      </c>
    </row>
    <row r="890" spans="1:27" x14ac:dyDescent="0.25">
      <c r="A890" s="1" t="s">
        <v>1102</v>
      </c>
      <c r="B890" s="1" t="s">
        <v>1103</v>
      </c>
      <c r="C890" s="1" t="s">
        <v>1012</v>
      </c>
      <c r="D890" s="1" t="s">
        <v>456</v>
      </c>
      <c r="E890" s="1" t="s">
        <v>46</v>
      </c>
      <c r="F890" s="1" t="s">
        <v>152</v>
      </c>
      <c r="G890" s="1" t="s">
        <v>64</v>
      </c>
      <c r="H890" s="1">
        <v>45</v>
      </c>
      <c r="I890" s="2">
        <v>40524</v>
      </c>
      <c r="J890" s="1">
        <v>190512</v>
      </c>
      <c r="K890" s="1">
        <v>0.32</v>
      </c>
      <c r="L890">
        <v>60963.840000000004</v>
      </c>
      <c r="M890">
        <v>251475.84</v>
      </c>
      <c r="N890" s="1" t="s">
        <v>21</v>
      </c>
      <c r="O890" s="1" t="s">
        <v>69</v>
      </c>
      <c r="P890" s="2"/>
      <c r="Q890" t="s">
        <v>1987</v>
      </c>
      <c r="R890" t="s">
        <v>2007</v>
      </c>
      <c r="S890">
        <v>2010</v>
      </c>
      <c r="T890" t="s">
        <v>2037</v>
      </c>
      <c r="U890" t="s">
        <v>2038</v>
      </c>
      <c r="V890">
        <v>12</v>
      </c>
      <c r="W890" t="s">
        <v>2041</v>
      </c>
      <c r="X890" t="s">
        <v>1897</v>
      </c>
      <c r="Y890" t="s">
        <v>2076</v>
      </c>
      <c r="AA890" t="s">
        <v>1897</v>
      </c>
    </row>
    <row r="891" spans="1:27" x14ac:dyDescent="0.25">
      <c r="A891" s="1" t="s">
        <v>1184</v>
      </c>
      <c r="B891" s="1" t="s">
        <v>1185</v>
      </c>
      <c r="C891" s="1" t="s">
        <v>1012</v>
      </c>
      <c r="D891" s="1" t="s">
        <v>555</v>
      </c>
      <c r="E891" s="1" t="s">
        <v>18</v>
      </c>
      <c r="F891" s="1" t="s">
        <v>19</v>
      </c>
      <c r="G891" s="1" t="s">
        <v>40</v>
      </c>
      <c r="H891" s="1">
        <v>43</v>
      </c>
      <c r="I891" s="2">
        <v>42603</v>
      </c>
      <c r="J891" s="1">
        <v>258498</v>
      </c>
      <c r="K891" s="1">
        <v>0.35</v>
      </c>
      <c r="L891">
        <v>90474.299999999988</v>
      </c>
      <c r="M891">
        <v>348972.3</v>
      </c>
      <c r="N891" s="1" t="s">
        <v>21</v>
      </c>
      <c r="O891" s="1" t="s">
        <v>69</v>
      </c>
      <c r="P891" s="2"/>
      <c r="Q891" t="s">
        <v>1987</v>
      </c>
      <c r="R891" t="s">
        <v>2007</v>
      </c>
      <c r="S891">
        <v>2016</v>
      </c>
      <c r="T891" t="s">
        <v>2049</v>
      </c>
      <c r="U891" t="s">
        <v>2030</v>
      </c>
      <c r="V891">
        <v>8</v>
      </c>
      <c r="W891" t="s">
        <v>2044</v>
      </c>
      <c r="X891" t="s">
        <v>1897</v>
      </c>
      <c r="Y891" t="s">
        <v>2076</v>
      </c>
      <c r="AA891" t="s">
        <v>1897</v>
      </c>
    </row>
    <row r="892" spans="1:27" x14ac:dyDescent="0.25">
      <c r="A892" s="1" t="s">
        <v>1025</v>
      </c>
      <c r="B892" s="1" t="s">
        <v>1026</v>
      </c>
      <c r="C892" s="1" t="s">
        <v>1012</v>
      </c>
      <c r="D892" s="1" t="s">
        <v>243</v>
      </c>
      <c r="E892" s="1" t="s">
        <v>46</v>
      </c>
      <c r="F892" s="1" t="s">
        <v>19</v>
      </c>
      <c r="G892" s="1" t="s">
        <v>35</v>
      </c>
      <c r="H892" s="1">
        <v>63</v>
      </c>
      <c r="I892" s="2">
        <v>44038</v>
      </c>
      <c r="J892" s="1">
        <v>216195</v>
      </c>
      <c r="K892" s="1">
        <v>0.31</v>
      </c>
      <c r="L892">
        <v>67020.45</v>
      </c>
      <c r="M892">
        <v>283215.45</v>
      </c>
      <c r="N892" s="1" t="s">
        <v>21</v>
      </c>
      <c r="O892" s="1" t="s">
        <v>36</v>
      </c>
      <c r="P892" s="2"/>
      <c r="Q892" t="s">
        <v>1988</v>
      </c>
      <c r="R892" t="s">
        <v>2007</v>
      </c>
      <c r="S892">
        <v>2020</v>
      </c>
      <c r="T892" t="s">
        <v>2047</v>
      </c>
      <c r="U892" t="s">
        <v>2030</v>
      </c>
      <c r="V892">
        <v>7</v>
      </c>
      <c r="W892" t="s">
        <v>2052</v>
      </c>
      <c r="X892" t="s">
        <v>1897</v>
      </c>
      <c r="Y892" t="s">
        <v>2076</v>
      </c>
      <c r="AA892" t="s">
        <v>1897</v>
      </c>
    </row>
    <row r="893" spans="1:27" x14ac:dyDescent="0.25">
      <c r="A893" s="1" t="s">
        <v>1372</v>
      </c>
      <c r="B893" s="1" t="s">
        <v>1373</v>
      </c>
      <c r="C893" s="1" t="s">
        <v>1198</v>
      </c>
      <c r="D893" s="1" t="s">
        <v>555</v>
      </c>
      <c r="E893" s="1" t="s">
        <v>31</v>
      </c>
      <c r="F893" s="1" t="s">
        <v>152</v>
      </c>
      <c r="G893" s="1" t="s">
        <v>35</v>
      </c>
      <c r="H893" s="1">
        <v>45</v>
      </c>
      <c r="I893" s="2">
        <v>37446</v>
      </c>
      <c r="J893" s="1">
        <v>166331</v>
      </c>
      <c r="K893" s="1">
        <v>0.18</v>
      </c>
      <c r="L893">
        <v>29939.579999999998</v>
      </c>
      <c r="M893">
        <v>196270.58</v>
      </c>
      <c r="N893" s="1" t="s">
        <v>767</v>
      </c>
      <c r="O893" s="1" t="s">
        <v>768</v>
      </c>
      <c r="P893" s="2"/>
      <c r="Q893" t="s">
        <v>1987</v>
      </c>
      <c r="R893" t="s">
        <v>2007</v>
      </c>
      <c r="S893">
        <v>2002</v>
      </c>
      <c r="T893" t="s">
        <v>2062</v>
      </c>
      <c r="U893" t="s">
        <v>2030</v>
      </c>
      <c r="V893">
        <v>7</v>
      </c>
      <c r="W893" t="s">
        <v>2052</v>
      </c>
      <c r="X893" t="s">
        <v>1897</v>
      </c>
      <c r="Y893" t="s">
        <v>2076</v>
      </c>
      <c r="AA893" t="s">
        <v>1897</v>
      </c>
    </row>
    <row r="894" spans="1:27" x14ac:dyDescent="0.25">
      <c r="A894" s="1" t="s">
        <v>1318</v>
      </c>
      <c r="B894" s="1" t="s">
        <v>1319</v>
      </c>
      <c r="C894" s="1" t="s">
        <v>1198</v>
      </c>
      <c r="D894" s="1" t="s">
        <v>17</v>
      </c>
      <c r="E894" s="1" t="s">
        <v>31</v>
      </c>
      <c r="F894" s="1" t="s">
        <v>152</v>
      </c>
      <c r="G894" s="1" t="s">
        <v>40</v>
      </c>
      <c r="H894" s="1">
        <v>59</v>
      </c>
      <c r="I894" s="2">
        <v>37400</v>
      </c>
      <c r="J894" s="1">
        <v>172787</v>
      </c>
      <c r="K894" s="1">
        <v>0.28000000000000003</v>
      </c>
      <c r="L894">
        <v>48380.360000000008</v>
      </c>
      <c r="M894">
        <v>221167.36000000002</v>
      </c>
      <c r="N894" s="1" t="s">
        <v>633</v>
      </c>
      <c r="O894" s="1" t="s">
        <v>637</v>
      </c>
      <c r="P894" s="2"/>
      <c r="Q894" t="s">
        <v>1988</v>
      </c>
      <c r="R894" t="s">
        <v>2007</v>
      </c>
      <c r="S894">
        <v>2002</v>
      </c>
      <c r="T894" t="s">
        <v>2062</v>
      </c>
      <c r="U894" t="s">
        <v>2027</v>
      </c>
      <c r="V894">
        <v>5</v>
      </c>
      <c r="W894" t="s">
        <v>2036</v>
      </c>
      <c r="X894" t="s">
        <v>1897</v>
      </c>
      <c r="Y894" t="s">
        <v>2076</v>
      </c>
      <c r="AA894" t="s">
        <v>1897</v>
      </c>
    </row>
    <row r="895" spans="1:27" x14ac:dyDescent="0.25">
      <c r="A895" s="1" t="s">
        <v>1296</v>
      </c>
      <c r="B895" s="1" t="s">
        <v>1297</v>
      </c>
      <c r="C895" s="1" t="s">
        <v>1198</v>
      </c>
      <c r="D895" s="1" t="s">
        <v>456</v>
      </c>
      <c r="E895" s="1" t="s">
        <v>18</v>
      </c>
      <c r="F895" s="1" t="s">
        <v>152</v>
      </c>
      <c r="G895" s="1" t="s">
        <v>35</v>
      </c>
      <c r="H895" s="1">
        <v>42</v>
      </c>
      <c r="I895" s="2">
        <v>41655</v>
      </c>
      <c r="J895" s="1">
        <v>152214</v>
      </c>
      <c r="K895" s="1">
        <v>0.3</v>
      </c>
      <c r="L895">
        <v>45664.2</v>
      </c>
      <c r="M895">
        <v>197878.2</v>
      </c>
      <c r="N895" s="1" t="s">
        <v>767</v>
      </c>
      <c r="O895" s="1" t="s">
        <v>776</v>
      </c>
      <c r="P895" s="2"/>
      <c r="Q895" t="s">
        <v>1987</v>
      </c>
      <c r="R895" t="s">
        <v>2007</v>
      </c>
      <c r="S895">
        <v>2014</v>
      </c>
      <c r="T895" t="s">
        <v>2032</v>
      </c>
      <c r="U895" t="s">
        <v>2033</v>
      </c>
      <c r="V895">
        <v>1</v>
      </c>
      <c r="W895" t="s">
        <v>2046</v>
      </c>
      <c r="X895" t="s">
        <v>1897</v>
      </c>
      <c r="Y895" t="s">
        <v>2076</v>
      </c>
      <c r="AA895" t="s">
        <v>1897</v>
      </c>
    </row>
    <row r="896" spans="1:27" x14ac:dyDescent="0.25">
      <c r="A896" s="1" t="s">
        <v>1292</v>
      </c>
      <c r="B896" s="1" t="s">
        <v>1293</v>
      </c>
      <c r="C896" s="1" t="s">
        <v>1198</v>
      </c>
      <c r="D896" s="1" t="s">
        <v>456</v>
      </c>
      <c r="E896" s="1" t="s">
        <v>46</v>
      </c>
      <c r="F896" s="1" t="s">
        <v>19</v>
      </c>
      <c r="G896" s="1" t="s">
        <v>35</v>
      </c>
      <c r="H896" s="1">
        <v>27</v>
      </c>
      <c r="I896" s="2">
        <v>44250</v>
      </c>
      <c r="J896" s="1">
        <v>199041</v>
      </c>
      <c r="K896" s="1">
        <v>0.16</v>
      </c>
      <c r="L896">
        <v>31846.560000000001</v>
      </c>
      <c r="M896">
        <v>230887.56</v>
      </c>
      <c r="N896" s="1" t="s">
        <v>767</v>
      </c>
      <c r="O896" s="1" t="s">
        <v>776</v>
      </c>
      <c r="P896" s="2"/>
      <c r="Q896" t="s">
        <v>1989</v>
      </c>
      <c r="R896" t="s">
        <v>2007</v>
      </c>
      <c r="S896">
        <v>2021</v>
      </c>
      <c r="T896" t="s">
        <v>2045</v>
      </c>
      <c r="U896" t="s">
        <v>2033</v>
      </c>
      <c r="V896">
        <v>2</v>
      </c>
      <c r="W896" t="s">
        <v>2034</v>
      </c>
      <c r="X896" t="s">
        <v>1897</v>
      </c>
      <c r="Y896" t="s">
        <v>2076</v>
      </c>
      <c r="AA896" t="s">
        <v>1897</v>
      </c>
    </row>
    <row r="897" spans="1:27" x14ac:dyDescent="0.25">
      <c r="A897" s="1" t="s">
        <v>1324</v>
      </c>
      <c r="B897" s="1" t="s">
        <v>1325</v>
      </c>
      <c r="C897" s="1" t="s">
        <v>1198</v>
      </c>
      <c r="D897" s="1" t="s">
        <v>17</v>
      </c>
      <c r="E897" s="1" t="s">
        <v>31</v>
      </c>
      <c r="F897" s="1" t="s">
        <v>19</v>
      </c>
      <c r="G897" s="1" t="s">
        <v>35</v>
      </c>
      <c r="H897" s="1">
        <v>29</v>
      </c>
      <c r="I897" s="2">
        <v>44052</v>
      </c>
      <c r="J897" s="1">
        <v>161203</v>
      </c>
      <c r="K897" s="1">
        <v>0.15</v>
      </c>
      <c r="L897">
        <v>24180.45</v>
      </c>
      <c r="M897">
        <v>185383.45</v>
      </c>
      <c r="N897" s="1" t="s">
        <v>767</v>
      </c>
      <c r="O897" s="1" t="s">
        <v>771</v>
      </c>
      <c r="P897" s="2"/>
      <c r="Q897" t="s">
        <v>1989</v>
      </c>
      <c r="R897" t="s">
        <v>2007</v>
      </c>
      <c r="S897">
        <v>2020</v>
      </c>
      <c r="T897" t="s">
        <v>2047</v>
      </c>
      <c r="U897" t="s">
        <v>2030</v>
      </c>
      <c r="V897">
        <v>8</v>
      </c>
      <c r="W897" t="s">
        <v>2044</v>
      </c>
      <c r="X897" t="s">
        <v>1897</v>
      </c>
      <c r="Y897" t="s">
        <v>2076</v>
      </c>
      <c r="AA897" t="s">
        <v>1897</v>
      </c>
    </row>
    <row r="898" spans="1:27" x14ac:dyDescent="0.25">
      <c r="A898" s="1" t="s">
        <v>1228</v>
      </c>
      <c r="B898" s="1" t="s">
        <v>1229</v>
      </c>
      <c r="C898" s="1" t="s">
        <v>1198</v>
      </c>
      <c r="D898" s="1" t="s">
        <v>278</v>
      </c>
      <c r="E898" s="1" t="s">
        <v>26</v>
      </c>
      <c r="F898" s="1" t="s">
        <v>152</v>
      </c>
      <c r="G898" s="1" t="s">
        <v>40</v>
      </c>
      <c r="H898" s="1">
        <v>64</v>
      </c>
      <c r="I898" s="2">
        <v>42972</v>
      </c>
      <c r="J898" s="1">
        <v>169509</v>
      </c>
      <c r="K898" s="1">
        <v>0.18</v>
      </c>
      <c r="L898">
        <v>30511.62</v>
      </c>
      <c r="M898">
        <v>200020.62</v>
      </c>
      <c r="N898" s="1" t="s">
        <v>633</v>
      </c>
      <c r="O898" s="1" t="s">
        <v>634</v>
      </c>
      <c r="P898" s="2"/>
      <c r="Q898" t="s">
        <v>1988</v>
      </c>
      <c r="R898" t="s">
        <v>2007</v>
      </c>
      <c r="S898">
        <v>2017</v>
      </c>
      <c r="T898" t="s">
        <v>2051</v>
      </c>
      <c r="U898" t="s">
        <v>2030</v>
      </c>
      <c r="V898">
        <v>8</v>
      </c>
      <c r="W898" t="s">
        <v>2044</v>
      </c>
      <c r="X898" t="s">
        <v>1897</v>
      </c>
      <c r="Y898" t="s">
        <v>2076</v>
      </c>
      <c r="AA898" t="s">
        <v>1897</v>
      </c>
    </row>
    <row r="899" spans="1:27" x14ac:dyDescent="0.25">
      <c r="A899" s="1" t="s">
        <v>1260</v>
      </c>
      <c r="B899" s="1" t="s">
        <v>1261</v>
      </c>
      <c r="C899" s="1" t="s">
        <v>1198</v>
      </c>
      <c r="D899" s="1" t="s">
        <v>402</v>
      </c>
      <c r="E899" s="1" t="s">
        <v>31</v>
      </c>
      <c r="F899" s="1" t="s">
        <v>19</v>
      </c>
      <c r="G899" s="1" t="s">
        <v>35</v>
      </c>
      <c r="H899" s="1">
        <v>63</v>
      </c>
      <c r="I899" s="2">
        <v>36826</v>
      </c>
      <c r="J899" s="1">
        <v>155320</v>
      </c>
      <c r="K899" s="1">
        <v>0.17</v>
      </c>
      <c r="L899">
        <v>26404.400000000001</v>
      </c>
      <c r="M899">
        <v>181724.4</v>
      </c>
      <c r="N899" s="1" t="s">
        <v>767</v>
      </c>
      <c r="O899" s="1" t="s">
        <v>768</v>
      </c>
      <c r="P899" s="2"/>
      <c r="Q899" t="s">
        <v>1988</v>
      </c>
      <c r="R899" t="s">
        <v>2007</v>
      </c>
      <c r="S899">
        <v>2000</v>
      </c>
      <c r="T899" t="s">
        <v>2066</v>
      </c>
      <c r="U899" t="s">
        <v>2038</v>
      </c>
      <c r="V899">
        <v>10</v>
      </c>
      <c r="W899" t="s">
        <v>2055</v>
      </c>
      <c r="X899" t="s">
        <v>1897</v>
      </c>
      <c r="Y899" t="s">
        <v>2076</v>
      </c>
      <c r="AA899" t="s">
        <v>1897</v>
      </c>
    </row>
    <row r="900" spans="1:27" x14ac:dyDescent="0.25">
      <c r="A900" s="1" t="s">
        <v>1290</v>
      </c>
      <c r="B900" s="1" t="s">
        <v>1291</v>
      </c>
      <c r="C900" s="1" t="s">
        <v>1198</v>
      </c>
      <c r="D900" s="1" t="s">
        <v>456</v>
      </c>
      <c r="E900" s="1" t="s">
        <v>46</v>
      </c>
      <c r="F900" s="1" t="s">
        <v>19</v>
      </c>
      <c r="G900" s="1" t="s">
        <v>35</v>
      </c>
      <c r="H900" s="1">
        <v>57</v>
      </c>
      <c r="I900" s="2">
        <v>42667</v>
      </c>
      <c r="J900" s="1">
        <v>176324</v>
      </c>
      <c r="K900" s="1">
        <v>0.23</v>
      </c>
      <c r="L900">
        <v>40554.520000000004</v>
      </c>
      <c r="M900">
        <v>216878.52000000002</v>
      </c>
      <c r="N900" s="1" t="s">
        <v>767</v>
      </c>
      <c r="O900" s="1" t="s">
        <v>785</v>
      </c>
      <c r="P900" s="2"/>
      <c r="Q900" t="s">
        <v>1988</v>
      </c>
      <c r="R900" t="s">
        <v>2007</v>
      </c>
      <c r="S900">
        <v>2016</v>
      </c>
      <c r="T900" t="s">
        <v>2049</v>
      </c>
      <c r="U900" t="s">
        <v>2038</v>
      </c>
      <c r="V900">
        <v>10</v>
      </c>
      <c r="W900" t="s">
        <v>2055</v>
      </c>
      <c r="X900" t="s">
        <v>1897</v>
      </c>
      <c r="Y900" t="s">
        <v>2076</v>
      </c>
      <c r="AA900" t="s">
        <v>1897</v>
      </c>
    </row>
    <row r="901" spans="1:27" x14ac:dyDescent="0.25">
      <c r="A901" s="1" t="s">
        <v>1300</v>
      </c>
      <c r="B901" s="1" t="s">
        <v>1301</v>
      </c>
      <c r="C901" s="1" t="s">
        <v>1198</v>
      </c>
      <c r="D901" s="1" t="s">
        <v>456</v>
      </c>
      <c r="E901" s="1" t="s">
        <v>26</v>
      </c>
      <c r="F901" s="1" t="s">
        <v>152</v>
      </c>
      <c r="G901" s="1" t="s">
        <v>35</v>
      </c>
      <c r="H901" s="1">
        <v>39</v>
      </c>
      <c r="I901" s="2">
        <v>39049</v>
      </c>
      <c r="J901" s="1">
        <v>161690</v>
      </c>
      <c r="K901" s="1">
        <v>0.28999999999999998</v>
      </c>
      <c r="L901">
        <v>46890.1</v>
      </c>
      <c r="M901">
        <v>208580.1</v>
      </c>
      <c r="N901" s="1" t="s">
        <v>767</v>
      </c>
      <c r="O901" s="1" t="s">
        <v>776</v>
      </c>
      <c r="P901" s="2"/>
      <c r="Q901" t="s">
        <v>1987</v>
      </c>
      <c r="R901" t="s">
        <v>2007</v>
      </c>
      <c r="S901">
        <v>2006</v>
      </c>
      <c r="T901" t="s">
        <v>2056</v>
      </c>
      <c r="U901" t="s">
        <v>2038</v>
      </c>
      <c r="V901">
        <v>11</v>
      </c>
      <c r="W901" t="s">
        <v>2039</v>
      </c>
      <c r="X901" t="s">
        <v>1897</v>
      </c>
      <c r="Y901" t="s">
        <v>2076</v>
      </c>
      <c r="AA901" t="s">
        <v>1897</v>
      </c>
    </row>
    <row r="902" spans="1:27" x14ac:dyDescent="0.25">
      <c r="A902" s="1" t="s">
        <v>1298</v>
      </c>
      <c r="B902" s="1" t="s">
        <v>1299</v>
      </c>
      <c r="C902" s="1" t="s">
        <v>1198</v>
      </c>
      <c r="D902" s="1" t="s">
        <v>456</v>
      </c>
      <c r="E902" s="1" t="s">
        <v>31</v>
      </c>
      <c r="F902" s="1" t="s">
        <v>152</v>
      </c>
      <c r="G902" s="1" t="s">
        <v>35</v>
      </c>
      <c r="H902" s="1">
        <v>37</v>
      </c>
      <c r="I902" s="2">
        <v>41048</v>
      </c>
      <c r="J902" s="1">
        <v>160280</v>
      </c>
      <c r="K902" s="1">
        <v>0.19</v>
      </c>
      <c r="L902">
        <v>30453.200000000001</v>
      </c>
      <c r="M902">
        <v>190733.2</v>
      </c>
      <c r="N902" s="1" t="s">
        <v>767</v>
      </c>
      <c r="O902" s="1" t="s">
        <v>776</v>
      </c>
      <c r="P902" s="2"/>
      <c r="Q902" t="s">
        <v>1987</v>
      </c>
      <c r="R902" t="s">
        <v>2007</v>
      </c>
      <c r="S902">
        <v>2012</v>
      </c>
      <c r="T902" t="s">
        <v>2065</v>
      </c>
      <c r="U902" t="s">
        <v>2027</v>
      </c>
      <c r="V902">
        <v>5</v>
      </c>
      <c r="W902" t="s">
        <v>2036</v>
      </c>
      <c r="X902" t="s">
        <v>1897</v>
      </c>
      <c r="Y902" t="s">
        <v>2076</v>
      </c>
      <c r="AA902" t="s">
        <v>1897</v>
      </c>
    </row>
    <row r="903" spans="1:27" x14ac:dyDescent="0.25">
      <c r="A903" s="1" t="s">
        <v>1224</v>
      </c>
      <c r="B903" s="1" t="s">
        <v>1225</v>
      </c>
      <c r="C903" s="1" t="s">
        <v>1198</v>
      </c>
      <c r="D903" s="1" t="s">
        <v>278</v>
      </c>
      <c r="E903" s="1" t="s">
        <v>31</v>
      </c>
      <c r="F903" s="1" t="s">
        <v>19</v>
      </c>
      <c r="G903" s="1" t="s">
        <v>40</v>
      </c>
      <c r="H903" s="1">
        <v>59</v>
      </c>
      <c r="I903" s="2">
        <v>37726</v>
      </c>
      <c r="J903" s="1">
        <v>150699</v>
      </c>
      <c r="K903" s="1">
        <v>0.28999999999999998</v>
      </c>
      <c r="L903">
        <v>43702.71</v>
      </c>
      <c r="M903">
        <v>194401.71</v>
      </c>
      <c r="N903" s="1" t="s">
        <v>633</v>
      </c>
      <c r="O903" s="1" t="s">
        <v>640</v>
      </c>
      <c r="P903" s="2"/>
      <c r="Q903" t="s">
        <v>1988</v>
      </c>
      <c r="R903" t="s">
        <v>2007</v>
      </c>
      <c r="S903">
        <v>2003</v>
      </c>
      <c r="T903" t="s">
        <v>2064</v>
      </c>
      <c r="U903" t="s">
        <v>2027</v>
      </c>
      <c r="V903">
        <v>4</v>
      </c>
      <c r="W903" t="s">
        <v>2053</v>
      </c>
      <c r="X903" t="s">
        <v>1897</v>
      </c>
      <c r="Y903" t="s">
        <v>2076</v>
      </c>
      <c r="AA903" t="s">
        <v>1897</v>
      </c>
    </row>
    <row r="904" spans="1:27" x14ac:dyDescent="0.25">
      <c r="A904" s="1" t="s">
        <v>1226</v>
      </c>
      <c r="B904" s="1" t="s">
        <v>1227</v>
      </c>
      <c r="C904" s="1" t="s">
        <v>1198</v>
      </c>
      <c r="D904" s="1" t="s">
        <v>278</v>
      </c>
      <c r="E904" s="1" t="s">
        <v>31</v>
      </c>
      <c r="F904" s="1" t="s">
        <v>19</v>
      </c>
      <c r="G904" s="1" t="s">
        <v>40</v>
      </c>
      <c r="H904" s="1">
        <v>37</v>
      </c>
      <c r="I904" s="2">
        <v>39528</v>
      </c>
      <c r="J904" s="1">
        <v>156277</v>
      </c>
      <c r="K904" s="1">
        <v>0.22</v>
      </c>
      <c r="L904">
        <v>34380.94</v>
      </c>
      <c r="M904">
        <v>190657.94</v>
      </c>
      <c r="N904" s="1" t="s">
        <v>633</v>
      </c>
      <c r="O904" s="1" t="s">
        <v>634</v>
      </c>
      <c r="P904" s="2"/>
      <c r="Q904" t="s">
        <v>1987</v>
      </c>
      <c r="R904" t="s">
        <v>2007</v>
      </c>
      <c r="S904">
        <v>2008</v>
      </c>
      <c r="T904" t="s">
        <v>2043</v>
      </c>
      <c r="U904" t="s">
        <v>2033</v>
      </c>
      <c r="V904">
        <v>3</v>
      </c>
      <c r="W904" t="s">
        <v>2060</v>
      </c>
      <c r="X904" t="s">
        <v>1897</v>
      </c>
      <c r="Y904" t="s">
        <v>2076</v>
      </c>
      <c r="AA904" t="s">
        <v>1897</v>
      </c>
    </row>
    <row r="905" spans="1:27" x14ac:dyDescent="0.25">
      <c r="A905" s="1" t="s">
        <v>1201</v>
      </c>
      <c r="B905" s="1" t="s">
        <v>1202</v>
      </c>
      <c r="C905" s="1" t="s">
        <v>1198</v>
      </c>
      <c r="D905" s="1" t="s">
        <v>243</v>
      </c>
      <c r="E905" s="1" t="s">
        <v>18</v>
      </c>
      <c r="F905" s="1" t="s">
        <v>152</v>
      </c>
      <c r="G905" s="1" t="s">
        <v>35</v>
      </c>
      <c r="H905" s="1">
        <v>55</v>
      </c>
      <c r="I905" s="2">
        <v>40340</v>
      </c>
      <c r="J905" s="1">
        <v>187389</v>
      </c>
      <c r="K905" s="1">
        <v>0.25</v>
      </c>
      <c r="L905">
        <v>46847.25</v>
      </c>
      <c r="M905">
        <v>234236.25</v>
      </c>
      <c r="N905" s="1" t="s">
        <v>767</v>
      </c>
      <c r="O905" s="1" t="s">
        <v>771</v>
      </c>
      <c r="P905" s="2"/>
      <c r="Q905" t="s">
        <v>1988</v>
      </c>
      <c r="R905" t="s">
        <v>2007</v>
      </c>
      <c r="S905">
        <v>2010</v>
      </c>
      <c r="T905" t="s">
        <v>2037</v>
      </c>
      <c r="U905" t="s">
        <v>2027</v>
      </c>
      <c r="V905">
        <v>6</v>
      </c>
      <c r="W905" t="s">
        <v>2028</v>
      </c>
      <c r="X905" t="s">
        <v>1897</v>
      </c>
      <c r="Y905" t="s">
        <v>2076</v>
      </c>
      <c r="AA905" t="s">
        <v>1897</v>
      </c>
    </row>
    <row r="906" spans="1:27" x14ac:dyDescent="0.25">
      <c r="A906" s="1" t="s">
        <v>1348</v>
      </c>
      <c r="B906" s="1" t="s">
        <v>1349</v>
      </c>
      <c r="C906" s="1" t="s">
        <v>1198</v>
      </c>
      <c r="D906" s="1" t="s">
        <v>509</v>
      </c>
      <c r="E906" s="1" t="s">
        <v>31</v>
      </c>
      <c r="F906" s="1" t="s">
        <v>152</v>
      </c>
      <c r="G906" s="1" t="s">
        <v>35</v>
      </c>
      <c r="H906" s="1">
        <v>49</v>
      </c>
      <c r="I906" s="2">
        <v>36210</v>
      </c>
      <c r="J906" s="1">
        <v>191807</v>
      </c>
      <c r="K906" s="1">
        <v>0.21</v>
      </c>
      <c r="L906">
        <v>40279.47</v>
      </c>
      <c r="M906">
        <v>232086.47</v>
      </c>
      <c r="N906" s="1" t="s">
        <v>767</v>
      </c>
      <c r="O906" s="1" t="s">
        <v>768</v>
      </c>
      <c r="P906" s="2"/>
      <c r="Q906" t="s">
        <v>1987</v>
      </c>
      <c r="R906" t="s">
        <v>2007</v>
      </c>
      <c r="S906">
        <v>1999</v>
      </c>
      <c r="T906" t="s">
        <v>2070</v>
      </c>
      <c r="U906" t="s">
        <v>2033</v>
      </c>
      <c r="V906">
        <v>2</v>
      </c>
      <c r="W906" t="s">
        <v>2034</v>
      </c>
      <c r="X906" t="s">
        <v>1897</v>
      </c>
      <c r="Y906" t="s">
        <v>2076</v>
      </c>
      <c r="AA906" t="s">
        <v>1897</v>
      </c>
    </row>
    <row r="907" spans="1:27" x14ac:dyDescent="0.25">
      <c r="A907" s="1" t="s">
        <v>1236</v>
      </c>
      <c r="B907" s="1" t="s">
        <v>1237</v>
      </c>
      <c r="C907" s="1" t="s">
        <v>1198</v>
      </c>
      <c r="D907" s="1" t="s">
        <v>278</v>
      </c>
      <c r="E907" s="1" t="s">
        <v>46</v>
      </c>
      <c r="F907" s="1" t="s">
        <v>152</v>
      </c>
      <c r="G907" s="1" t="s">
        <v>40</v>
      </c>
      <c r="H907" s="1">
        <v>46</v>
      </c>
      <c r="I907" s="2">
        <v>41839</v>
      </c>
      <c r="J907" s="1">
        <v>173629</v>
      </c>
      <c r="K907" s="1">
        <v>0.21</v>
      </c>
      <c r="L907">
        <v>36462.089999999997</v>
      </c>
      <c r="M907">
        <v>210091.09</v>
      </c>
      <c r="N907" s="1" t="s">
        <v>633</v>
      </c>
      <c r="O907" s="1" t="s">
        <v>640</v>
      </c>
      <c r="P907" s="2"/>
      <c r="Q907" t="s">
        <v>1987</v>
      </c>
      <c r="R907" t="s">
        <v>2007</v>
      </c>
      <c r="S907">
        <v>2014</v>
      </c>
      <c r="T907" t="s">
        <v>2032</v>
      </c>
      <c r="U907" t="s">
        <v>2030</v>
      </c>
      <c r="V907">
        <v>7</v>
      </c>
      <c r="W907" t="s">
        <v>2052</v>
      </c>
      <c r="X907" t="s">
        <v>1897</v>
      </c>
      <c r="Y907" t="s">
        <v>2076</v>
      </c>
      <c r="AA907" t="s">
        <v>1897</v>
      </c>
    </row>
    <row r="908" spans="1:27" x14ac:dyDescent="0.25">
      <c r="A908" s="1" t="s">
        <v>1196</v>
      </c>
      <c r="B908" s="1" t="s">
        <v>1197</v>
      </c>
      <c r="C908" s="1" t="s">
        <v>1198</v>
      </c>
      <c r="D908" s="1" t="s">
        <v>243</v>
      </c>
      <c r="E908" s="1" t="s">
        <v>26</v>
      </c>
      <c r="F908" s="1" t="s">
        <v>19</v>
      </c>
      <c r="G908" s="1" t="s">
        <v>35</v>
      </c>
      <c r="H908" s="1">
        <v>55</v>
      </c>
      <c r="I908" s="2">
        <v>40468</v>
      </c>
      <c r="J908" s="1">
        <v>188727</v>
      </c>
      <c r="K908" s="1">
        <v>0.23</v>
      </c>
      <c r="L908">
        <v>43407.21</v>
      </c>
      <c r="M908">
        <v>232134.21</v>
      </c>
      <c r="N908" s="1" t="s">
        <v>767</v>
      </c>
      <c r="O908" s="1" t="s">
        <v>771</v>
      </c>
      <c r="P908" s="2"/>
      <c r="Q908" t="s">
        <v>1988</v>
      </c>
      <c r="R908" t="s">
        <v>2007</v>
      </c>
      <c r="S908">
        <v>2010</v>
      </c>
      <c r="T908" t="s">
        <v>2037</v>
      </c>
      <c r="U908" t="s">
        <v>2038</v>
      </c>
      <c r="V908">
        <v>10</v>
      </c>
      <c r="W908" t="s">
        <v>2055</v>
      </c>
      <c r="X908" t="s">
        <v>1897</v>
      </c>
      <c r="Y908" t="s">
        <v>2076</v>
      </c>
      <c r="AA908" t="s">
        <v>1897</v>
      </c>
    </row>
    <row r="909" spans="1:27" x14ac:dyDescent="0.25">
      <c r="A909" s="1" t="s">
        <v>1320</v>
      </c>
      <c r="B909" s="1" t="s">
        <v>1321</v>
      </c>
      <c r="C909" s="1" t="s">
        <v>1198</v>
      </c>
      <c r="D909" s="1" t="s">
        <v>17</v>
      </c>
      <c r="E909" s="1" t="s">
        <v>31</v>
      </c>
      <c r="F909" s="1" t="s">
        <v>19</v>
      </c>
      <c r="G909" s="1" t="s">
        <v>35</v>
      </c>
      <c r="H909" s="1">
        <v>52</v>
      </c>
      <c r="I909" s="2">
        <v>35109</v>
      </c>
      <c r="J909" s="1">
        <v>159724</v>
      </c>
      <c r="K909" s="1">
        <v>0.23</v>
      </c>
      <c r="L909">
        <v>36736.520000000004</v>
      </c>
      <c r="M909">
        <v>196460.52000000002</v>
      </c>
      <c r="N909" s="1" t="s">
        <v>767</v>
      </c>
      <c r="O909" s="1" t="s">
        <v>776</v>
      </c>
      <c r="P909" s="2"/>
      <c r="Q909" t="s">
        <v>1988</v>
      </c>
      <c r="R909" t="s">
        <v>2007</v>
      </c>
      <c r="S909">
        <v>1996</v>
      </c>
      <c r="T909" t="s">
        <v>2057</v>
      </c>
      <c r="U909" t="s">
        <v>2033</v>
      </c>
      <c r="V909">
        <v>2</v>
      </c>
      <c r="W909" t="s">
        <v>2034</v>
      </c>
      <c r="X909" t="s">
        <v>1897</v>
      </c>
      <c r="Y909" t="s">
        <v>2076</v>
      </c>
      <c r="AA909" t="s">
        <v>1897</v>
      </c>
    </row>
    <row r="910" spans="1:27" x14ac:dyDescent="0.25">
      <c r="A910" s="1" t="s">
        <v>1258</v>
      </c>
      <c r="B910" s="1" t="s">
        <v>1259</v>
      </c>
      <c r="C910" s="1" t="s">
        <v>1198</v>
      </c>
      <c r="D910" s="1" t="s">
        <v>402</v>
      </c>
      <c r="E910" s="1" t="s">
        <v>31</v>
      </c>
      <c r="F910" s="1" t="s">
        <v>19</v>
      </c>
      <c r="G910" s="1" t="s">
        <v>40</v>
      </c>
      <c r="H910" s="1">
        <v>65</v>
      </c>
      <c r="I910" s="2">
        <v>39728</v>
      </c>
      <c r="J910" s="1">
        <v>170221</v>
      </c>
      <c r="K910" s="1">
        <v>0.15</v>
      </c>
      <c r="L910">
        <v>25533.149999999998</v>
      </c>
      <c r="M910">
        <v>195754.15</v>
      </c>
      <c r="N910" s="1" t="s">
        <v>633</v>
      </c>
      <c r="O910" s="1" t="s">
        <v>634</v>
      </c>
      <c r="P910" s="2"/>
      <c r="Q910" t="s">
        <v>1988</v>
      </c>
      <c r="R910" t="s">
        <v>2007</v>
      </c>
      <c r="S910">
        <v>2008</v>
      </c>
      <c r="T910" t="s">
        <v>2043</v>
      </c>
      <c r="U910" t="s">
        <v>2038</v>
      </c>
      <c r="V910">
        <v>10</v>
      </c>
      <c r="W910" t="s">
        <v>2055</v>
      </c>
      <c r="X910" t="s">
        <v>1897</v>
      </c>
      <c r="Y910" t="s">
        <v>2076</v>
      </c>
      <c r="AA910" t="s">
        <v>1897</v>
      </c>
    </row>
    <row r="911" spans="1:27" x14ac:dyDescent="0.25">
      <c r="A911" s="1" t="s">
        <v>1240</v>
      </c>
      <c r="B911" s="1" t="s">
        <v>1241</v>
      </c>
      <c r="C911" s="1" t="s">
        <v>1198</v>
      </c>
      <c r="D911" s="1" t="s">
        <v>278</v>
      </c>
      <c r="E911" s="1" t="s">
        <v>26</v>
      </c>
      <c r="F911" s="1" t="s">
        <v>152</v>
      </c>
      <c r="G911" s="1" t="s">
        <v>35</v>
      </c>
      <c r="H911" s="1">
        <v>64</v>
      </c>
      <c r="I911" s="2">
        <v>34940</v>
      </c>
      <c r="J911" s="1">
        <v>158787</v>
      </c>
      <c r="K911" s="1">
        <v>0.18</v>
      </c>
      <c r="L911">
        <v>28581.66</v>
      </c>
      <c r="M911">
        <v>187368.66</v>
      </c>
      <c r="N911" s="1" t="s">
        <v>767</v>
      </c>
      <c r="O911" s="1" t="s">
        <v>771</v>
      </c>
      <c r="P911" s="2"/>
      <c r="Q911" t="s">
        <v>1988</v>
      </c>
      <c r="R911" t="s">
        <v>2007</v>
      </c>
      <c r="S911">
        <v>1995</v>
      </c>
      <c r="T911" t="s">
        <v>2067</v>
      </c>
      <c r="U911" t="s">
        <v>2030</v>
      </c>
      <c r="V911">
        <v>8</v>
      </c>
      <c r="W911" t="s">
        <v>2044</v>
      </c>
      <c r="X911" t="s">
        <v>1897</v>
      </c>
      <c r="Y911" t="s">
        <v>2076</v>
      </c>
      <c r="AA911" t="s">
        <v>1897</v>
      </c>
    </row>
    <row r="912" spans="1:27" x14ac:dyDescent="0.25">
      <c r="A912" s="1" t="s">
        <v>1344</v>
      </c>
      <c r="B912" s="1" t="s">
        <v>1345</v>
      </c>
      <c r="C912" s="1" t="s">
        <v>1198</v>
      </c>
      <c r="D912" s="1" t="s">
        <v>509</v>
      </c>
      <c r="E912" s="1" t="s">
        <v>46</v>
      </c>
      <c r="F912" s="1" t="s">
        <v>152</v>
      </c>
      <c r="G912" s="1" t="s">
        <v>35</v>
      </c>
      <c r="H912" s="1">
        <v>45</v>
      </c>
      <c r="I912" s="2">
        <v>38332</v>
      </c>
      <c r="J912" s="1">
        <v>168846</v>
      </c>
      <c r="K912" s="1">
        <v>0.24</v>
      </c>
      <c r="L912">
        <v>40523.040000000001</v>
      </c>
      <c r="M912">
        <v>209369.04</v>
      </c>
      <c r="N912" s="1" t="s">
        <v>767</v>
      </c>
      <c r="O912" s="1" t="s">
        <v>768</v>
      </c>
      <c r="P912" s="2"/>
      <c r="Q912" t="s">
        <v>1987</v>
      </c>
      <c r="R912" t="s">
        <v>2007</v>
      </c>
      <c r="S912">
        <v>2004</v>
      </c>
      <c r="T912" t="s">
        <v>2061</v>
      </c>
      <c r="U912" t="s">
        <v>2038</v>
      </c>
      <c r="V912">
        <v>12</v>
      </c>
      <c r="W912" t="s">
        <v>2041</v>
      </c>
      <c r="X912" t="s">
        <v>1897</v>
      </c>
      <c r="Y912" t="s">
        <v>2076</v>
      </c>
      <c r="AA912" t="s">
        <v>1897</v>
      </c>
    </row>
    <row r="913" spans="1:27" x14ac:dyDescent="0.25">
      <c r="A913" s="1" t="s">
        <v>1234</v>
      </c>
      <c r="B913" s="1" t="s">
        <v>1235</v>
      </c>
      <c r="C913" s="1" t="s">
        <v>1198</v>
      </c>
      <c r="D913" s="1" t="s">
        <v>278</v>
      </c>
      <c r="E913" s="1" t="s">
        <v>46</v>
      </c>
      <c r="F913" s="1" t="s">
        <v>152</v>
      </c>
      <c r="G913" s="1" t="s">
        <v>40</v>
      </c>
      <c r="H913" s="1">
        <v>45</v>
      </c>
      <c r="I913" s="2">
        <v>39185</v>
      </c>
      <c r="J913" s="1">
        <v>189680</v>
      </c>
      <c r="K913" s="1">
        <v>0.23</v>
      </c>
      <c r="L913">
        <v>43626.400000000001</v>
      </c>
      <c r="M913">
        <v>233306.4</v>
      </c>
      <c r="N913" s="1" t="s">
        <v>633</v>
      </c>
      <c r="O913" s="1" t="s">
        <v>640</v>
      </c>
      <c r="P913" s="2"/>
      <c r="Q913" t="s">
        <v>1987</v>
      </c>
      <c r="R913" t="s">
        <v>2007</v>
      </c>
      <c r="S913">
        <v>2007</v>
      </c>
      <c r="T913" t="s">
        <v>2063</v>
      </c>
      <c r="U913" t="s">
        <v>2027</v>
      </c>
      <c r="V913">
        <v>4</v>
      </c>
      <c r="W913" t="s">
        <v>2053</v>
      </c>
      <c r="X913" t="s">
        <v>1897</v>
      </c>
      <c r="Y913" t="s">
        <v>2076</v>
      </c>
      <c r="AA913" t="s">
        <v>1897</v>
      </c>
    </row>
    <row r="914" spans="1:27" x14ac:dyDescent="0.25">
      <c r="A914" s="1" t="s">
        <v>1230</v>
      </c>
      <c r="B914" s="1" t="s">
        <v>1231</v>
      </c>
      <c r="C914" s="1" t="s">
        <v>1198</v>
      </c>
      <c r="D914" s="1" t="s">
        <v>278</v>
      </c>
      <c r="E914" s="1" t="s">
        <v>46</v>
      </c>
      <c r="F914" s="1" t="s">
        <v>152</v>
      </c>
      <c r="G914" s="1" t="s">
        <v>40</v>
      </c>
      <c r="H914" s="1">
        <v>48</v>
      </c>
      <c r="I914" s="2">
        <v>43809</v>
      </c>
      <c r="J914" s="1">
        <v>183113</v>
      </c>
      <c r="K914" s="1">
        <v>0.24</v>
      </c>
      <c r="L914">
        <v>43947.119999999995</v>
      </c>
      <c r="M914">
        <v>227060.12</v>
      </c>
      <c r="N914" s="1" t="s">
        <v>633</v>
      </c>
      <c r="O914" s="1" t="s">
        <v>637</v>
      </c>
      <c r="P914" s="2"/>
      <c r="Q914" t="s">
        <v>1987</v>
      </c>
      <c r="R914" t="s">
        <v>2007</v>
      </c>
      <c r="S914">
        <v>2019</v>
      </c>
      <c r="T914" t="s">
        <v>2029</v>
      </c>
      <c r="U914" t="s">
        <v>2038</v>
      </c>
      <c r="V914">
        <v>12</v>
      </c>
      <c r="W914" t="s">
        <v>2041</v>
      </c>
      <c r="X914" t="s">
        <v>1897</v>
      </c>
      <c r="Y914" t="s">
        <v>2076</v>
      </c>
      <c r="AA914" t="s">
        <v>1897</v>
      </c>
    </row>
    <row r="915" spans="1:27" x14ac:dyDescent="0.25">
      <c r="A915" s="1" t="s">
        <v>1266</v>
      </c>
      <c r="B915" s="1" t="s">
        <v>1267</v>
      </c>
      <c r="C915" s="1" t="s">
        <v>1198</v>
      </c>
      <c r="D915" s="1" t="s">
        <v>402</v>
      </c>
      <c r="E915" s="1" t="s">
        <v>46</v>
      </c>
      <c r="F915" s="1" t="s">
        <v>152</v>
      </c>
      <c r="G915" s="1" t="s">
        <v>35</v>
      </c>
      <c r="H915" s="1">
        <v>58</v>
      </c>
      <c r="I915" s="2">
        <v>39367</v>
      </c>
      <c r="J915" s="1">
        <v>162038</v>
      </c>
      <c r="K915" s="1">
        <v>0.24</v>
      </c>
      <c r="L915">
        <v>38889.119999999995</v>
      </c>
      <c r="M915">
        <v>200927.12</v>
      </c>
      <c r="N915" s="1" t="s">
        <v>767</v>
      </c>
      <c r="O915" s="1" t="s">
        <v>768</v>
      </c>
      <c r="P915" s="2"/>
      <c r="Q915" t="s">
        <v>1988</v>
      </c>
      <c r="R915" t="s">
        <v>2007</v>
      </c>
      <c r="S915">
        <v>2007</v>
      </c>
      <c r="T915" t="s">
        <v>2063</v>
      </c>
      <c r="U915" t="s">
        <v>2038</v>
      </c>
      <c r="V915">
        <v>10</v>
      </c>
      <c r="W915" t="s">
        <v>2055</v>
      </c>
      <c r="X915" t="s">
        <v>1897</v>
      </c>
      <c r="Y915" t="s">
        <v>2076</v>
      </c>
      <c r="AA915" t="s">
        <v>1897</v>
      </c>
    </row>
    <row r="916" spans="1:27" x14ac:dyDescent="0.25">
      <c r="A916" s="1" t="s">
        <v>1326</v>
      </c>
      <c r="B916" s="1" t="s">
        <v>1327</v>
      </c>
      <c r="C916" s="1" t="s">
        <v>1198</v>
      </c>
      <c r="D916" s="1" t="s">
        <v>17</v>
      </c>
      <c r="E916" s="1" t="s">
        <v>31</v>
      </c>
      <c r="F916" s="1" t="s">
        <v>152</v>
      </c>
      <c r="G916" s="1" t="s">
        <v>35</v>
      </c>
      <c r="H916" s="1">
        <v>55</v>
      </c>
      <c r="I916" s="2">
        <v>39154</v>
      </c>
      <c r="J916" s="1">
        <v>184648</v>
      </c>
      <c r="K916" s="1">
        <v>0.24</v>
      </c>
      <c r="L916">
        <v>44315.519999999997</v>
      </c>
      <c r="M916">
        <v>228963.52</v>
      </c>
      <c r="N916" s="1" t="s">
        <v>767</v>
      </c>
      <c r="O916" s="1" t="s">
        <v>785</v>
      </c>
      <c r="P916" s="2"/>
      <c r="Q916" t="s">
        <v>1988</v>
      </c>
      <c r="R916" t="s">
        <v>2007</v>
      </c>
      <c r="S916">
        <v>2007</v>
      </c>
      <c r="T916" t="s">
        <v>2063</v>
      </c>
      <c r="U916" t="s">
        <v>2033</v>
      </c>
      <c r="V916">
        <v>3</v>
      </c>
      <c r="W916" t="s">
        <v>2060</v>
      </c>
      <c r="X916" t="s">
        <v>1897</v>
      </c>
      <c r="Y916" t="s">
        <v>2076</v>
      </c>
      <c r="AA916" t="s">
        <v>1897</v>
      </c>
    </row>
    <row r="917" spans="1:27" x14ac:dyDescent="0.25">
      <c r="A917" s="1" t="s">
        <v>1264</v>
      </c>
      <c r="B917" s="1" t="s">
        <v>1265</v>
      </c>
      <c r="C917" s="1" t="s">
        <v>1198</v>
      </c>
      <c r="D917" s="1" t="s">
        <v>402</v>
      </c>
      <c r="E917" s="1" t="s">
        <v>46</v>
      </c>
      <c r="F917" s="1" t="s">
        <v>19</v>
      </c>
      <c r="G917" s="1" t="s">
        <v>35</v>
      </c>
      <c r="H917" s="1">
        <v>53</v>
      </c>
      <c r="I917" s="2">
        <v>37304</v>
      </c>
      <c r="J917" s="1">
        <v>179494</v>
      </c>
      <c r="K917" s="1">
        <v>0.2</v>
      </c>
      <c r="L917">
        <v>35898.800000000003</v>
      </c>
      <c r="M917">
        <v>215392.8</v>
      </c>
      <c r="N917" s="1" t="s">
        <v>767</v>
      </c>
      <c r="O917" s="1" t="s">
        <v>768</v>
      </c>
      <c r="P917" s="2"/>
      <c r="Q917" t="s">
        <v>1988</v>
      </c>
      <c r="R917" t="s">
        <v>2007</v>
      </c>
      <c r="S917">
        <v>2002</v>
      </c>
      <c r="T917" t="s">
        <v>2062</v>
      </c>
      <c r="U917" t="s">
        <v>2033</v>
      </c>
      <c r="V917">
        <v>2</v>
      </c>
      <c r="W917" t="s">
        <v>2034</v>
      </c>
      <c r="X917" t="s">
        <v>1897</v>
      </c>
      <c r="Y917" t="s">
        <v>2076</v>
      </c>
      <c r="AA917" t="s">
        <v>1897</v>
      </c>
    </row>
    <row r="918" spans="1:27" x14ac:dyDescent="0.25">
      <c r="A918" s="1" t="s">
        <v>1522</v>
      </c>
      <c r="B918" s="1" t="s">
        <v>1926</v>
      </c>
      <c r="C918" s="1" t="s">
        <v>1198</v>
      </c>
      <c r="D918" s="1" t="s">
        <v>509</v>
      </c>
      <c r="E918" s="1" t="s">
        <v>46</v>
      </c>
      <c r="F918" s="1" t="s">
        <v>19</v>
      </c>
      <c r="G918" s="1" t="s">
        <v>35</v>
      </c>
      <c r="H918" s="1">
        <v>36</v>
      </c>
      <c r="I918" s="2">
        <v>40434</v>
      </c>
      <c r="J918" s="1">
        <v>157070</v>
      </c>
      <c r="K918" s="1">
        <v>0.28000000000000003</v>
      </c>
      <c r="L918">
        <v>43979.600000000006</v>
      </c>
      <c r="M918">
        <v>201049.60000000001</v>
      </c>
      <c r="N918" s="1" t="s">
        <v>767</v>
      </c>
      <c r="O918" s="1" t="s">
        <v>768</v>
      </c>
      <c r="P918" s="2"/>
      <c r="Q918" t="s">
        <v>1987</v>
      </c>
      <c r="R918" t="s">
        <v>2007</v>
      </c>
      <c r="S918">
        <v>2010</v>
      </c>
      <c r="T918" t="s">
        <v>2037</v>
      </c>
      <c r="U918" t="s">
        <v>2030</v>
      </c>
      <c r="V918">
        <v>9</v>
      </c>
      <c r="W918" t="s">
        <v>2031</v>
      </c>
      <c r="X918" t="s">
        <v>1897</v>
      </c>
      <c r="Y918" t="s">
        <v>2076</v>
      </c>
      <c r="AA918" t="s">
        <v>1897</v>
      </c>
    </row>
    <row r="919" spans="1:27" x14ac:dyDescent="0.25">
      <c r="A919" s="1" t="s">
        <v>1238</v>
      </c>
      <c r="B919" s="1" t="s">
        <v>1239</v>
      </c>
      <c r="C919" s="1" t="s">
        <v>1198</v>
      </c>
      <c r="D919" s="1" t="s">
        <v>278</v>
      </c>
      <c r="E919" s="1" t="s">
        <v>26</v>
      </c>
      <c r="F919" s="1" t="s">
        <v>19</v>
      </c>
      <c r="G919" s="1" t="s">
        <v>35</v>
      </c>
      <c r="H919" s="1">
        <v>46</v>
      </c>
      <c r="I919" s="2">
        <v>44125</v>
      </c>
      <c r="J919" s="1">
        <v>151853</v>
      </c>
      <c r="K919" s="1">
        <v>0.16</v>
      </c>
      <c r="L919">
        <v>24296.48</v>
      </c>
      <c r="M919">
        <v>176149.48</v>
      </c>
      <c r="N919" s="1" t="s">
        <v>767</v>
      </c>
      <c r="O919" s="1" t="s">
        <v>771</v>
      </c>
      <c r="P919" s="2"/>
      <c r="Q919" t="s">
        <v>1987</v>
      </c>
      <c r="R919" t="s">
        <v>2007</v>
      </c>
      <c r="S919">
        <v>2020</v>
      </c>
      <c r="T919" t="s">
        <v>2047</v>
      </c>
      <c r="U919" t="s">
        <v>2038</v>
      </c>
      <c r="V919">
        <v>10</v>
      </c>
      <c r="W919" t="s">
        <v>2055</v>
      </c>
      <c r="X919" t="s">
        <v>1897</v>
      </c>
      <c r="Y919" t="s">
        <v>2076</v>
      </c>
      <c r="AA919" t="s">
        <v>1897</v>
      </c>
    </row>
    <row r="920" spans="1:27" x14ac:dyDescent="0.25">
      <c r="A920" s="1" t="s">
        <v>1342</v>
      </c>
      <c r="B920" s="1" t="s">
        <v>1343</v>
      </c>
      <c r="C920" s="1" t="s">
        <v>1198</v>
      </c>
      <c r="D920" s="1" t="s">
        <v>509</v>
      </c>
      <c r="E920" s="1" t="s">
        <v>46</v>
      </c>
      <c r="F920" s="1" t="s">
        <v>152</v>
      </c>
      <c r="G920" s="1" t="s">
        <v>35</v>
      </c>
      <c r="H920" s="1">
        <v>45</v>
      </c>
      <c r="I920" s="2">
        <v>39519</v>
      </c>
      <c r="J920" s="1">
        <v>186138</v>
      </c>
      <c r="K920" s="1">
        <v>0.28000000000000003</v>
      </c>
      <c r="L920">
        <v>52118.640000000007</v>
      </c>
      <c r="M920">
        <v>238256.64000000001</v>
      </c>
      <c r="N920" s="1" t="s">
        <v>767</v>
      </c>
      <c r="O920" s="1" t="s">
        <v>768</v>
      </c>
      <c r="P920" s="2"/>
      <c r="Q920" t="s">
        <v>1987</v>
      </c>
      <c r="R920" t="s">
        <v>2007</v>
      </c>
      <c r="S920">
        <v>2008</v>
      </c>
      <c r="T920" t="s">
        <v>2043</v>
      </c>
      <c r="U920" t="s">
        <v>2033</v>
      </c>
      <c r="V920">
        <v>3</v>
      </c>
      <c r="W920" t="s">
        <v>2060</v>
      </c>
      <c r="X920" t="s">
        <v>1897</v>
      </c>
      <c r="Y920" t="s">
        <v>2076</v>
      </c>
      <c r="AA920" t="s">
        <v>1897</v>
      </c>
    </row>
    <row r="921" spans="1:27" x14ac:dyDescent="0.25">
      <c r="A921" s="1" t="s">
        <v>1322</v>
      </c>
      <c r="B921" s="1" t="s">
        <v>1323</v>
      </c>
      <c r="C921" s="1" t="s">
        <v>1198</v>
      </c>
      <c r="D921" s="1" t="s">
        <v>17</v>
      </c>
      <c r="E921" s="1" t="s">
        <v>18</v>
      </c>
      <c r="F921" s="1" t="s">
        <v>19</v>
      </c>
      <c r="G921" s="1" t="s">
        <v>35</v>
      </c>
      <c r="H921" s="1">
        <v>27</v>
      </c>
      <c r="I921" s="2">
        <v>43103</v>
      </c>
      <c r="J921" s="1">
        <v>167100</v>
      </c>
      <c r="K921" s="1">
        <v>0.2</v>
      </c>
      <c r="L921">
        <v>33420</v>
      </c>
      <c r="M921">
        <v>200520</v>
      </c>
      <c r="N921" s="1" t="s">
        <v>767</v>
      </c>
      <c r="O921" s="1" t="s">
        <v>771</v>
      </c>
      <c r="P921" s="2"/>
      <c r="Q921" t="s">
        <v>1989</v>
      </c>
      <c r="R921" t="s">
        <v>2007</v>
      </c>
      <c r="S921">
        <v>2018</v>
      </c>
      <c r="T921" t="s">
        <v>2026</v>
      </c>
      <c r="U921" t="s">
        <v>2033</v>
      </c>
      <c r="V921">
        <v>1</v>
      </c>
      <c r="W921" t="s">
        <v>2046</v>
      </c>
      <c r="X921" t="s">
        <v>1897</v>
      </c>
      <c r="Y921" t="s">
        <v>2076</v>
      </c>
      <c r="AA921" t="s">
        <v>1897</v>
      </c>
    </row>
    <row r="922" spans="1:27" x14ac:dyDescent="0.25">
      <c r="A922" s="1" t="s">
        <v>148</v>
      </c>
      <c r="B922" s="1" t="s">
        <v>1942</v>
      </c>
      <c r="C922" s="1" t="s">
        <v>1198</v>
      </c>
      <c r="D922" s="1" t="s">
        <v>243</v>
      </c>
      <c r="E922" s="1" t="s">
        <v>26</v>
      </c>
      <c r="F922" s="1" t="s">
        <v>152</v>
      </c>
      <c r="G922" s="1" t="s">
        <v>35</v>
      </c>
      <c r="H922" s="1">
        <v>35</v>
      </c>
      <c r="I922" s="2">
        <v>42963</v>
      </c>
      <c r="J922" s="1">
        <v>181356</v>
      </c>
      <c r="K922" s="1">
        <v>0.23</v>
      </c>
      <c r="L922">
        <v>41711.880000000005</v>
      </c>
      <c r="M922">
        <v>223067.88</v>
      </c>
      <c r="N922" s="1" t="s">
        <v>767</v>
      </c>
      <c r="O922" s="1" t="s">
        <v>776</v>
      </c>
      <c r="P922" s="2"/>
      <c r="Q922" t="s">
        <v>1987</v>
      </c>
      <c r="R922" t="s">
        <v>2007</v>
      </c>
      <c r="S922">
        <v>2017</v>
      </c>
      <c r="T922" t="s">
        <v>2051</v>
      </c>
      <c r="U922" t="s">
        <v>2030</v>
      </c>
      <c r="V922">
        <v>8</v>
      </c>
      <c r="W922" t="s">
        <v>2044</v>
      </c>
      <c r="X922" t="s">
        <v>1897</v>
      </c>
      <c r="Y922" t="s">
        <v>2076</v>
      </c>
      <c r="AA922" t="s">
        <v>1897</v>
      </c>
    </row>
    <row r="923" spans="1:27" x14ac:dyDescent="0.25">
      <c r="A923" s="1" t="s">
        <v>1340</v>
      </c>
      <c r="B923" s="1" t="s">
        <v>1341</v>
      </c>
      <c r="C923" s="1" t="s">
        <v>1198</v>
      </c>
      <c r="D923" s="1" t="s">
        <v>509</v>
      </c>
      <c r="E923" s="1" t="s">
        <v>26</v>
      </c>
      <c r="F923" s="1" t="s">
        <v>19</v>
      </c>
      <c r="G923" s="1" t="s">
        <v>35</v>
      </c>
      <c r="H923" s="1">
        <v>28</v>
      </c>
      <c r="I923" s="2">
        <v>43810</v>
      </c>
      <c r="J923" s="1">
        <v>182321</v>
      </c>
      <c r="K923" s="1">
        <v>0.28000000000000003</v>
      </c>
      <c r="L923">
        <v>51049.880000000005</v>
      </c>
      <c r="M923">
        <v>233370.88</v>
      </c>
      <c r="N923" s="1" t="s">
        <v>767</v>
      </c>
      <c r="O923" s="1" t="s">
        <v>776</v>
      </c>
      <c r="P923" s="2"/>
      <c r="Q923" t="s">
        <v>1989</v>
      </c>
      <c r="R923" t="s">
        <v>2007</v>
      </c>
      <c r="S923">
        <v>2019</v>
      </c>
      <c r="T923" t="s">
        <v>2029</v>
      </c>
      <c r="U923" t="s">
        <v>2038</v>
      </c>
      <c r="V923">
        <v>12</v>
      </c>
      <c r="W923" t="s">
        <v>2041</v>
      </c>
      <c r="X923" t="s">
        <v>1897</v>
      </c>
      <c r="Y923" t="s">
        <v>2076</v>
      </c>
      <c r="AA923" t="s">
        <v>1897</v>
      </c>
    </row>
    <row r="924" spans="1:27" x14ac:dyDescent="0.25">
      <c r="A924" s="1" t="s">
        <v>1232</v>
      </c>
      <c r="B924" s="1" t="s">
        <v>1233</v>
      </c>
      <c r="C924" s="1" t="s">
        <v>1198</v>
      </c>
      <c r="D924" s="1" t="s">
        <v>278</v>
      </c>
      <c r="E924" s="1" t="s">
        <v>26</v>
      </c>
      <c r="F924" s="1" t="s">
        <v>152</v>
      </c>
      <c r="G924" s="1" t="s">
        <v>40</v>
      </c>
      <c r="H924" s="1">
        <v>40</v>
      </c>
      <c r="I924" s="2">
        <v>43868</v>
      </c>
      <c r="J924" s="1">
        <v>187187</v>
      </c>
      <c r="K924" s="1">
        <v>0.18</v>
      </c>
      <c r="L924">
        <v>33693.659999999996</v>
      </c>
      <c r="M924">
        <v>220880.66</v>
      </c>
      <c r="N924" s="1" t="s">
        <v>633</v>
      </c>
      <c r="O924" s="1" t="s">
        <v>634</v>
      </c>
      <c r="P924" s="2"/>
      <c r="Q924" t="s">
        <v>1987</v>
      </c>
      <c r="R924" t="s">
        <v>2007</v>
      </c>
      <c r="S924">
        <v>2020</v>
      </c>
      <c r="T924" t="s">
        <v>2047</v>
      </c>
      <c r="U924" t="s">
        <v>2033</v>
      </c>
      <c r="V924">
        <v>2</v>
      </c>
      <c r="W924" t="s">
        <v>2034</v>
      </c>
      <c r="X924" t="s">
        <v>1897</v>
      </c>
      <c r="Y924" t="s">
        <v>2076</v>
      </c>
      <c r="AA924" t="s">
        <v>1897</v>
      </c>
    </row>
    <row r="925" spans="1:27" x14ac:dyDescent="0.25">
      <c r="A925" s="1" t="s">
        <v>1199</v>
      </c>
      <c r="B925" s="1" t="s">
        <v>1200</v>
      </c>
      <c r="C925" s="1" t="s">
        <v>1198</v>
      </c>
      <c r="D925" s="1" t="s">
        <v>243</v>
      </c>
      <c r="E925" s="1" t="s">
        <v>46</v>
      </c>
      <c r="F925" s="1" t="s">
        <v>19</v>
      </c>
      <c r="G925" s="1" t="s">
        <v>35</v>
      </c>
      <c r="H925" s="1">
        <v>60</v>
      </c>
      <c r="I925" s="2">
        <v>38121</v>
      </c>
      <c r="J925" s="1">
        <v>186378</v>
      </c>
      <c r="K925" s="1">
        <v>0.26</v>
      </c>
      <c r="L925">
        <v>48458.28</v>
      </c>
      <c r="M925">
        <v>234836.28</v>
      </c>
      <c r="N925" s="1" t="s">
        <v>767</v>
      </c>
      <c r="O925" s="1" t="s">
        <v>768</v>
      </c>
      <c r="P925" s="2"/>
      <c r="Q925" t="s">
        <v>1988</v>
      </c>
      <c r="R925" t="s">
        <v>2007</v>
      </c>
      <c r="S925">
        <v>2004</v>
      </c>
      <c r="T925" t="s">
        <v>2061</v>
      </c>
      <c r="U925" t="s">
        <v>2027</v>
      </c>
      <c r="V925">
        <v>5</v>
      </c>
      <c r="W925" t="s">
        <v>2036</v>
      </c>
      <c r="X925" t="s">
        <v>1897</v>
      </c>
      <c r="Y925" t="s">
        <v>2076</v>
      </c>
      <c r="AA925" t="s">
        <v>1897</v>
      </c>
    </row>
    <row r="926" spans="1:27" x14ac:dyDescent="0.25">
      <c r="A926" s="1" t="s">
        <v>1262</v>
      </c>
      <c r="B926" s="1" t="s">
        <v>1263</v>
      </c>
      <c r="C926" s="1" t="s">
        <v>1198</v>
      </c>
      <c r="D926" s="1" t="s">
        <v>402</v>
      </c>
      <c r="E926" s="1" t="s">
        <v>31</v>
      </c>
      <c r="F926" s="1" t="s">
        <v>19</v>
      </c>
      <c r="G926" s="1" t="s">
        <v>35</v>
      </c>
      <c r="H926" s="1">
        <v>25</v>
      </c>
      <c r="I926" s="2">
        <v>44303</v>
      </c>
      <c r="J926" s="1">
        <v>186870</v>
      </c>
      <c r="K926" s="1">
        <v>0.2</v>
      </c>
      <c r="L926">
        <v>37374</v>
      </c>
      <c r="M926">
        <v>224244</v>
      </c>
      <c r="N926" s="1" t="s">
        <v>767</v>
      </c>
      <c r="O926" s="1" t="s">
        <v>785</v>
      </c>
      <c r="P926" s="2"/>
      <c r="Q926" t="s">
        <v>1989</v>
      </c>
      <c r="R926" t="s">
        <v>2007</v>
      </c>
      <c r="S926">
        <v>2021</v>
      </c>
      <c r="T926" t="s">
        <v>2045</v>
      </c>
      <c r="U926" t="s">
        <v>2027</v>
      </c>
      <c r="V926">
        <v>4</v>
      </c>
      <c r="W926" t="s">
        <v>2053</v>
      </c>
      <c r="X926" t="s">
        <v>1897</v>
      </c>
      <c r="Y926" t="s">
        <v>2076</v>
      </c>
      <c r="AA926" t="s">
        <v>1897</v>
      </c>
    </row>
    <row r="927" spans="1:27" x14ac:dyDescent="0.25">
      <c r="A927" s="1" t="s">
        <v>1368</v>
      </c>
      <c r="B927" s="1" t="s">
        <v>1369</v>
      </c>
      <c r="C927" s="1" t="s">
        <v>1198</v>
      </c>
      <c r="D927" s="1" t="s">
        <v>555</v>
      </c>
      <c r="E927" s="1" t="s">
        <v>46</v>
      </c>
      <c r="F927" s="1" t="s">
        <v>152</v>
      </c>
      <c r="G927" s="1" t="s">
        <v>40</v>
      </c>
      <c r="H927" s="1">
        <v>52</v>
      </c>
      <c r="I927" s="2">
        <v>44099</v>
      </c>
      <c r="J927" s="1">
        <v>163143</v>
      </c>
      <c r="K927" s="1">
        <v>0.28000000000000003</v>
      </c>
      <c r="L927">
        <v>45680.04</v>
      </c>
      <c r="M927">
        <v>208823.04000000001</v>
      </c>
      <c r="N927" s="1" t="s">
        <v>633</v>
      </c>
      <c r="O927" s="1" t="s">
        <v>640</v>
      </c>
      <c r="P927" s="2"/>
      <c r="Q927" t="s">
        <v>1988</v>
      </c>
      <c r="R927" t="s">
        <v>2007</v>
      </c>
      <c r="S927">
        <v>2020</v>
      </c>
      <c r="T927" t="s">
        <v>2047</v>
      </c>
      <c r="U927" t="s">
        <v>2030</v>
      </c>
      <c r="V927">
        <v>9</v>
      </c>
      <c r="W927" t="s">
        <v>2031</v>
      </c>
      <c r="X927" t="s">
        <v>1897</v>
      </c>
      <c r="Y927" t="s">
        <v>2076</v>
      </c>
      <c r="AA927" t="s">
        <v>1897</v>
      </c>
    </row>
    <row r="928" spans="1:27" x14ac:dyDescent="0.25">
      <c r="A928" s="1" t="s">
        <v>1346</v>
      </c>
      <c r="B928" s="1" t="s">
        <v>1347</v>
      </c>
      <c r="C928" s="1" t="s">
        <v>1198</v>
      </c>
      <c r="D928" s="1" t="s">
        <v>509</v>
      </c>
      <c r="E928" s="1" t="s">
        <v>46</v>
      </c>
      <c r="F928" s="1" t="s">
        <v>152</v>
      </c>
      <c r="G928" s="1" t="s">
        <v>35</v>
      </c>
      <c r="H928" s="1">
        <v>49</v>
      </c>
      <c r="I928" s="2">
        <v>41816</v>
      </c>
      <c r="J928" s="1">
        <v>153961</v>
      </c>
      <c r="K928" s="1">
        <v>0.25</v>
      </c>
      <c r="L928">
        <v>38490.25</v>
      </c>
      <c r="M928">
        <v>192451.25</v>
      </c>
      <c r="N928" s="1" t="s">
        <v>767</v>
      </c>
      <c r="O928" s="1" t="s">
        <v>785</v>
      </c>
      <c r="P928" s="2"/>
      <c r="Q928" t="s">
        <v>1987</v>
      </c>
      <c r="R928" t="s">
        <v>2007</v>
      </c>
      <c r="S928">
        <v>2014</v>
      </c>
      <c r="T928" t="s">
        <v>2032</v>
      </c>
      <c r="U928" t="s">
        <v>2027</v>
      </c>
      <c r="V928">
        <v>6</v>
      </c>
      <c r="W928" t="s">
        <v>2028</v>
      </c>
      <c r="X928" t="s">
        <v>1897</v>
      </c>
      <c r="Y928" t="s">
        <v>2076</v>
      </c>
      <c r="AA928" t="s">
        <v>1897</v>
      </c>
    </row>
    <row r="929" spans="1:27" x14ac:dyDescent="0.25">
      <c r="A929" s="1" t="s">
        <v>1374</v>
      </c>
      <c r="B929" s="1" t="s">
        <v>1375</v>
      </c>
      <c r="C929" s="1" t="s">
        <v>1198</v>
      </c>
      <c r="D929" s="1" t="s">
        <v>555</v>
      </c>
      <c r="E929" s="1" t="s">
        <v>46</v>
      </c>
      <c r="F929" s="1" t="s">
        <v>152</v>
      </c>
      <c r="G929" s="1" t="s">
        <v>35</v>
      </c>
      <c r="H929" s="1">
        <v>58</v>
      </c>
      <c r="I929" s="2">
        <v>33682</v>
      </c>
      <c r="J929" s="1">
        <v>199848</v>
      </c>
      <c r="K929" s="1">
        <v>0.16</v>
      </c>
      <c r="L929">
        <v>31975.68</v>
      </c>
      <c r="M929">
        <v>231823.68</v>
      </c>
      <c r="N929" s="1" t="s">
        <v>767</v>
      </c>
      <c r="O929" s="1" t="s">
        <v>768</v>
      </c>
      <c r="P929" s="2"/>
      <c r="Q929" t="s">
        <v>1988</v>
      </c>
      <c r="R929" t="s">
        <v>2007</v>
      </c>
      <c r="S929">
        <v>1992</v>
      </c>
      <c r="T929" t="s">
        <v>2068</v>
      </c>
      <c r="U929" t="s">
        <v>2033</v>
      </c>
      <c r="V929">
        <v>3</v>
      </c>
      <c r="W929" t="s">
        <v>2060</v>
      </c>
      <c r="X929" t="s">
        <v>1897</v>
      </c>
      <c r="Y929" t="s">
        <v>2076</v>
      </c>
      <c r="AA929" t="s">
        <v>1897</v>
      </c>
    </row>
    <row r="930" spans="1:27" x14ac:dyDescent="0.25">
      <c r="A930" s="1" t="s">
        <v>1366</v>
      </c>
      <c r="B930" s="1" t="s">
        <v>1367</v>
      </c>
      <c r="C930" s="1" t="s">
        <v>1198</v>
      </c>
      <c r="D930" s="1" t="s">
        <v>555</v>
      </c>
      <c r="E930" s="1" t="s">
        <v>26</v>
      </c>
      <c r="F930" s="1" t="s">
        <v>19</v>
      </c>
      <c r="G930" s="1" t="s">
        <v>40</v>
      </c>
      <c r="H930" s="1">
        <v>27</v>
      </c>
      <c r="I930" s="2">
        <v>43397</v>
      </c>
      <c r="J930" s="1">
        <v>154973</v>
      </c>
      <c r="K930" s="1">
        <v>0.28999999999999998</v>
      </c>
      <c r="L930">
        <v>44942.17</v>
      </c>
      <c r="M930">
        <v>199915.16999999998</v>
      </c>
      <c r="N930" s="1" t="s">
        <v>633</v>
      </c>
      <c r="O930" s="1" t="s">
        <v>640</v>
      </c>
      <c r="P930" s="2"/>
      <c r="Q930" t="s">
        <v>1989</v>
      </c>
      <c r="R930" t="s">
        <v>2007</v>
      </c>
      <c r="S930">
        <v>2018</v>
      </c>
      <c r="T930" t="s">
        <v>2026</v>
      </c>
      <c r="U930" t="s">
        <v>2038</v>
      </c>
      <c r="V930">
        <v>10</v>
      </c>
      <c r="W930" t="s">
        <v>2055</v>
      </c>
      <c r="X930" t="s">
        <v>1897</v>
      </c>
      <c r="Y930" t="s">
        <v>2076</v>
      </c>
      <c r="AA930" t="s">
        <v>1897</v>
      </c>
    </row>
    <row r="931" spans="1:27" x14ac:dyDescent="0.25">
      <c r="A931" s="1" t="s">
        <v>1288</v>
      </c>
      <c r="B931" s="1" t="s">
        <v>1289</v>
      </c>
      <c r="C931" s="1" t="s">
        <v>1198</v>
      </c>
      <c r="D931" s="1" t="s">
        <v>456</v>
      </c>
      <c r="E931" s="1" t="s">
        <v>26</v>
      </c>
      <c r="F931" s="1" t="s">
        <v>19</v>
      </c>
      <c r="G931" s="1" t="s">
        <v>40</v>
      </c>
      <c r="H931" s="1">
        <v>40</v>
      </c>
      <c r="I931" s="2">
        <v>44094</v>
      </c>
      <c r="J931" s="1">
        <v>198176</v>
      </c>
      <c r="K931" s="1">
        <v>0.17</v>
      </c>
      <c r="L931">
        <v>33689.920000000006</v>
      </c>
      <c r="M931">
        <v>231865.92</v>
      </c>
      <c r="N931" s="1" t="s">
        <v>633</v>
      </c>
      <c r="O931" s="1" t="s">
        <v>634</v>
      </c>
      <c r="P931" s="2"/>
      <c r="Q931" t="s">
        <v>1987</v>
      </c>
      <c r="R931" t="s">
        <v>2007</v>
      </c>
      <c r="S931">
        <v>2020</v>
      </c>
      <c r="T931" t="s">
        <v>2047</v>
      </c>
      <c r="U931" t="s">
        <v>2030</v>
      </c>
      <c r="V931">
        <v>9</v>
      </c>
      <c r="W931" t="s">
        <v>2031</v>
      </c>
      <c r="X931" t="s">
        <v>1897</v>
      </c>
      <c r="Y931" t="s">
        <v>2076</v>
      </c>
      <c r="AA931" t="s">
        <v>1897</v>
      </c>
    </row>
    <row r="932" spans="1:27" x14ac:dyDescent="0.25">
      <c r="A932" s="1" t="s">
        <v>1338</v>
      </c>
      <c r="B932" s="1" t="s">
        <v>1339</v>
      </c>
      <c r="C932" s="1" t="s">
        <v>1198</v>
      </c>
      <c r="D932" s="1" t="s">
        <v>509</v>
      </c>
      <c r="E932" s="1" t="s">
        <v>31</v>
      </c>
      <c r="F932" s="1" t="s">
        <v>19</v>
      </c>
      <c r="G932" s="1" t="s">
        <v>40</v>
      </c>
      <c r="H932" s="1">
        <v>43</v>
      </c>
      <c r="I932" s="2">
        <v>41928</v>
      </c>
      <c r="J932" s="1">
        <v>171360</v>
      </c>
      <c r="K932" s="1">
        <v>0.23</v>
      </c>
      <c r="L932">
        <v>39412.800000000003</v>
      </c>
      <c r="M932">
        <v>210772.8</v>
      </c>
      <c r="N932" s="1" t="s">
        <v>633</v>
      </c>
      <c r="O932" s="1" t="s">
        <v>634</v>
      </c>
      <c r="P932" s="2"/>
      <c r="Q932" t="s">
        <v>1987</v>
      </c>
      <c r="R932" t="s">
        <v>2007</v>
      </c>
      <c r="S932">
        <v>2014</v>
      </c>
      <c r="T932" t="s">
        <v>2032</v>
      </c>
      <c r="U932" t="s">
        <v>2038</v>
      </c>
      <c r="V932">
        <v>10</v>
      </c>
      <c r="W932" t="s">
        <v>2055</v>
      </c>
      <c r="X932" t="s">
        <v>1897</v>
      </c>
      <c r="Y932" t="s">
        <v>2076</v>
      </c>
      <c r="AA932" t="s">
        <v>1897</v>
      </c>
    </row>
    <row r="933" spans="1:27" x14ac:dyDescent="0.25">
      <c r="A933" s="1" t="s">
        <v>627</v>
      </c>
      <c r="B933" s="1" t="s">
        <v>1972</v>
      </c>
      <c r="C933" s="1" t="s">
        <v>1198</v>
      </c>
      <c r="D933" s="1" t="s">
        <v>456</v>
      </c>
      <c r="E933" s="1" t="s">
        <v>26</v>
      </c>
      <c r="F933" s="1" t="s">
        <v>19</v>
      </c>
      <c r="G933" s="1" t="s">
        <v>40</v>
      </c>
      <c r="H933" s="1">
        <v>52</v>
      </c>
      <c r="I933" s="2">
        <v>34209</v>
      </c>
      <c r="J933" s="1">
        <v>177443</v>
      </c>
      <c r="K933" s="1">
        <v>0.25</v>
      </c>
      <c r="L933">
        <v>44360.75</v>
      </c>
      <c r="M933">
        <v>221803.75</v>
      </c>
      <c r="N933" s="1" t="s">
        <v>633</v>
      </c>
      <c r="O933" s="1" t="s">
        <v>640</v>
      </c>
      <c r="P933" s="2"/>
      <c r="Q933" t="s">
        <v>1988</v>
      </c>
      <c r="R933" t="s">
        <v>2007</v>
      </c>
      <c r="S933">
        <v>1993</v>
      </c>
      <c r="T933" t="s">
        <v>2069</v>
      </c>
      <c r="U933" t="s">
        <v>2030</v>
      </c>
      <c r="V933">
        <v>8</v>
      </c>
      <c r="W933" t="s">
        <v>2044</v>
      </c>
      <c r="X933" t="s">
        <v>1897</v>
      </c>
      <c r="Y933" t="s">
        <v>2076</v>
      </c>
      <c r="AA933" t="s">
        <v>1897</v>
      </c>
    </row>
    <row r="934" spans="1:27" x14ac:dyDescent="0.25">
      <c r="A934" s="1" t="s">
        <v>1286</v>
      </c>
      <c r="B934" s="1" t="s">
        <v>1287</v>
      </c>
      <c r="C934" s="1" t="s">
        <v>1198</v>
      </c>
      <c r="D934" s="1" t="s">
        <v>456</v>
      </c>
      <c r="E934" s="1" t="s">
        <v>46</v>
      </c>
      <c r="F934" s="1" t="s">
        <v>19</v>
      </c>
      <c r="G934" s="1" t="s">
        <v>40</v>
      </c>
      <c r="H934" s="1">
        <v>53</v>
      </c>
      <c r="I934" s="2">
        <v>38919</v>
      </c>
      <c r="J934" s="1">
        <v>151246</v>
      </c>
      <c r="K934" s="1">
        <v>0.21</v>
      </c>
      <c r="L934">
        <v>31761.66</v>
      </c>
      <c r="M934">
        <v>183007.66</v>
      </c>
      <c r="N934" s="1" t="s">
        <v>633</v>
      </c>
      <c r="O934" s="1" t="s">
        <v>640</v>
      </c>
      <c r="P934" s="2"/>
      <c r="Q934" t="s">
        <v>1988</v>
      </c>
      <c r="R934" t="s">
        <v>2007</v>
      </c>
      <c r="S934">
        <v>2006</v>
      </c>
      <c r="T934" t="s">
        <v>2056</v>
      </c>
      <c r="U934" t="s">
        <v>2030</v>
      </c>
      <c r="V934">
        <v>7</v>
      </c>
      <c r="W934" t="s">
        <v>2052</v>
      </c>
      <c r="X934" t="s">
        <v>1897</v>
      </c>
      <c r="Y934" t="s">
        <v>2076</v>
      </c>
      <c r="AA934" t="s">
        <v>1897</v>
      </c>
    </row>
    <row r="935" spans="1:27" x14ac:dyDescent="0.25">
      <c r="A935" s="1" t="s">
        <v>1294</v>
      </c>
      <c r="B935" s="1" t="s">
        <v>1295</v>
      </c>
      <c r="C935" s="1" t="s">
        <v>1198</v>
      </c>
      <c r="D935" s="1" t="s">
        <v>456</v>
      </c>
      <c r="E935" s="1" t="s">
        <v>26</v>
      </c>
      <c r="F935" s="1" t="s">
        <v>152</v>
      </c>
      <c r="G935" s="1" t="s">
        <v>35</v>
      </c>
      <c r="H935" s="1">
        <v>47</v>
      </c>
      <c r="I935" s="2">
        <v>43772</v>
      </c>
      <c r="J935" s="1">
        <v>195385</v>
      </c>
      <c r="K935" s="1">
        <v>0.21</v>
      </c>
      <c r="L935">
        <v>41030.85</v>
      </c>
      <c r="M935">
        <v>236415.85</v>
      </c>
      <c r="N935" s="1" t="s">
        <v>767</v>
      </c>
      <c r="O935" s="1" t="s">
        <v>771</v>
      </c>
      <c r="P935" s="2"/>
      <c r="Q935" t="s">
        <v>1987</v>
      </c>
      <c r="R935" t="s">
        <v>2007</v>
      </c>
      <c r="S935">
        <v>2019</v>
      </c>
      <c r="T935" t="s">
        <v>2029</v>
      </c>
      <c r="U935" t="s">
        <v>2038</v>
      </c>
      <c r="V935">
        <v>11</v>
      </c>
      <c r="W935" t="s">
        <v>2039</v>
      </c>
      <c r="X935" t="s">
        <v>1897</v>
      </c>
      <c r="Y935" t="s">
        <v>2076</v>
      </c>
      <c r="AA935" t="s">
        <v>1897</v>
      </c>
    </row>
    <row r="936" spans="1:27" x14ac:dyDescent="0.25">
      <c r="A936" s="1" t="s">
        <v>1370</v>
      </c>
      <c r="B936" s="1" t="s">
        <v>1371</v>
      </c>
      <c r="C936" s="1" t="s">
        <v>1198</v>
      </c>
      <c r="D936" s="1" t="s">
        <v>555</v>
      </c>
      <c r="E936" s="1" t="s">
        <v>46</v>
      </c>
      <c r="F936" s="1" t="s">
        <v>19</v>
      </c>
      <c r="G936" s="1" t="s">
        <v>35</v>
      </c>
      <c r="H936" s="1">
        <v>25</v>
      </c>
      <c r="I936" s="2">
        <v>44549</v>
      </c>
      <c r="J936" s="1">
        <v>150666</v>
      </c>
      <c r="K936" s="1">
        <v>0.23</v>
      </c>
      <c r="L936">
        <v>34653.18</v>
      </c>
      <c r="M936">
        <v>185319.18</v>
      </c>
      <c r="N936" s="1" t="s">
        <v>767</v>
      </c>
      <c r="O936" s="1" t="s">
        <v>771</v>
      </c>
      <c r="P936" s="2"/>
      <c r="Q936" t="s">
        <v>1989</v>
      </c>
      <c r="R936" t="s">
        <v>2007</v>
      </c>
      <c r="S936">
        <v>2021</v>
      </c>
      <c r="T936" t="s">
        <v>2045</v>
      </c>
      <c r="U936" t="s">
        <v>2038</v>
      </c>
      <c r="V936">
        <v>12</v>
      </c>
      <c r="W936" t="s">
        <v>2041</v>
      </c>
      <c r="X936" t="s">
        <v>1897</v>
      </c>
      <c r="Y936" t="s">
        <v>2076</v>
      </c>
      <c r="AA936" t="s">
        <v>1897</v>
      </c>
    </row>
    <row r="937" spans="1:27" x14ac:dyDescent="0.25">
      <c r="A937" s="1" t="s">
        <v>1270</v>
      </c>
      <c r="B937" s="1" t="s">
        <v>1271</v>
      </c>
      <c r="C937" s="1" t="s">
        <v>1198</v>
      </c>
      <c r="D937" s="1" t="s">
        <v>402</v>
      </c>
      <c r="E937" s="1" t="s">
        <v>26</v>
      </c>
      <c r="F937" s="1" t="s">
        <v>19</v>
      </c>
      <c r="G937" s="1" t="s">
        <v>20</v>
      </c>
      <c r="H937" s="1">
        <v>50</v>
      </c>
      <c r="I937" s="2">
        <v>39016</v>
      </c>
      <c r="J937" s="1">
        <v>163099</v>
      </c>
      <c r="K937" s="1">
        <v>0.2</v>
      </c>
      <c r="L937">
        <v>32619.800000000003</v>
      </c>
      <c r="M937">
        <v>195718.8</v>
      </c>
      <c r="N937" s="1" t="s">
        <v>21</v>
      </c>
      <c r="O937" s="1" t="s">
        <v>27</v>
      </c>
      <c r="P937" s="2"/>
      <c r="Q937" t="s">
        <v>1987</v>
      </c>
      <c r="R937" t="s">
        <v>2007</v>
      </c>
      <c r="S937">
        <v>2006</v>
      </c>
      <c r="T937" t="s">
        <v>2056</v>
      </c>
      <c r="U937" t="s">
        <v>2038</v>
      </c>
      <c r="V937">
        <v>10</v>
      </c>
      <c r="W937" t="s">
        <v>2055</v>
      </c>
      <c r="X937" t="s">
        <v>1897</v>
      </c>
      <c r="Y937" t="s">
        <v>2076</v>
      </c>
      <c r="AA937" t="s">
        <v>1897</v>
      </c>
    </row>
    <row r="938" spans="1:27" x14ac:dyDescent="0.25">
      <c r="A938" s="1" t="s">
        <v>1268</v>
      </c>
      <c r="B938" s="1" t="s">
        <v>1269</v>
      </c>
      <c r="C938" s="1" t="s">
        <v>1198</v>
      </c>
      <c r="D938" s="1" t="s">
        <v>402</v>
      </c>
      <c r="E938" s="1" t="s">
        <v>31</v>
      </c>
      <c r="F938" s="1" t="s">
        <v>19</v>
      </c>
      <c r="G938" s="1" t="s">
        <v>64</v>
      </c>
      <c r="H938" s="1">
        <v>65</v>
      </c>
      <c r="I938" s="2">
        <v>37319</v>
      </c>
      <c r="J938" s="1">
        <v>175837</v>
      </c>
      <c r="K938" s="1">
        <v>0.2</v>
      </c>
      <c r="L938">
        <v>35167.4</v>
      </c>
      <c r="M938">
        <v>211004.4</v>
      </c>
      <c r="N938" s="1" t="s">
        <v>21</v>
      </c>
      <c r="O938" s="1" t="s">
        <v>22</v>
      </c>
      <c r="P938" s="2"/>
      <c r="Q938" t="s">
        <v>1988</v>
      </c>
      <c r="R938" t="s">
        <v>2007</v>
      </c>
      <c r="S938">
        <v>2002</v>
      </c>
      <c r="T938" t="s">
        <v>2062</v>
      </c>
      <c r="U938" t="s">
        <v>2033</v>
      </c>
      <c r="V938">
        <v>3</v>
      </c>
      <c r="W938" t="s">
        <v>2060</v>
      </c>
      <c r="X938" t="s">
        <v>1897</v>
      </c>
      <c r="Y938" t="s">
        <v>2076</v>
      </c>
      <c r="AA938" t="s">
        <v>1897</v>
      </c>
    </row>
    <row r="939" spans="1:27" x14ac:dyDescent="0.25">
      <c r="A939" s="1" t="s">
        <v>1336</v>
      </c>
      <c r="B939" s="1" t="s">
        <v>1337</v>
      </c>
      <c r="C939" s="1" t="s">
        <v>1198</v>
      </c>
      <c r="D939" s="1" t="s">
        <v>17</v>
      </c>
      <c r="E939" s="1" t="s">
        <v>46</v>
      </c>
      <c r="F939" s="1" t="s">
        <v>152</v>
      </c>
      <c r="G939" s="1" t="s">
        <v>20</v>
      </c>
      <c r="H939" s="1">
        <v>64</v>
      </c>
      <c r="I939" s="2">
        <v>41581</v>
      </c>
      <c r="J939" s="1">
        <v>186503</v>
      </c>
      <c r="K939" s="1">
        <v>0.24</v>
      </c>
      <c r="L939">
        <v>44760.72</v>
      </c>
      <c r="M939">
        <v>231263.72</v>
      </c>
      <c r="N939" s="1" t="s">
        <v>21</v>
      </c>
      <c r="O939" s="1" t="s">
        <v>69</v>
      </c>
      <c r="P939" s="2"/>
      <c r="Q939" t="s">
        <v>1988</v>
      </c>
      <c r="R939" t="s">
        <v>2007</v>
      </c>
      <c r="S939">
        <v>2013</v>
      </c>
      <c r="T939" t="s">
        <v>2035</v>
      </c>
      <c r="U939" t="s">
        <v>2038</v>
      </c>
      <c r="V939">
        <v>11</v>
      </c>
      <c r="W939" t="s">
        <v>2039</v>
      </c>
      <c r="X939" t="s">
        <v>1897</v>
      </c>
      <c r="Y939" t="s">
        <v>2076</v>
      </c>
      <c r="AA939" t="s">
        <v>1897</v>
      </c>
    </row>
    <row r="940" spans="1:27" x14ac:dyDescent="0.25">
      <c r="A940" s="1" t="s">
        <v>1392</v>
      </c>
      <c r="B940" s="1" t="s">
        <v>1393</v>
      </c>
      <c r="C940" s="1" t="s">
        <v>1198</v>
      </c>
      <c r="D940" s="1" t="s">
        <v>555</v>
      </c>
      <c r="E940" s="1" t="s">
        <v>18</v>
      </c>
      <c r="F940" s="1" t="s">
        <v>19</v>
      </c>
      <c r="G940" s="1" t="s">
        <v>40</v>
      </c>
      <c r="H940" s="1">
        <v>36</v>
      </c>
      <c r="I940" s="2">
        <v>44288</v>
      </c>
      <c r="J940" s="1">
        <v>151703</v>
      </c>
      <c r="K940" s="1">
        <v>0.21</v>
      </c>
      <c r="L940">
        <v>31857.629999999997</v>
      </c>
      <c r="M940">
        <v>183560.63</v>
      </c>
      <c r="N940" s="1" t="s">
        <v>21</v>
      </c>
      <c r="O940" s="1" t="s">
        <v>36</v>
      </c>
      <c r="P940" s="2"/>
      <c r="Q940" t="s">
        <v>1987</v>
      </c>
      <c r="R940" t="s">
        <v>2007</v>
      </c>
      <c r="S940">
        <v>2021</v>
      </c>
      <c r="T940" t="s">
        <v>2045</v>
      </c>
      <c r="U940" t="s">
        <v>2027</v>
      </c>
      <c r="V940">
        <v>4</v>
      </c>
      <c r="W940" t="s">
        <v>2053</v>
      </c>
      <c r="X940" t="s">
        <v>1897</v>
      </c>
      <c r="Y940" t="s">
        <v>2076</v>
      </c>
      <c r="AA940" t="s">
        <v>1897</v>
      </c>
    </row>
    <row r="941" spans="1:27" x14ac:dyDescent="0.25">
      <c r="A941" s="1" t="s">
        <v>1310</v>
      </c>
      <c r="B941" s="1" t="s">
        <v>1311</v>
      </c>
      <c r="C941" s="1" t="s">
        <v>1198</v>
      </c>
      <c r="D941" s="1" t="s">
        <v>456</v>
      </c>
      <c r="E941" s="1" t="s">
        <v>26</v>
      </c>
      <c r="F941" s="1" t="s">
        <v>152</v>
      </c>
      <c r="G941" s="1" t="s">
        <v>64</v>
      </c>
      <c r="H941" s="1">
        <v>41</v>
      </c>
      <c r="I941" s="2">
        <v>42111</v>
      </c>
      <c r="J941" s="1">
        <v>152239</v>
      </c>
      <c r="K941" s="1">
        <v>0.23</v>
      </c>
      <c r="L941">
        <v>35014.97</v>
      </c>
      <c r="M941">
        <v>187253.97</v>
      </c>
      <c r="N941" s="1" t="s">
        <v>21</v>
      </c>
      <c r="O941" s="1" t="s">
        <v>69</v>
      </c>
      <c r="P941" s="2"/>
      <c r="Q941" t="s">
        <v>1987</v>
      </c>
      <c r="R941" t="s">
        <v>2007</v>
      </c>
      <c r="S941">
        <v>2015</v>
      </c>
      <c r="T941" t="s">
        <v>2048</v>
      </c>
      <c r="U941" t="s">
        <v>2027</v>
      </c>
      <c r="V941">
        <v>4</v>
      </c>
      <c r="W941" t="s">
        <v>2053</v>
      </c>
      <c r="X941" t="s">
        <v>1897</v>
      </c>
      <c r="Y941" t="s">
        <v>2076</v>
      </c>
      <c r="AA941" t="s">
        <v>1897</v>
      </c>
    </row>
    <row r="942" spans="1:27" x14ac:dyDescent="0.25">
      <c r="A942" s="1" t="s">
        <v>1334</v>
      </c>
      <c r="B942" s="1" t="s">
        <v>1335</v>
      </c>
      <c r="C942" s="1" t="s">
        <v>1198</v>
      </c>
      <c r="D942" s="1" t="s">
        <v>17</v>
      </c>
      <c r="E942" s="1" t="s">
        <v>31</v>
      </c>
      <c r="F942" s="1" t="s">
        <v>19</v>
      </c>
      <c r="G942" s="1" t="s">
        <v>64</v>
      </c>
      <c r="H942" s="1">
        <v>37</v>
      </c>
      <c r="I942" s="2">
        <v>40076</v>
      </c>
      <c r="J942" s="1">
        <v>167199</v>
      </c>
      <c r="K942" s="1">
        <v>0.2</v>
      </c>
      <c r="L942">
        <v>33439.800000000003</v>
      </c>
      <c r="M942">
        <v>200638.8</v>
      </c>
      <c r="N942" s="1" t="s">
        <v>21</v>
      </c>
      <c r="O942" s="1" t="s">
        <v>53</v>
      </c>
      <c r="P942" s="2"/>
      <c r="Q942" t="s">
        <v>1987</v>
      </c>
      <c r="R942" t="s">
        <v>2007</v>
      </c>
      <c r="S942">
        <v>2009</v>
      </c>
      <c r="T942" t="s">
        <v>2059</v>
      </c>
      <c r="U942" t="s">
        <v>2030</v>
      </c>
      <c r="V942">
        <v>9</v>
      </c>
      <c r="W942" t="s">
        <v>2031</v>
      </c>
      <c r="X942" t="s">
        <v>1897</v>
      </c>
      <c r="Y942" t="s">
        <v>2076</v>
      </c>
      <c r="AA942" t="s">
        <v>1897</v>
      </c>
    </row>
    <row r="943" spans="1:27" x14ac:dyDescent="0.25">
      <c r="A943" s="1" t="s">
        <v>1246</v>
      </c>
      <c r="B943" s="1" t="s">
        <v>1247</v>
      </c>
      <c r="C943" s="1" t="s">
        <v>1198</v>
      </c>
      <c r="D943" s="1" t="s">
        <v>278</v>
      </c>
      <c r="E943" s="1" t="s">
        <v>18</v>
      </c>
      <c r="F943" s="1" t="s">
        <v>19</v>
      </c>
      <c r="G943" s="1" t="s">
        <v>20</v>
      </c>
      <c r="H943" s="1">
        <v>45</v>
      </c>
      <c r="I943" s="2">
        <v>41941</v>
      </c>
      <c r="J943" s="1">
        <v>189420</v>
      </c>
      <c r="K943" s="1">
        <v>0.2</v>
      </c>
      <c r="L943">
        <v>37884</v>
      </c>
      <c r="M943">
        <v>227304</v>
      </c>
      <c r="N943" s="1" t="s">
        <v>21</v>
      </c>
      <c r="O943" s="1" t="s">
        <v>53</v>
      </c>
      <c r="P943" s="2"/>
      <c r="Q943" t="s">
        <v>1987</v>
      </c>
      <c r="R943" t="s">
        <v>2007</v>
      </c>
      <c r="S943">
        <v>2014</v>
      </c>
      <c r="T943" t="s">
        <v>2032</v>
      </c>
      <c r="U943" t="s">
        <v>2038</v>
      </c>
      <c r="V943">
        <v>10</v>
      </c>
      <c r="W943" t="s">
        <v>2055</v>
      </c>
      <c r="X943" t="s">
        <v>1897</v>
      </c>
      <c r="Y943" t="s">
        <v>2076</v>
      </c>
      <c r="AA943" t="s">
        <v>1897</v>
      </c>
    </row>
    <row r="944" spans="1:27" x14ac:dyDescent="0.25">
      <c r="A944" s="1" t="s">
        <v>1203</v>
      </c>
      <c r="B944" s="1" t="s">
        <v>1062</v>
      </c>
      <c r="C944" s="1" t="s">
        <v>1198</v>
      </c>
      <c r="D944" s="1" t="s">
        <v>243</v>
      </c>
      <c r="E944" s="1" t="s">
        <v>31</v>
      </c>
      <c r="F944" s="1" t="s">
        <v>19</v>
      </c>
      <c r="G944" s="1" t="s">
        <v>35</v>
      </c>
      <c r="H944" s="1">
        <v>36</v>
      </c>
      <c r="I944" s="2">
        <v>42276</v>
      </c>
      <c r="J944" s="1">
        <v>178700</v>
      </c>
      <c r="K944" s="1">
        <v>0.28999999999999998</v>
      </c>
      <c r="L944">
        <v>51823</v>
      </c>
      <c r="M944">
        <v>230523</v>
      </c>
      <c r="N944" s="1" t="s">
        <v>21</v>
      </c>
      <c r="O944" s="1" t="s">
        <v>53</v>
      </c>
      <c r="P944" s="2"/>
      <c r="Q944" t="s">
        <v>1987</v>
      </c>
      <c r="R944" t="s">
        <v>2007</v>
      </c>
      <c r="S944">
        <v>2015</v>
      </c>
      <c r="T944" t="s">
        <v>2048</v>
      </c>
      <c r="U944" t="s">
        <v>2030</v>
      </c>
      <c r="V944">
        <v>9</v>
      </c>
      <c r="W944" t="s">
        <v>2031</v>
      </c>
      <c r="X944" t="s">
        <v>1897</v>
      </c>
      <c r="Y944" t="s">
        <v>2076</v>
      </c>
      <c r="AA944" t="s">
        <v>1897</v>
      </c>
    </row>
    <row r="945" spans="1:27" x14ac:dyDescent="0.25">
      <c r="A945" s="1" t="s">
        <v>1276</v>
      </c>
      <c r="B945" s="1" t="s">
        <v>1277</v>
      </c>
      <c r="C945" s="1" t="s">
        <v>1198</v>
      </c>
      <c r="D945" s="1" t="s">
        <v>402</v>
      </c>
      <c r="E945" s="1" t="s">
        <v>26</v>
      </c>
      <c r="F945" s="1" t="s">
        <v>19</v>
      </c>
      <c r="G945" s="1" t="s">
        <v>40</v>
      </c>
      <c r="H945" s="1">
        <v>37</v>
      </c>
      <c r="I945" s="2">
        <v>43493</v>
      </c>
      <c r="J945" s="1">
        <v>165927</v>
      </c>
      <c r="K945" s="1">
        <v>0.2</v>
      </c>
      <c r="L945">
        <v>33185.4</v>
      </c>
      <c r="M945">
        <v>199112.4</v>
      </c>
      <c r="N945" s="1" t="s">
        <v>21</v>
      </c>
      <c r="O945" s="1" t="s">
        <v>22</v>
      </c>
      <c r="P945" s="2"/>
      <c r="Q945" t="s">
        <v>1987</v>
      </c>
      <c r="R945" t="s">
        <v>2007</v>
      </c>
      <c r="S945">
        <v>2019</v>
      </c>
      <c r="T945" t="s">
        <v>2029</v>
      </c>
      <c r="U945" t="s">
        <v>2033</v>
      </c>
      <c r="V945">
        <v>1</v>
      </c>
      <c r="W945" t="s">
        <v>2046</v>
      </c>
      <c r="X945" t="s">
        <v>1897</v>
      </c>
      <c r="Y945" t="s">
        <v>2076</v>
      </c>
      <c r="AA945" t="s">
        <v>1897</v>
      </c>
    </row>
    <row r="946" spans="1:27" x14ac:dyDescent="0.25">
      <c r="A946" s="1" t="s">
        <v>1220</v>
      </c>
      <c r="B946" s="1" t="s">
        <v>1221</v>
      </c>
      <c r="C946" s="1" t="s">
        <v>1198</v>
      </c>
      <c r="D946" s="1" t="s">
        <v>243</v>
      </c>
      <c r="E946" s="1" t="s">
        <v>26</v>
      </c>
      <c r="F946" s="1" t="s">
        <v>152</v>
      </c>
      <c r="G946" s="1" t="s">
        <v>20</v>
      </c>
      <c r="H946" s="1">
        <v>26</v>
      </c>
      <c r="I946" s="2">
        <v>44040</v>
      </c>
      <c r="J946" s="1">
        <v>180664</v>
      </c>
      <c r="K946" s="1">
        <v>0.27</v>
      </c>
      <c r="L946">
        <v>48779.280000000006</v>
      </c>
      <c r="M946">
        <v>229443.28</v>
      </c>
      <c r="N946" s="1" t="s">
        <v>21</v>
      </c>
      <c r="O946" s="1" t="s">
        <v>27</v>
      </c>
      <c r="P946" s="2"/>
      <c r="Q946" t="s">
        <v>1989</v>
      </c>
      <c r="R946" t="s">
        <v>2007</v>
      </c>
      <c r="S946">
        <v>2020</v>
      </c>
      <c r="T946" t="s">
        <v>2047</v>
      </c>
      <c r="U946" t="s">
        <v>2030</v>
      </c>
      <c r="V946">
        <v>7</v>
      </c>
      <c r="W946" t="s">
        <v>2052</v>
      </c>
      <c r="X946" t="s">
        <v>1897</v>
      </c>
      <c r="Y946" t="s">
        <v>2076</v>
      </c>
      <c r="AA946" t="s">
        <v>1897</v>
      </c>
    </row>
    <row r="947" spans="1:27" x14ac:dyDescent="0.25">
      <c r="A947" s="1" t="s">
        <v>1282</v>
      </c>
      <c r="B947" s="1" t="s">
        <v>1283</v>
      </c>
      <c r="C947" s="1" t="s">
        <v>1198</v>
      </c>
      <c r="D947" s="1" t="s">
        <v>402</v>
      </c>
      <c r="E947" s="1" t="s">
        <v>31</v>
      </c>
      <c r="F947" s="1" t="s">
        <v>152</v>
      </c>
      <c r="G947" s="1" t="s">
        <v>35</v>
      </c>
      <c r="H947" s="1">
        <v>42</v>
      </c>
      <c r="I947" s="2">
        <v>37636</v>
      </c>
      <c r="J947" s="1">
        <v>166599</v>
      </c>
      <c r="K947" s="1">
        <v>0.26</v>
      </c>
      <c r="L947">
        <v>43315.74</v>
      </c>
      <c r="M947">
        <v>209914.74</v>
      </c>
      <c r="N947" s="1" t="s">
        <v>21</v>
      </c>
      <c r="O947" s="1" t="s">
        <v>53</v>
      </c>
      <c r="P947" s="2"/>
      <c r="Q947" t="s">
        <v>1987</v>
      </c>
      <c r="R947" t="s">
        <v>2007</v>
      </c>
      <c r="S947">
        <v>2003</v>
      </c>
      <c r="T947" t="s">
        <v>2064</v>
      </c>
      <c r="U947" t="s">
        <v>2033</v>
      </c>
      <c r="V947">
        <v>1</v>
      </c>
      <c r="W947" t="s">
        <v>2046</v>
      </c>
      <c r="X947" t="s">
        <v>1897</v>
      </c>
      <c r="Y947" t="s">
        <v>2076</v>
      </c>
      <c r="AA947" t="s">
        <v>1897</v>
      </c>
    </row>
    <row r="948" spans="1:27" x14ac:dyDescent="0.25">
      <c r="A948" s="1" t="s">
        <v>1390</v>
      </c>
      <c r="B948" s="1" t="s">
        <v>1391</v>
      </c>
      <c r="C948" s="1" t="s">
        <v>1198</v>
      </c>
      <c r="D948" s="1" t="s">
        <v>555</v>
      </c>
      <c r="E948" s="1" t="s">
        <v>31</v>
      </c>
      <c r="F948" s="1" t="s">
        <v>19</v>
      </c>
      <c r="G948" s="1" t="s">
        <v>35</v>
      </c>
      <c r="H948" s="1">
        <v>41</v>
      </c>
      <c r="I948" s="2">
        <v>43322</v>
      </c>
      <c r="J948" s="1">
        <v>171173</v>
      </c>
      <c r="K948" s="1">
        <v>0.21</v>
      </c>
      <c r="L948">
        <v>35946.33</v>
      </c>
      <c r="M948">
        <v>207119.33000000002</v>
      </c>
      <c r="N948" s="1" t="s">
        <v>21</v>
      </c>
      <c r="O948" s="1" t="s">
        <v>69</v>
      </c>
      <c r="P948" s="2"/>
      <c r="Q948" t="s">
        <v>1987</v>
      </c>
      <c r="R948" t="s">
        <v>2007</v>
      </c>
      <c r="S948">
        <v>2018</v>
      </c>
      <c r="T948" t="s">
        <v>2026</v>
      </c>
      <c r="U948" t="s">
        <v>2030</v>
      </c>
      <c r="V948">
        <v>8</v>
      </c>
      <c r="W948" t="s">
        <v>2044</v>
      </c>
      <c r="X948" t="s">
        <v>1897</v>
      </c>
      <c r="Y948" t="s">
        <v>2076</v>
      </c>
      <c r="AA948" t="s">
        <v>1897</v>
      </c>
    </row>
    <row r="949" spans="1:27" x14ac:dyDescent="0.25">
      <c r="A949" s="1" t="s">
        <v>1316</v>
      </c>
      <c r="B949" s="1" t="s">
        <v>1317</v>
      </c>
      <c r="C949" s="1" t="s">
        <v>1198</v>
      </c>
      <c r="D949" s="1" t="s">
        <v>456</v>
      </c>
      <c r="E949" s="1" t="s">
        <v>46</v>
      </c>
      <c r="F949" s="1" t="s">
        <v>152</v>
      </c>
      <c r="G949" s="1" t="s">
        <v>20</v>
      </c>
      <c r="H949" s="1">
        <v>50</v>
      </c>
      <c r="I949" s="2">
        <v>35998</v>
      </c>
      <c r="J949" s="1">
        <v>174895</v>
      </c>
      <c r="K949" s="1">
        <v>0.15</v>
      </c>
      <c r="L949">
        <v>26234.25</v>
      </c>
      <c r="M949">
        <v>201129.25</v>
      </c>
      <c r="N949" s="1" t="s">
        <v>21</v>
      </c>
      <c r="O949" s="1" t="s">
        <v>27</v>
      </c>
      <c r="P949" s="2"/>
      <c r="Q949" t="s">
        <v>1987</v>
      </c>
      <c r="R949" t="s">
        <v>2007</v>
      </c>
      <c r="S949">
        <v>1998</v>
      </c>
      <c r="T949" t="s">
        <v>2058</v>
      </c>
      <c r="U949" t="s">
        <v>2030</v>
      </c>
      <c r="V949">
        <v>7</v>
      </c>
      <c r="W949" t="s">
        <v>2052</v>
      </c>
      <c r="X949" t="s">
        <v>1897</v>
      </c>
      <c r="Y949" t="s">
        <v>2076</v>
      </c>
      <c r="AA949" t="s">
        <v>1897</v>
      </c>
    </row>
    <row r="950" spans="1:27" x14ac:dyDescent="0.25">
      <c r="A950" s="1" t="s">
        <v>1308</v>
      </c>
      <c r="B950" s="1" t="s">
        <v>1309</v>
      </c>
      <c r="C950" s="1" t="s">
        <v>1198</v>
      </c>
      <c r="D950" s="1" t="s">
        <v>456</v>
      </c>
      <c r="E950" s="1" t="s">
        <v>18</v>
      </c>
      <c r="F950" s="1" t="s">
        <v>19</v>
      </c>
      <c r="G950" s="1" t="s">
        <v>40</v>
      </c>
      <c r="H950" s="1">
        <v>54</v>
      </c>
      <c r="I950" s="2">
        <v>43122</v>
      </c>
      <c r="J950" s="1">
        <v>176294</v>
      </c>
      <c r="K950" s="1">
        <v>0.28000000000000003</v>
      </c>
      <c r="L950">
        <v>49362.320000000007</v>
      </c>
      <c r="M950">
        <v>225656.32000000001</v>
      </c>
      <c r="N950" s="1" t="s">
        <v>21</v>
      </c>
      <c r="O950" s="1" t="s">
        <v>50</v>
      </c>
      <c r="P950" s="2"/>
      <c r="Q950" t="s">
        <v>1988</v>
      </c>
      <c r="R950" t="s">
        <v>2007</v>
      </c>
      <c r="S950">
        <v>2018</v>
      </c>
      <c r="T950" t="s">
        <v>2026</v>
      </c>
      <c r="U950" t="s">
        <v>2033</v>
      </c>
      <c r="V950">
        <v>1</v>
      </c>
      <c r="W950" t="s">
        <v>2046</v>
      </c>
      <c r="X950" t="s">
        <v>1897</v>
      </c>
      <c r="Y950" t="s">
        <v>2076</v>
      </c>
      <c r="AA950" t="s">
        <v>1897</v>
      </c>
    </row>
    <row r="951" spans="1:27" x14ac:dyDescent="0.25">
      <c r="A951" s="1" t="s">
        <v>1248</v>
      </c>
      <c r="B951" s="1" t="s">
        <v>1249</v>
      </c>
      <c r="C951" s="1" t="s">
        <v>1198</v>
      </c>
      <c r="D951" s="1" t="s">
        <v>278</v>
      </c>
      <c r="E951" s="1" t="s">
        <v>26</v>
      </c>
      <c r="F951" s="1" t="s">
        <v>152</v>
      </c>
      <c r="G951" s="1" t="s">
        <v>20</v>
      </c>
      <c r="H951" s="1">
        <v>30</v>
      </c>
      <c r="I951" s="2">
        <v>43240</v>
      </c>
      <c r="J951" s="1">
        <v>184368</v>
      </c>
      <c r="K951" s="1">
        <v>0.28999999999999998</v>
      </c>
      <c r="L951">
        <v>53466.719999999994</v>
      </c>
      <c r="M951">
        <v>237834.72</v>
      </c>
      <c r="N951" s="1" t="s">
        <v>21</v>
      </c>
      <c r="O951" s="1" t="s">
        <v>50</v>
      </c>
      <c r="P951" s="2"/>
      <c r="Q951" t="s">
        <v>1987</v>
      </c>
      <c r="R951" t="s">
        <v>2007</v>
      </c>
      <c r="S951">
        <v>2018</v>
      </c>
      <c r="T951" t="s">
        <v>2026</v>
      </c>
      <c r="U951" t="s">
        <v>2027</v>
      </c>
      <c r="V951">
        <v>5</v>
      </c>
      <c r="W951" t="s">
        <v>2036</v>
      </c>
      <c r="X951" t="s">
        <v>1897</v>
      </c>
      <c r="Y951" t="s">
        <v>2076</v>
      </c>
      <c r="AA951" t="s">
        <v>1897</v>
      </c>
    </row>
    <row r="952" spans="1:27" x14ac:dyDescent="0.25">
      <c r="A952" s="1" t="s">
        <v>1210</v>
      </c>
      <c r="B952" s="1" t="s">
        <v>1211</v>
      </c>
      <c r="C952" s="1" t="s">
        <v>1198</v>
      </c>
      <c r="D952" s="1" t="s">
        <v>243</v>
      </c>
      <c r="E952" s="1" t="s">
        <v>18</v>
      </c>
      <c r="F952" s="1" t="s">
        <v>19</v>
      </c>
      <c r="G952" s="1" t="s">
        <v>40</v>
      </c>
      <c r="H952" s="1">
        <v>27</v>
      </c>
      <c r="I952" s="2">
        <v>43276</v>
      </c>
      <c r="J952" s="1">
        <v>174097</v>
      </c>
      <c r="K952" s="1">
        <v>0.21</v>
      </c>
      <c r="L952">
        <v>36560.369999999995</v>
      </c>
      <c r="M952">
        <v>210657.37</v>
      </c>
      <c r="N952" s="1" t="s">
        <v>21</v>
      </c>
      <c r="O952" s="1" t="s">
        <v>22</v>
      </c>
      <c r="P952" s="2"/>
      <c r="Q952" t="s">
        <v>1989</v>
      </c>
      <c r="R952" t="s">
        <v>2007</v>
      </c>
      <c r="S952">
        <v>2018</v>
      </c>
      <c r="T952" t="s">
        <v>2026</v>
      </c>
      <c r="U952" t="s">
        <v>2027</v>
      </c>
      <c r="V952">
        <v>6</v>
      </c>
      <c r="W952" t="s">
        <v>2028</v>
      </c>
      <c r="X952" t="s">
        <v>1897</v>
      </c>
      <c r="Y952" t="s">
        <v>2076</v>
      </c>
      <c r="AA952" t="s">
        <v>1897</v>
      </c>
    </row>
    <row r="953" spans="1:27" x14ac:dyDescent="0.25">
      <c r="A953" s="1" t="s">
        <v>1386</v>
      </c>
      <c r="B953" s="1" t="s">
        <v>1387</v>
      </c>
      <c r="C953" s="1" t="s">
        <v>1198</v>
      </c>
      <c r="D953" s="1" t="s">
        <v>555</v>
      </c>
      <c r="E953" s="1" t="s">
        <v>46</v>
      </c>
      <c r="F953" s="1" t="s">
        <v>19</v>
      </c>
      <c r="G953" s="1" t="s">
        <v>40</v>
      </c>
      <c r="H953" s="1">
        <v>49</v>
      </c>
      <c r="I953" s="2">
        <v>35887</v>
      </c>
      <c r="J953" s="1">
        <v>160832</v>
      </c>
      <c r="K953" s="1">
        <v>0.3</v>
      </c>
      <c r="L953">
        <v>48249.599999999999</v>
      </c>
      <c r="M953">
        <v>209081.60000000001</v>
      </c>
      <c r="N953" s="1" t="s">
        <v>21</v>
      </c>
      <c r="O953" s="1" t="s">
        <v>22</v>
      </c>
      <c r="P953" s="2"/>
      <c r="Q953" t="s">
        <v>1987</v>
      </c>
      <c r="R953" t="s">
        <v>2007</v>
      </c>
      <c r="S953">
        <v>1998</v>
      </c>
      <c r="T953" t="s">
        <v>2058</v>
      </c>
      <c r="U953" t="s">
        <v>2027</v>
      </c>
      <c r="V953">
        <v>4</v>
      </c>
      <c r="W953" t="s">
        <v>2053</v>
      </c>
      <c r="X953" t="s">
        <v>1897</v>
      </c>
      <c r="Y953" t="s">
        <v>2076</v>
      </c>
      <c r="AA953" t="s">
        <v>1897</v>
      </c>
    </row>
    <row r="954" spans="1:27" x14ac:dyDescent="0.25">
      <c r="A954" s="1" t="s">
        <v>1256</v>
      </c>
      <c r="B954" s="1" t="s">
        <v>1257</v>
      </c>
      <c r="C954" s="1" t="s">
        <v>1198</v>
      </c>
      <c r="D954" s="1" t="s">
        <v>278</v>
      </c>
      <c r="E954" s="1" t="s">
        <v>26</v>
      </c>
      <c r="F954" s="1" t="s">
        <v>152</v>
      </c>
      <c r="G954" s="1" t="s">
        <v>35</v>
      </c>
      <c r="H954" s="1">
        <v>45</v>
      </c>
      <c r="I954" s="2">
        <v>41879</v>
      </c>
      <c r="J954" s="1">
        <v>183161</v>
      </c>
      <c r="K954" s="1">
        <v>0.22</v>
      </c>
      <c r="L954">
        <v>40295.42</v>
      </c>
      <c r="M954">
        <v>223456.41999999998</v>
      </c>
      <c r="N954" s="1" t="s">
        <v>21</v>
      </c>
      <c r="O954" s="1" t="s">
        <v>36</v>
      </c>
      <c r="P954" s="2"/>
      <c r="Q954" t="s">
        <v>1987</v>
      </c>
      <c r="R954" t="s">
        <v>2007</v>
      </c>
      <c r="S954">
        <v>2014</v>
      </c>
      <c r="T954" t="s">
        <v>2032</v>
      </c>
      <c r="U954" t="s">
        <v>2030</v>
      </c>
      <c r="V954">
        <v>8</v>
      </c>
      <c r="W954" t="s">
        <v>2044</v>
      </c>
      <c r="X954" t="s">
        <v>1897</v>
      </c>
      <c r="Y954" t="s">
        <v>2076</v>
      </c>
      <c r="AA954" t="s">
        <v>1897</v>
      </c>
    </row>
    <row r="955" spans="1:27" x14ac:dyDescent="0.25">
      <c r="A955" s="1" t="s">
        <v>1306</v>
      </c>
      <c r="B955" s="1" t="s">
        <v>1307</v>
      </c>
      <c r="C955" s="1" t="s">
        <v>1198</v>
      </c>
      <c r="D955" s="1" t="s">
        <v>456</v>
      </c>
      <c r="E955" s="1" t="s">
        <v>31</v>
      </c>
      <c r="F955" s="1" t="s">
        <v>19</v>
      </c>
      <c r="G955" s="1" t="s">
        <v>20</v>
      </c>
      <c r="H955" s="1">
        <v>51</v>
      </c>
      <c r="I955" s="2">
        <v>44283</v>
      </c>
      <c r="J955" s="1">
        <v>180687</v>
      </c>
      <c r="K955" s="1">
        <v>0.19</v>
      </c>
      <c r="L955">
        <v>34330.53</v>
      </c>
      <c r="M955">
        <v>215017.53</v>
      </c>
      <c r="N955" s="1" t="s">
        <v>21</v>
      </c>
      <c r="O955" s="1" t="s">
        <v>22</v>
      </c>
      <c r="P955" s="2"/>
      <c r="Q955" t="s">
        <v>1988</v>
      </c>
      <c r="R955" t="s">
        <v>2007</v>
      </c>
      <c r="S955">
        <v>2021</v>
      </c>
      <c r="T955" t="s">
        <v>2045</v>
      </c>
      <c r="U955" t="s">
        <v>2033</v>
      </c>
      <c r="V955">
        <v>3</v>
      </c>
      <c r="W955" t="s">
        <v>2060</v>
      </c>
      <c r="X955" t="s">
        <v>1897</v>
      </c>
      <c r="Y955" t="s">
        <v>2076</v>
      </c>
      <c r="AA955" t="s">
        <v>1897</v>
      </c>
    </row>
    <row r="956" spans="1:27" x14ac:dyDescent="0.25">
      <c r="A956" s="1" t="s">
        <v>1388</v>
      </c>
      <c r="B956" s="1" t="s">
        <v>1389</v>
      </c>
      <c r="C956" s="1" t="s">
        <v>1198</v>
      </c>
      <c r="D956" s="1" t="s">
        <v>555</v>
      </c>
      <c r="E956" s="1" t="s">
        <v>31</v>
      </c>
      <c r="F956" s="1" t="s">
        <v>19</v>
      </c>
      <c r="G956" s="1" t="s">
        <v>35</v>
      </c>
      <c r="H956" s="1">
        <v>45</v>
      </c>
      <c r="I956" s="2">
        <v>37316</v>
      </c>
      <c r="J956" s="1">
        <v>165181</v>
      </c>
      <c r="K956" s="1">
        <v>0.16</v>
      </c>
      <c r="L956">
        <v>26428.959999999999</v>
      </c>
      <c r="M956">
        <v>191609.96</v>
      </c>
      <c r="N956" s="1" t="s">
        <v>21</v>
      </c>
      <c r="O956" s="1" t="s">
        <v>53</v>
      </c>
      <c r="P956" s="2"/>
      <c r="Q956" t="s">
        <v>1987</v>
      </c>
      <c r="R956" t="s">
        <v>2007</v>
      </c>
      <c r="S956">
        <v>2002</v>
      </c>
      <c r="T956" t="s">
        <v>2062</v>
      </c>
      <c r="U956" t="s">
        <v>2033</v>
      </c>
      <c r="V956">
        <v>3</v>
      </c>
      <c r="W956" t="s">
        <v>2060</v>
      </c>
      <c r="X956" t="s">
        <v>1897</v>
      </c>
      <c r="Y956" t="s">
        <v>2076</v>
      </c>
      <c r="AA956" t="s">
        <v>1897</v>
      </c>
    </row>
    <row r="957" spans="1:27" x14ac:dyDescent="0.25">
      <c r="A957" s="1" t="s">
        <v>1302</v>
      </c>
      <c r="B957" s="1" t="s">
        <v>1303</v>
      </c>
      <c r="C957" s="1" t="s">
        <v>1198</v>
      </c>
      <c r="D957" s="1" t="s">
        <v>456</v>
      </c>
      <c r="E957" s="1" t="s">
        <v>26</v>
      </c>
      <c r="F957" s="1" t="s">
        <v>19</v>
      </c>
      <c r="G957" s="1" t="s">
        <v>40</v>
      </c>
      <c r="H957" s="1">
        <v>65</v>
      </c>
      <c r="I957" s="2">
        <v>38130</v>
      </c>
      <c r="J957" s="1">
        <v>153938</v>
      </c>
      <c r="K957" s="1">
        <v>0.2</v>
      </c>
      <c r="L957">
        <v>30787.600000000002</v>
      </c>
      <c r="M957">
        <v>184725.6</v>
      </c>
      <c r="N957" s="1" t="s">
        <v>21</v>
      </c>
      <c r="O957" s="1" t="s">
        <v>22</v>
      </c>
      <c r="P957" s="2"/>
      <c r="Q957" t="s">
        <v>1988</v>
      </c>
      <c r="R957" t="s">
        <v>2007</v>
      </c>
      <c r="S957">
        <v>2004</v>
      </c>
      <c r="T957" t="s">
        <v>2061</v>
      </c>
      <c r="U957" t="s">
        <v>2027</v>
      </c>
      <c r="V957">
        <v>5</v>
      </c>
      <c r="W957" t="s">
        <v>2036</v>
      </c>
      <c r="X957" t="s">
        <v>1897</v>
      </c>
      <c r="Y957" t="s">
        <v>2076</v>
      </c>
      <c r="AA957" t="s">
        <v>1897</v>
      </c>
    </row>
    <row r="958" spans="1:27" x14ac:dyDescent="0.25">
      <c r="A958" s="1" t="s">
        <v>1332</v>
      </c>
      <c r="B958" s="1" t="s">
        <v>1333</v>
      </c>
      <c r="C958" s="1" t="s">
        <v>1198</v>
      </c>
      <c r="D958" s="1" t="s">
        <v>17</v>
      </c>
      <c r="E958" s="1" t="s">
        <v>26</v>
      </c>
      <c r="F958" s="1" t="s">
        <v>19</v>
      </c>
      <c r="G958" s="1" t="s">
        <v>35</v>
      </c>
      <c r="H958" s="1">
        <v>47</v>
      </c>
      <c r="I958" s="2">
        <v>41208</v>
      </c>
      <c r="J958" s="1">
        <v>183156</v>
      </c>
      <c r="K958" s="1">
        <v>0.3</v>
      </c>
      <c r="L958">
        <v>54946.799999999996</v>
      </c>
      <c r="M958">
        <v>238102.8</v>
      </c>
      <c r="N958" s="1" t="s">
        <v>21</v>
      </c>
      <c r="O958" s="1" t="s">
        <v>53</v>
      </c>
      <c r="P958" s="2"/>
      <c r="Q958" t="s">
        <v>1987</v>
      </c>
      <c r="R958" t="s">
        <v>2007</v>
      </c>
      <c r="S958">
        <v>2012</v>
      </c>
      <c r="T958" t="s">
        <v>2065</v>
      </c>
      <c r="U958" t="s">
        <v>2038</v>
      </c>
      <c r="V958">
        <v>10</v>
      </c>
      <c r="W958" t="s">
        <v>2055</v>
      </c>
      <c r="X958" t="s">
        <v>1897</v>
      </c>
      <c r="Y958" t="s">
        <v>2076</v>
      </c>
      <c r="AA958" t="s">
        <v>1897</v>
      </c>
    </row>
    <row r="959" spans="1:27" x14ac:dyDescent="0.25">
      <c r="A959" s="1" t="s">
        <v>1204</v>
      </c>
      <c r="B959" s="1" t="s">
        <v>1205</v>
      </c>
      <c r="C959" s="1" t="s">
        <v>1198</v>
      </c>
      <c r="D959" s="1" t="s">
        <v>243</v>
      </c>
      <c r="E959" s="1" t="s">
        <v>31</v>
      </c>
      <c r="F959" s="1" t="s">
        <v>19</v>
      </c>
      <c r="G959" s="1" t="s">
        <v>35</v>
      </c>
      <c r="H959" s="1">
        <v>58</v>
      </c>
      <c r="I959" s="2">
        <v>37755</v>
      </c>
      <c r="J959" s="1">
        <v>173071</v>
      </c>
      <c r="K959" s="1">
        <v>0.28999999999999998</v>
      </c>
      <c r="L959">
        <v>50190.59</v>
      </c>
      <c r="M959">
        <v>223261.59</v>
      </c>
      <c r="N959" s="1" t="s">
        <v>21</v>
      </c>
      <c r="O959" s="1" t="s">
        <v>69</v>
      </c>
      <c r="P959" s="2"/>
      <c r="Q959" t="s">
        <v>1988</v>
      </c>
      <c r="R959" t="s">
        <v>2007</v>
      </c>
      <c r="S959">
        <v>2003</v>
      </c>
      <c r="T959" t="s">
        <v>2064</v>
      </c>
      <c r="U959" t="s">
        <v>2027</v>
      </c>
      <c r="V959">
        <v>5</v>
      </c>
      <c r="W959" t="s">
        <v>2036</v>
      </c>
      <c r="X959" t="s">
        <v>1897</v>
      </c>
      <c r="Y959" t="s">
        <v>2076</v>
      </c>
      <c r="AA959" t="s">
        <v>1897</v>
      </c>
    </row>
    <row r="960" spans="1:27" x14ac:dyDescent="0.25">
      <c r="A960" s="1" t="s">
        <v>1284</v>
      </c>
      <c r="B960" s="1" t="s">
        <v>1285</v>
      </c>
      <c r="C960" s="1" t="s">
        <v>1198</v>
      </c>
      <c r="D960" s="1" t="s">
        <v>402</v>
      </c>
      <c r="E960" s="1" t="s">
        <v>31</v>
      </c>
      <c r="F960" s="1" t="s">
        <v>152</v>
      </c>
      <c r="G960" s="1" t="s">
        <v>35</v>
      </c>
      <c r="H960" s="1">
        <v>64</v>
      </c>
      <c r="I960" s="2">
        <v>35187</v>
      </c>
      <c r="J960" s="1">
        <v>189933</v>
      </c>
      <c r="K960" s="1">
        <v>0.23</v>
      </c>
      <c r="L960">
        <v>43684.590000000004</v>
      </c>
      <c r="M960">
        <v>233617.59</v>
      </c>
      <c r="N960" s="1" t="s">
        <v>21</v>
      </c>
      <c r="O960" s="1" t="s">
        <v>36</v>
      </c>
      <c r="P960" s="2"/>
      <c r="Q960" t="s">
        <v>1988</v>
      </c>
      <c r="R960" t="s">
        <v>2007</v>
      </c>
      <c r="S960">
        <v>1996</v>
      </c>
      <c r="T960" t="s">
        <v>2057</v>
      </c>
      <c r="U960" t="s">
        <v>2027</v>
      </c>
      <c r="V960">
        <v>5</v>
      </c>
      <c r="W960" t="s">
        <v>2036</v>
      </c>
      <c r="X960" t="s">
        <v>1897</v>
      </c>
      <c r="Y960" t="s">
        <v>2076</v>
      </c>
      <c r="AA960" t="s">
        <v>1897</v>
      </c>
    </row>
    <row r="961" spans="1:27" x14ac:dyDescent="0.25">
      <c r="A961" s="1" t="s">
        <v>1380</v>
      </c>
      <c r="B961" s="1" t="s">
        <v>1381</v>
      </c>
      <c r="C961" s="1" t="s">
        <v>1198</v>
      </c>
      <c r="D961" s="1" t="s">
        <v>555</v>
      </c>
      <c r="E961" s="1" t="s">
        <v>18</v>
      </c>
      <c r="F961" s="1" t="s">
        <v>19</v>
      </c>
      <c r="G961" s="1" t="s">
        <v>40</v>
      </c>
      <c r="H961" s="1">
        <v>50</v>
      </c>
      <c r="I961" s="2">
        <v>43452</v>
      </c>
      <c r="J961" s="1">
        <v>155351</v>
      </c>
      <c r="K961" s="1">
        <v>0.2</v>
      </c>
      <c r="L961">
        <v>31070.2</v>
      </c>
      <c r="M961">
        <v>186421.2</v>
      </c>
      <c r="N961" s="1" t="s">
        <v>21</v>
      </c>
      <c r="O961" s="1" t="s">
        <v>53</v>
      </c>
      <c r="P961" s="2"/>
      <c r="Q961" t="s">
        <v>1987</v>
      </c>
      <c r="R961" t="s">
        <v>2007</v>
      </c>
      <c r="S961">
        <v>2018</v>
      </c>
      <c r="T961" t="s">
        <v>2026</v>
      </c>
      <c r="U961" t="s">
        <v>2038</v>
      </c>
      <c r="V961">
        <v>12</v>
      </c>
      <c r="W961" t="s">
        <v>2041</v>
      </c>
      <c r="X961" t="s">
        <v>1897</v>
      </c>
      <c r="Y961" t="s">
        <v>2076</v>
      </c>
      <c r="AA961" t="s">
        <v>1897</v>
      </c>
    </row>
    <row r="962" spans="1:27" x14ac:dyDescent="0.25">
      <c r="A962" s="1" t="s">
        <v>1330</v>
      </c>
      <c r="B962" s="1" t="s">
        <v>1331</v>
      </c>
      <c r="C962" s="1" t="s">
        <v>1198</v>
      </c>
      <c r="D962" s="1" t="s">
        <v>17</v>
      </c>
      <c r="E962" s="1" t="s">
        <v>26</v>
      </c>
      <c r="F962" s="1" t="s">
        <v>19</v>
      </c>
      <c r="G962" s="1" t="s">
        <v>20</v>
      </c>
      <c r="H962" s="1">
        <v>26</v>
      </c>
      <c r="I962" s="2">
        <v>44403</v>
      </c>
      <c r="J962" s="1">
        <v>151108</v>
      </c>
      <c r="K962" s="1">
        <v>0.22</v>
      </c>
      <c r="L962">
        <v>33243.760000000002</v>
      </c>
      <c r="M962">
        <v>184351.76</v>
      </c>
      <c r="N962" s="1" t="s">
        <v>21</v>
      </c>
      <c r="O962" s="1" t="s">
        <v>22</v>
      </c>
      <c r="P962" s="2"/>
      <c r="Q962" t="s">
        <v>1989</v>
      </c>
      <c r="R962" t="s">
        <v>2007</v>
      </c>
      <c r="S962">
        <v>2021</v>
      </c>
      <c r="T962" t="s">
        <v>2045</v>
      </c>
      <c r="U962" t="s">
        <v>2030</v>
      </c>
      <c r="V962">
        <v>7</v>
      </c>
      <c r="W962" t="s">
        <v>2052</v>
      </c>
      <c r="X962" t="s">
        <v>1897</v>
      </c>
      <c r="Y962" t="s">
        <v>2076</v>
      </c>
      <c r="AA962" t="s">
        <v>1897</v>
      </c>
    </row>
    <row r="963" spans="1:27" x14ac:dyDescent="0.25">
      <c r="A963" s="1" t="s">
        <v>1218</v>
      </c>
      <c r="B963" s="1" t="s">
        <v>1219</v>
      </c>
      <c r="C963" s="1" t="s">
        <v>1198</v>
      </c>
      <c r="D963" s="1" t="s">
        <v>243</v>
      </c>
      <c r="E963" s="1" t="s">
        <v>31</v>
      </c>
      <c r="F963" s="1" t="s">
        <v>152</v>
      </c>
      <c r="G963" s="1" t="s">
        <v>20</v>
      </c>
      <c r="H963" s="1">
        <v>36</v>
      </c>
      <c r="I963" s="2">
        <v>42616</v>
      </c>
      <c r="J963" s="1">
        <v>150399</v>
      </c>
      <c r="K963" s="1">
        <v>0.28000000000000003</v>
      </c>
      <c r="L963">
        <v>42111.72</v>
      </c>
      <c r="M963">
        <v>192510.72</v>
      </c>
      <c r="N963" s="1" t="s">
        <v>21</v>
      </c>
      <c r="O963" s="1" t="s">
        <v>27</v>
      </c>
      <c r="P963" s="2"/>
      <c r="Q963" t="s">
        <v>1987</v>
      </c>
      <c r="R963" t="s">
        <v>2007</v>
      </c>
      <c r="S963">
        <v>2016</v>
      </c>
      <c r="T963" t="s">
        <v>2049</v>
      </c>
      <c r="U963" t="s">
        <v>2030</v>
      </c>
      <c r="V963">
        <v>9</v>
      </c>
      <c r="W963" t="s">
        <v>2031</v>
      </c>
      <c r="X963" t="s">
        <v>1897</v>
      </c>
      <c r="Y963" t="s">
        <v>2076</v>
      </c>
      <c r="AA963" t="s">
        <v>1897</v>
      </c>
    </row>
    <row r="964" spans="1:27" x14ac:dyDescent="0.25">
      <c r="A964" s="1" t="s">
        <v>1242</v>
      </c>
      <c r="B964" s="1" t="s">
        <v>1243</v>
      </c>
      <c r="C964" s="1" t="s">
        <v>1198</v>
      </c>
      <c r="D964" s="1" t="s">
        <v>278</v>
      </c>
      <c r="E964" s="1" t="s">
        <v>46</v>
      </c>
      <c r="F964" s="1" t="s">
        <v>19</v>
      </c>
      <c r="G964" s="1" t="s">
        <v>40</v>
      </c>
      <c r="H964" s="1">
        <v>60</v>
      </c>
      <c r="I964" s="2">
        <v>42739</v>
      </c>
      <c r="J964" s="1">
        <v>178502</v>
      </c>
      <c r="K964" s="1">
        <v>0.2</v>
      </c>
      <c r="L964">
        <v>35700.400000000001</v>
      </c>
      <c r="M964">
        <v>214202.4</v>
      </c>
      <c r="N964" s="1" t="s">
        <v>21</v>
      </c>
      <c r="O964" s="1" t="s">
        <v>50</v>
      </c>
      <c r="P964" s="2"/>
      <c r="Q964" t="s">
        <v>1988</v>
      </c>
      <c r="R964" t="s">
        <v>2007</v>
      </c>
      <c r="S964">
        <v>2017</v>
      </c>
      <c r="T964" t="s">
        <v>2051</v>
      </c>
      <c r="U964" t="s">
        <v>2033</v>
      </c>
      <c r="V964">
        <v>1</v>
      </c>
      <c r="W964" t="s">
        <v>2046</v>
      </c>
      <c r="X964" t="s">
        <v>1897</v>
      </c>
      <c r="Y964" t="s">
        <v>2076</v>
      </c>
      <c r="AA964" t="s">
        <v>1897</v>
      </c>
    </row>
    <row r="965" spans="1:27" x14ac:dyDescent="0.25">
      <c r="A965" s="1" t="s">
        <v>1252</v>
      </c>
      <c r="B965" s="1" t="s">
        <v>1253</v>
      </c>
      <c r="C965" s="1" t="s">
        <v>1198</v>
      </c>
      <c r="D965" s="1" t="s">
        <v>278</v>
      </c>
      <c r="E965" s="1" t="s">
        <v>18</v>
      </c>
      <c r="F965" s="1" t="s">
        <v>152</v>
      </c>
      <c r="G965" s="1" t="s">
        <v>35</v>
      </c>
      <c r="H965" s="1">
        <v>53</v>
      </c>
      <c r="I965" s="2">
        <v>41204</v>
      </c>
      <c r="J965" s="1">
        <v>168510</v>
      </c>
      <c r="K965" s="1">
        <v>0.28999999999999998</v>
      </c>
      <c r="L965">
        <v>48867.899999999994</v>
      </c>
      <c r="M965">
        <v>217377.9</v>
      </c>
      <c r="N965" s="1" t="s">
        <v>21</v>
      </c>
      <c r="O965" s="1" t="s">
        <v>53</v>
      </c>
      <c r="P965" s="2"/>
      <c r="Q965" t="s">
        <v>1988</v>
      </c>
      <c r="R965" t="s">
        <v>2007</v>
      </c>
      <c r="S965">
        <v>2012</v>
      </c>
      <c r="T965" t="s">
        <v>2065</v>
      </c>
      <c r="U965" t="s">
        <v>2038</v>
      </c>
      <c r="V965">
        <v>10</v>
      </c>
      <c r="W965" t="s">
        <v>2055</v>
      </c>
      <c r="X965" t="s">
        <v>1897</v>
      </c>
      <c r="Y965" t="s">
        <v>2076</v>
      </c>
      <c r="AA965" t="s">
        <v>1897</v>
      </c>
    </row>
    <row r="966" spans="1:27" x14ac:dyDescent="0.25">
      <c r="A966" s="1" t="s">
        <v>1354</v>
      </c>
      <c r="B966" s="1" t="s">
        <v>1355</v>
      </c>
      <c r="C966" s="1" t="s">
        <v>1198</v>
      </c>
      <c r="D966" s="1" t="s">
        <v>509</v>
      </c>
      <c r="E966" s="1" t="s">
        <v>18</v>
      </c>
      <c r="F966" s="1" t="s">
        <v>19</v>
      </c>
      <c r="G966" s="1" t="s">
        <v>35</v>
      </c>
      <c r="H966" s="1">
        <v>64</v>
      </c>
      <c r="I966" s="2">
        <v>40588</v>
      </c>
      <c r="J966" s="1">
        <v>171217</v>
      </c>
      <c r="K966" s="1">
        <v>0.19</v>
      </c>
      <c r="L966">
        <v>32531.23</v>
      </c>
      <c r="M966">
        <v>203748.23</v>
      </c>
      <c r="N966" s="1" t="s">
        <v>21</v>
      </c>
      <c r="O966" s="1" t="s">
        <v>53</v>
      </c>
      <c r="P966" s="2"/>
      <c r="Q966" t="s">
        <v>1988</v>
      </c>
      <c r="R966" t="s">
        <v>2007</v>
      </c>
      <c r="S966">
        <v>2011</v>
      </c>
      <c r="T966" t="s">
        <v>2040</v>
      </c>
      <c r="U966" t="s">
        <v>2033</v>
      </c>
      <c r="V966">
        <v>2</v>
      </c>
      <c r="W966" t="s">
        <v>2034</v>
      </c>
      <c r="X966" t="s">
        <v>1897</v>
      </c>
      <c r="Y966" t="s">
        <v>2076</v>
      </c>
      <c r="AA966" t="s">
        <v>1897</v>
      </c>
    </row>
    <row r="967" spans="1:27" x14ac:dyDescent="0.25">
      <c r="A967" s="1" t="s">
        <v>1378</v>
      </c>
      <c r="B967" s="1" t="s">
        <v>1379</v>
      </c>
      <c r="C967" s="1" t="s">
        <v>1198</v>
      </c>
      <c r="D967" s="1" t="s">
        <v>555</v>
      </c>
      <c r="E967" s="1" t="s">
        <v>26</v>
      </c>
      <c r="F967" s="1" t="s">
        <v>19</v>
      </c>
      <c r="G967" s="1" t="s">
        <v>20</v>
      </c>
      <c r="H967" s="1">
        <v>63</v>
      </c>
      <c r="I967" s="2">
        <v>43996</v>
      </c>
      <c r="J967" s="1">
        <v>181216</v>
      </c>
      <c r="K967" s="1">
        <v>0.27</v>
      </c>
      <c r="L967">
        <v>48928.32</v>
      </c>
      <c r="M967">
        <v>230144.32</v>
      </c>
      <c r="N967" s="1" t="s">
        <v>21</v>
      </c>
      <c r="O967" s="1" t="s">
        <v>69</v>
      </c>
      <c r="P967" s="2"/>
      <c r="Q967" t="s">
        <v>1988</v>
      </c>
      <c r="R967" t="s">
        <v>2007</v>
      </c>
      <c r="S967">
        <v>2020</v>
      </c>
      <c r="T967" t="s">
        <v>2047</v>
      </c>
      <c r="U967" t="s">
        <v>2027</v>
      </c>
      <c r="V967">
        <v>6</v>
      </c>
      <c r="W967" t="s">
        <v>2028</v>
      </c>
      <c r="X967" t="s">
        <v>1897</v>
      </c>
      <c r="Y967" t="s">
        <v>2076</v>
      </c>
      <c r="AA967" t="s">
        <v>1897</v>
      </c>
    </row>
    <row r="968" spans="1:27" x14ac:dyDescent="0.25">
      <c r="A968" s="1" t="s">
        <v>1376</v>
      </c>
      <c r="B968" s="1" t="s">
        <v>1377</v>
      </c>
      <c r="C968" s="1" t="s">
        <v>1198</v>
      </c>
      <c r="D968" s="1" t="s">
        <v>555</v>
      </c>
      <c r="E968" s="1" t="s">
        <v>18</v>
      </c>
      <c r="F968" s="1" t="s">
        <v>19</v>
      </c>
      <c r="G968" s="1" t="s">
        <v>20</v>
      </c>
      <c r="H968" s="1">
        <v>55</v>
      </c>
      <c r="I968" s="2">
        <v>35001</v>
      </c>
      <c r="J968" s="1">
        <v>153271</v>
      </c>
      <c r="K968" s="1">
        <v>0.15</v>
      </c>
      <c r="L968">
        <v>22990.649999999998</v>
      </c>
      <c r="M968">
        <v>176261.65</v>
      </c>
      <c r="N968" s="1" t="s">
        <v>21</v>
      </c>
      <c r="O968" s="1" t="s">
        <v>50</v>
      </c>
      <c r="P968" s="2"/>
      <c r="Q968" t="s">
        <v>1988</v>
      </c>
      <c r="R968" t="s">
        <v>2007</v>
      </c>
      <c r="S968">
        <v>1995</v>
      </c>
      <c r="T968" t="s">
        <v>2067</v>
      </c>
      <c r="U968" t="s">
        <v>2038</v>
      </c>
      <c r="V968">
        <v>10</v>
      </c>
      <c r="W968" t="s">
        <v>2055</v>
      </c>
      <c r="X968" t="s">
        <v>1897</v>
      </c>
      <c r="Y968" t="s">
        <v>2076</v>
      </c>
      <c r="AA968" t="s">
        <v>1897</v>
      </c>
    </row>
    <row r="969" spans="1:27" x14ac:dyDescent="0.25">
      <c r="A969" s="1" t="s">
        <v>1222</v>
      </c>
      <c r="B969" s="1" t="s">
        <v>1223</v>
      </c>
      <c r="C969" s="1" t="s">
        <v>1198</v>
      </c>
      <c r="D969" s="1" t="s">
        <v>243</v>
      </c>
      <c r="E969" s="1" t="s">
        <v>26</v>
      </c>
      <c r="F969" s="1" t="s">
        <v>152</v>
      </c>
      <c r="G969" s="1" t="s">
        <v>20</v>
      </c>
      <c r="H969" s="1">
        <v>41</v>
      </c>
      <c r="I969" s="2">
        <v>41429</v>
      </c>
      <c r="J969" s="1">
        <v>167526</v>
      </c>
      <c r="K969" s="1">
        <v>0.26</v>
      </c>
      <c r="L969">
        <v>43556.76</v>
      </c>
      <c r="M969">
        <v>211082.76</v>
      </c>
      <c r="N969" s="1" t="s">
        <v>21</v>
      </c>
      <c r="O969" s="1" t="s">
        <v>36</v>
      </c>
      <c r="P969" s="2"/>
      <c r="Q969" t="s">
        <v>1987</v>
      </c>
      <c r="R969" t="s">
        <v>2007</v>
      </c>
      <c r="S969">
        <v>2013</v>
      </c>
      <c r="T969" t="s">
        <v>2035</v>
      </c>
      <c r="U969" t="s">
        <v>2027</v>
      </c>
      <c r="V969">
        <v>6</v>
      </c>
      <c r="W969" t="s">
        <v>2028</v>
      </c>
      <c r="X969" t="s">
        <v>1897</v>
      </c>
      <c r="Y969" t="s">
        <v>2076</v>
      </c>
      <c r="AA969" t="s">
        <v>1897</v>
      </c>
    </row>
    <row r="970" spans="1:27" x14ac:dyDescent="0.25">
      <c r="A970" s="1" t="s">
        <v>1312</v>
      </c>
      <c r="B970" s="1" t="s">
        <v>1313</v>
      </c>
      <c r="C970" s="1" t="s">
        <v>1198</v>
      </c>
      <c r="D970" s="1" t="s">
        <v>456</v>
      </c>
      <c r="E970" s="1" t="s">
        <v>18</v>
      </c>
      <c r="F970" s="1" t="s">
        <v>152</v>
      </c>
      <c r="G970" s="1" t="s">
        <v>20</v>
      </c>
      <c r="H970" s="1">
        <v>50</v>
      </c>
      <c r="I970" s="2">
        <v>44486</v>
      </c>
      <c r="J970" s="1">
        <v>172180</v>
      </c>
      <c r="K970" s="1">
        <v>0.3</v>
      </c>
      <c r="L970">
        <v>51654</v>
      </c>
      <c r="M970">
        <v>223834</v>
      </c>
      <c r="N970" s="1" t="s">
        <v>21</v>
      </c>
      <c r="O970" s="1" t="s">
        <v>69</v>
      </c>
      <c r="P970" s="2"/>
      <c r="Q970" t="s">
        <v>1987</v>
      </c>
      <c r="R970" t="s">
        <v>2007</v>
      </c>
      <c r="S970">
        <v>2021</v>
      </c>
      <c r="T970" t="s">
        <v>2045</v>
      </c>
      <c r="U970" t="s">
        <v>2038</v>
      </c>
      <c r="V970">
        <v>10</v>
      </c>
      <c r="W970" t="s">
        <v>2055</v>
      </c>
      <c r="X970" t="s">
        <v>1897</v>
      </c>
      <c r="Y970" t="s">
        <v>2076</v>
      </c>
      <c r="AA970" t="s">
        <v>1897</v>
      </c>
    </row>
    <row r="971" spans="1:27" x14ac:dyDescent="0.25">
      <c r="A971" s="1" t="s">
        <v>1212</v>
      </c>
      <c r="B971" s="1" t="s">
        <v>1213</v>
      </c>
      <c r="C971" s="1" t="s">
        <v>1198</v>
      </c>
      <c r="D971" s="1" t="s">
        <v>243</v>
      </c>
      <c r="E971" s="1" t="s">
        <v>26</v>
      </c>
      <c r="F971" s="1" t="s">
        <v>19</v>
      </c>
      <c r="G971" s="1" t="s">
        <v>35</v>
      </c>
      <c r="H971" s="1">
        <v>29</v>
      </c>
      <c r="I971" s="2">
        <v>42914</v>
      </c>
      <c r="J971" s="1">
        <v>197649</v>
      </c>
      <c r="K971" s="1">
        <v>0.2</v>
      </c>
      <c r="L971">
        <v>39529.800000000003</v>
      </c>
      <c r="M971">
        <v>237178.8</v>
      </c>
      <c r="N971" s="1" t="s">
        <v>21</v>
      </c>
      <c r="O971" s="1" t="s">
        <v>69</v>
      </c>
      <c r="P971" s="2"/>
      <c r="Q971" t="s">
        <v>1989</v>
      </c>
      <c r="R971" t="s">
        <v>2007</v>
      </c>
      <c r="S971">
        <v>2017</v>
      </c>
      <c r="T971" t="s">
        <v>2051</v>
      </c>
      <c r="U971" t="s">
        <v>2027</v>
      </c>
      <c r="V971">
        <v>6</v>
      </c>
      <c r="W971" t="s">
        <v>2028</v>
      </c>
      <c r="X971" t="s">
        <v>1897</v>
      </c>
      <c r="Y971" t="s">
        <v>2076</v>
      </c>
      <c r="AA971" t="s">
        <v>1897</v>
      </c>
    </row>
    <row r="972" spans="1:27" x14ac:dyDescent="0.25">
      <c r="A972" s="1" t="s">
        <v>1382</v>
      </c>
      <c r="B972" s="1" t="s">
        <v>1383</v>
      </c>
      <c r="C972" s="1" t="s">
        <v>1198</v>
      </c>
      <c r="D972" s="1" t="s">
        <v>555</v>
      </c>
      <c r="E972" s="1" t="s">
        <v>18</v>
      </c>
      <c r="F972" s="1" t="s">
        <v>19</v>
      </c>
      <c r="G972" s="1" t="s">
        <v>20</v>
      </c>
      <c r="H972" s="1">
        <v>61</v>
      </c>
      <c r="I972" s="2">
        <v>44219</v>
      </c>
      <c r="J972" s="1">
        <v>151783</v>
      </c>
      <c r="K972" s="1">
        <v>0.26</v>
      </c>
      <c r="L972">
        <v>39463.58</v>
      </c>
      <c r="M972">
        <v>191246.58000000002</v>
      </c>
      <c r="N972" s="1" t="s">
        <v>21</v>
      </c>
      <c r="O972" s="1" t="s">
        <v>53</v>
      </c>
      <c r="P972" s="2"/>
      <c r="Q972" t="s">
        <v>1988</v>
      </c>
      <c r="R972" t="s">
        <v>2007</v>
      </c>
      <c r="S972">
        <v>2021</v>
      </c>
      <c r="T972" t="s">
        <v>2045</v>
      </c>
      <c r="U972" t="s">
        <v>2033</v>
      </c>
      <c r="V972">
        <v>1</v>
      </c>
      <c r="W972" t="s">
        <v>2046</v>
      </c>
      <c r="X972" t="s">
        <v>1897</v>
      </c>
      <c r="Y972" t="s">
        <v>2076</v>
      </c>
      <c r="AA972" t="s">
        <v>1897</v>
      </c>
    </row>
    <row r="973" spans="1:27" x14ac:dyDescent="0.25">
      <c r="A973" s="1" t="s">
        <v>1244</v>
      </c>
      <c r="B973" s="1" t="s">
        <v>1245</v>
      </c>
      <c r="C973" s="1" t="s">
        <v>1198</v>
      </c>
      <c r="D973" s="1" t="s">
        <v>278</v>
      </c>
      <c r="E973" s="1" t="s">
        <v>46</v>
      </c>
      <c r="F973" s="1" t="s">
        <v>19</v>
      </c>
      <c r="G973" s="1" t="s">
        <v>40</v>
      </c>
      <c r="H973" s="1">
        <v>27</v>
      </c>
      <c r="I973" s="2">
        <v>43441</v>
      </c>
      <c r="J973" s="1">
        <v>170164</v>
      </c>
      <c r="K973" s="1">
        <v>0.17</v>
      </c>
      <c r="L973">
        <v>28927.88</v>
      </c>
      <c r="M973">
        <v>199091.88</v>
      </c>
      <c r="N973" s="1" t="s">
        <v>21</v>
      </c>
      <c r="O973" s="1" t="s">
        <v>50</v>
      </c>
      <c r="P973" s="2"/>
      <c r="Q973" t="s">
        <v>1989</v>
      </c>
      <c r="R973" t="s">
        <v>2007</v>
      </c>
      <c r="S973">
        <v>2018</v>
      </c>
      <c r="T973" t="s">
        <v>2026</v>
      </c>
      <c r="U973" t="s">
        <v>2038</v>
      </c>
      <c r="V973">
        <v>12</v>
      </c>
      <c r="W973" t="s">
        <v>2041</v>
      </c>
      <c r="X973" t="s">
        <v>1897</v>
      </c>
      <c r="Y973" t="s">
        <v>2076</v>
      </c>
      <c r="AA973" t="s">
        <v>1897</v>
      </c>
    </row>
    <row r="974" spans="1:27" x14ac:dyDescent="0.25">
      <c r="A974" s="1" t="s">
        <v>1272</v>
      </c>
      <c r="B974" s="1" t="s">
        <v>1273</v>
      </c>
      <c r="C974" s="1" t="s">
        <v>1198</v>
      </c>
      <c r="D974" s="1" t="s">
        <v>402</v>
      </c>
      <c r="E974" s="1" t="s">
        <v>26</v>
      </c>
      <c r="F974" s="1" t="s">
        <v>19</v>
      </c>
      <c r="G974" s="1" t="s">
        <v>35</v>
      </c>
      <c r="H974" s="1">
        <v>34</v>
      </c>
      <c r="I974" s="2">
        <v>44032</v>
      </c>
      <c r="J974" s="1">
        <v>184960</v>
      </c>
      <c r="K974" s="1">
        <v>0.18</v>
      </c>
      <c r="L974">
        <v>33292.799999999996</v>
      </c>
      <c r="M974">
        <v>218252.79999999999</v>
      </c>
      <c r="N974" s="1" t="s">
        <v>21</v>
      </c>
      <c r="O974" s="1" t="s">
        <v>53</v>
      </c>
      <c r="P974" s="2"/>
      <c r="Q974" t="s">
        <v>1987</v>
      </c>
      <c r="R974" t="s">
        <v>2007</v>
      </c>
      <c r="S974">
        <v>2020</v>
      </c>
      <c r="T974" t="s">
        <v>2047</v>
      </c>
      <c r="U974" t="s">
        <v>2030</v>
      </c>
      <c r="V974">
        <v>7</v>
      </c>
      <c r="W974" t="s">
        <v>2052</v>
      </c>
      <c r="X974" t="s">
        <v>1897</v>
      </c>
      <c r="Y974" t="s">
        <v>2076</v>
      </c>
      <c r="AA974" t="s">
        <v>1897</v>
      </c>
    </row>
    <row r="975" spans="1:27" x14ac:dyDescent="0.25">
      <c r="A975" s="1" t="s">
        <v>1216</v>
      </c>
      <c r="B975" s="1" t="s">
        <v>1217</v>
      </c>
      <c r="C975" s="1" t="s">
        <v>1198</v>
      </c>
      <c r="D975" s="1" t="s">
        <v>243</v>
      </c>
      <c r="E975" s="1" t="s">
        <v>18</v>
      </c>
      <c r="F975" s="1" t="s">
        <v>19</v>
      </c>
      <c r="G975" s="1" t="s">
        <v>35</v>
      </c>
      <c r="H975" s="1">
        <v>63</v>
      </c>
      <c r="I975" s="2">
        <v>39147</v>
      </c>
      <c r="J975" s="1">
        <v>193044</v>
      </c>
      <c r="K975" s="1">
        <v>0.15</v>
      </c>
      <c r="L975">
        <v>28956.6</v>
      </c>
      <c r="M975">
        <v>222000.6</v>
      </c>
      <c r="N975" s="1" t="s">
        <v>21</v>
      </c>
      <c r="O975" s="1" t="s">
        <v>36</v>
      </c>
      <c r="P975" s="2"/>
      <c r="Q975" t="s">
        <v>1988</v>
      </c>
      <c r="R975" t="s">
        <v>2007</v>
      </c>
      <c r="S975">
        <v>2007</v>
      </c>
      <c r="T975" t="s">
        <v>2063</v>
      </c>
      <c r="U975" t="s">
        <v>2033</v>
      </c>
      <c r="V975">
        <v>3</v>
      </c>
      <c r="W975" t="s">
        <v>2060</v>
      </c>
      <c r="X975" t="s">
        <v>1897</v>
      </c>
      <c r="Y975" t="s">
        <v>2076</v>
      </c>
      <c r="AA975" t="s">
        <v>1897</v>
      </c>
    </row>
    <row r="976" spans="1:27" x14ac:dyDescent="0.25">
      <c r="A976" s="1" t="s">
        <v>1350</v>
      </c>
      <c r="B976" s="1" t="s">
        <v>1351</v>
      </c>
      <c r="C976" s="1" t="s">
        <v>1198</v>
      </c>
      <c r="D976" s="1" t="s">
        <v>509</v>
      </c>
      <c r="E976" s="1" t="s">
        <v>18</v>
      </c>
      <c r="F976" s="1" t="s">
        <v>19</v>
      </c>
      <c r="G976" s="1" t="s">
        <v>64</v>
      </c>
      <c r="H976" s="1">
        <v>45</v>
      </c>
      <c r="I976" s="2">
        <v>39507</v>
      </c>
      <c r="J976" s="1">
        <v>150577</v>
      </c>
      <c r="K976" s="1">
        <v>0.25</v>
      </c>
      <c r="L976">
        <v>37644.25</v>
      </c>
      <c r="M976">
        <v>188221.25</v>
      </c>
      <c r="N976" s="1" t="s">
        <v>21</v>
      </c>
      <c r="O976" s="1" t="s">
        <v>36</v>
      </c>
      <c r="P976" s="2"/>
      <c r="Q976" t="s">
        <v>1987</v>
      </c>
      <c r="R976" t="s">
        <v>2007</v>
      </c>
      <c r="S976">
        <v>2008</v>
      </c>
      <c r="T976" t="s">
        <v>2043</v>
      </c>
      <c r="U976" t="s">
        <v>2033</v>
      </c>
      <c r="V976">
        <v>2</v>
      </c>
      <c r="W976" t="s">
        <v>2034</v>
      </c>
      <c r="X976" t="s">
        <v>1897</v>
      </c>
      <c r="Y976" t="s">
        <v>2076</v>
      </c>
      <c r="AA976" t="s">
        <v>1897</v>
      </c>
    </row>
    <row r="977" spans="1:27" x14ac:dyDescent="0.25">
      <c r="A977" s="1" t="s">
        <v>1214</v>
      </c>
      <c r="B977" s="1" t="s">
        <v>1215</v>
      </c>
      <c r="C977" s="1" t="s">
        <v>1198</v>
      </c>
      <c r="D977" s="1" t="s">
        <v>243</v>
      </c>
      <c r="E977" s="1" t="s">
        <v>46</v>
      </c>
      <c r="F977" s="1" t="s">
        <v>19</v>
      </c>
      <c r="G977" s="1" t="s">
        <v>20</v>
      </c>
      <c r="H977" s="1">
        <v>27</v>
      </c>
      <c r="I977" s="2">
        <v>44393</v>
      </c>
      <c r="J977" s="1">
        <v>161759</v>
      </c>
      <c r="K977" s="1">
        <v>0.16</v>
      </c>
      <c r="L977">
        <v>25881.440000000002</v>
      </c>
      <c r="M977">
        <v>187640.44</v>
      </c>
      <c r="N977" s="1" t="s">
        <v>21</v>
      </c>
      <c r="O977" s="1" t="s">
        <v>36</v>
      </c>
      <c r="P977" s="2"/>
      <c r="Q977" t="s">
        <v>1989</v>
      </c>
      <c r="R977" t="s">
        <v>2007</v>
      </c>
      <c r="S977">
        <v>2021</v>
      </c>
      <c r="T977" t="s">
        <v>2045</v>
      </c>
      <c r="U977" t="s">
        <v>2030</v>
      </c>
      <c r="V977">
        <v>7</v>
      </c>
      <c r="W977" t="s">
        <v>2052</v>
      </c>
      <c r="X977" t="s">
        <v>1897</v>
      </c>
      <c r="Y977" t="s">
        <v>2076</v>
      </c>
      <c r="AA977" t="s">
        <v>1897</v>
      </c>
    </row>
    <row r="978" spans="1:27" x14ac:dyDescent="0.25">
      <c r="A978" s="1" t="s">
        <v>1314</v>
      </c>
      <c r="B978" s="1" t="s">
        <v>1315</v>
      </c>
      <c r="C978" s="1" t="s">
        <v>1198</v>
      </c>
      <c r="D978" s="1" t="s">
        <v>456</v>
      </c>
      <c r="E978" s="1" t="s">
        <v>46</v>
      </c>
      <c r="F978" s="1" t="s">
        <v>152</v>
      </c>
      <c r="G978" s="1" t="s">
        <v>20</v>
      </c>
      <c r="H978" s="1">
        <v>60</v>
      </c>
      <c r="I978" s="2">
        <v>42108</v>
      </c>
      <c r="J978" s="1">
        <v>155788</v>
      </c>
      <c r="K978" s="1">
        <v>0.17</v>
      </c>
      <c r="L978">
        <v>26483.960000000003</v>
      </c>
      <c r="M978">
        <v>182271.96</v>
      </c>
      <c r="N978" s="1" t="s">
        <v>21</v>
      </c>
      <c r="O978" s="1" t="s">
        <v>53</v>
      </c>
      <c r="P978" s="2"/>
      <c r="Q978" t="s">
        <v>1988</v>
      </c>
      <c r="R978" t="s">
        <v>2007</v>
      </c>
      <c r="S978">
        <v>2015</v>
      </c>
      <c r="T978" t="s">
        <v>2048</v>
      </c>
      <c r="U978" t="s">
        <v>2027</v>
      </c>
      <c r="V978">
        <v>4</v>
      </c>
      <c r="W978" t="s">
        <v>2053</v>
      </c>
      <c r="X978" t="s">
        <v>1897</v>
      </c>
      <c r="Y978" t="s">
        <v>2076</v>
      </c>
      <c r="AA978" t="s">
        <v>1897</v>
      </c>
    </row>
    <row r="979" spans="1:27" x14ac:dyDescent="0.25">
      <c r="A979" s="1" t="s">
        <v>1304</v>
      </c>
      <c r="B979" s="1" t="s">
        <v>1305</v>
      </c>
      <c r="C979" s="1" t="s">
        <v>1198</v>
      </c>
      <c r="D979" s="1" t="s">
        <v>456</v>
      </c>
      <c r="E979" s="1" t="s">
        <v>26</v>
      </c>
      <c r="F979" s="1" t="s">
        <v>19</v>
      </c>
      <c r="G979" s="1" t="s">
        <v>20</v>
      </c>
      <c r="H979" s="1">
        <v>41</v>
      </c>
      <c r="I979" s="2">
        <v>40319</v>
      </c>
      <c r="J979" s="1">
        <v>153275</v>
      </c>
      <c r="K979" s="1">
        <v>0.24</v>
      </c>
      <c r="L979">
        <v>36786</v>
      </c>
      <c r="M979">
        <v>190061</v>
      </c>
      <c r="N979" s="1" t="s">
        <v>21</v>
      </c>
      <c r="O979" s="1" t="s">
        <v>69</v>
      </c>
      <c r="P979" s="2"/>
      <c r="Q979" t="s">
        <v>1987</v>
      </c>
      <c r="R979" t="s">
        <v>2007</v>
      </c>
      <c r="S979">
        <v>2010</v>
      </c>
      <c r="T979" t="s">
        <v>2037</v>
      </c>
      <c r="U979" t="s">
        <v>2027</v>
      </c>
      <c r="V979">
        <v>5</v>
      </c>
      <c r="W979" t="s">
        <v>2036</v>
      </c>
      <c r="X979" t="s">
        <v>1897</v>
      </c>
      <c r="Y979" t="s">
        <v>2076</v>
      </c>
      <c r="AA979" t="s">
        <v>1897</v>
      </c>
    </row>
    <row r="980" spans="1:27" x14ac:dyDescent="0.25">
      <c r="A980" s="1" t="s">
        <v>1360</v>
      </c>
      <c r="B980" s="1" t="s">
        <v>1361</v>
      </c>
      <c r="C980" s="1" t="s">
        <v>1198</v>
      </c>
      <c r="D980" s="1" t="s">
        <v>509</v>
      </c>
      <c r="E980" s="1" t="s">
        <v>26</v>
      </c>
      <c r="F980" s="1" t="s">
        <v>152</v>
      </c>
      <c r="G980" s="1" t="s">
        <v>20</v>
      </c>
      <c r="H980" s="1">
        <v>32</v>
      </c>
      <c r="I980" s="2">
        <v>42702</v>
      </c>
      <c r="J980" s="1">
        <v>177443</v>
      </c>
      <c r="K980" s="1">
        <v>0.16</v>
      </c>
      <c r="L980">
        <v>28390.880000000001</v>
      </c>
      <c r="M980">
        <v>205833.88</v>
      </c>
      <c r="N980" s="1" t="s">
        <v>21</v>
      </c>
      <c r="O980" s="1" t="s">
        <v>53</v>
      </c>
      <c r="P980" s="2"/>
      <c r="Q980" t="s">
        <v>1987</v>
      </c>
      <c r="R980" t="s">
        <v>2007</v>
      </c>
      <c r="S980">
        <v>2016</v>
      </c>
      <c r="T980" t="s">
        <v>2049</v>
      </c>
      <c r="U980" t="s">
        <v>2038</v>
      </c>
      <c r="V980">
        <v>11</v>
      </c>
      <c r="W980" t="s">
        <v>2039</v>
      </c>
      <c r="X980" t="s">
        <v>1897</v>
      </c>
      <c r="Y980" t="s">
        <v>2076</v>
      </c>
      <c r="AA980" t="s">
        <v>1897</v>
      </c>
    </row>
    <row r="981" spans="1:27" x14ac:dyDescent="0.25">
      <c r="A981" s="1" t="s">
        <v>518</v>
      </c>
      <c r="B981" s="1" t="s">
        <v>1945</v>
      </c>
      <c r="C981" s="1" t="s">
        <v>1198</v>
      </c>
      <c r="D981" s="1" t="s">
        <v>555</v>
      </c>
      <c r="E981" s="1" t="s">
        <v>18</v>
      </c>
      <c r="F981" s="1" t="s">
        <v>19</v>
      </c>
      <c r="G981" s="1" t="s">
        <v>64</v>
      </c>
      <c r="H981" s="1">
        <v>61</v>
      </c>
      <c r="I981" s="2">
        <v>35661</v>
      </c>
      <c r="J981" s="1">
        <v>159567</v>
      </c>
      <c r="K981" s="1">
        <v>0.28000000000000003</v>
      </c>
      <c r="L981">
        <v>44678.76</v>
      </c>
      <c r="M981">
        <v>204245.76000000001</v>
      </c>
      <c r="N981" s="1" t="s">
        <v>21</v>
      </c>
      <c r="O981" s="1" t="s">
        <v>22</v>
      </c>
      <c r="P981" s="2"/>
      <c r="Q981" t="s">
        <v>1988</v>
      </c>
      <c r="R981" t="s">
        <v>2007</v>
      </c>
      <c r="S981">
        <v>1997</v>
      </c>
      <c r="T981" t="s">
        <v>2054</v>
      </c>
      <c r="U981" t="s">
        <v>2030</v>
      </c>
      <c r="V981">
        <v>8</v>
      </c>
      <c r="W981" t="s">
        <v>2044</v>
      </c>
      <c r="X981" t="s">
        <v>1897</v>
      </c>
      <c r="Y981" t="s">
        <v>2076</v>
      </c>
      <c r="AA981" t="s">
        <v>1897</v>
      </c>
    </row>
    <row r="982" spans="1:27" x14ac:dyDescent="0.25">
      <c r="A982" s="1" t="s">
        <v>1250</v>
      </c>
      <c r="B982" s="1" t="s">
        <v>1251</v>
      </c>
      <c r="C982" s="1" t="s">
        <v>1198</v>
      </c>
      <c r="D982" s="1" t="s">
        <v>278</v>
      </c>
      <c r="E982" s="1" t="s">
        <v>18</v>
      </c>
      <c r="F982" s="1" t="s">
        <v>152</v>
      </c>
      <c r="G982" s="1" t="s">
        <v>20</v>
      </c>
      <c r="H982" s="1">
        <v>52</v>
      </c>
      <c r="I982" s="2">
        <v>39018</v>
      </c>
      <c r="J982" s="1">
        <v>187992</v>
      </c>
      <c r="K982" s="1">
        <v>0.28000000000000003</v>
      </c>
      <c r="L982">
        <v>52637.760000000002</v>
      </c>
      <c r="M982">
        <v>240629.76000000001</v>
      </c>
      <c r="N982" s="1" t="s">
        <v>21</v>
      </c>
      <c r="O982" s="1" t="s">
        <v>36</v>
      </c>
      <c r="P982" s="2"/>
      <c r="Q982" t="s">
        <v>1988</v>
      </c>
      <c r="R982" t="s">
        <v>2007</v>
      </c>
      <c r="S982">
        <v>2006</v>
      </c>
      <c r="T982" t="s">
        <v>2056</v>
      </c>
      <c r="U982" t="s">
        <v>2038</v>
      </c>
      <c r="V982">
        <v>10</v>
      </c>
      <c r="W982" t="s">
        <v>2055</v>
      </c>
      <c r="X982" t="s">
        <v>1897</v>
      </c>
      <c r="Y982" t="s">
        <v>2076</v>
      </c>
      <c r="AA982" t="s">
        <v>1897</v>
      </c>
    </row>
    <row r="983" spans="1:27" x14ac:dyDescent="0.25">
      <c r="A983" s="1" t="s">
        <v>1208</v>
      </c>
      <c r="B983" s="1" t="s">
        <v>1209</v>
      </c>
      <c r="C983" s="1" t="s">
        <v>1198</v>
      </c>
      <c r="D983" s="1" t="s">
        <v>243</v>
      </c>
      <c r="E983" s="1" t="s">
        <v>31</v>
      </c>
      <c r="F983" s="1" t="s">
        <v>19</v>
      </c>
      <c r="G983" s="1" t="s">
        <v>20</v>
      </c>
      <c r="H983" s="1">
        <v>42</v>
      </c>
      <c r="I983" s="2">
        <v>39968</v>
      </c>
      <c r="J983" s="1">
        <v>174099</v>
      </c>
      <c r="K983" s="1">
        <v>0.26</v>
      </c>
      <c r="L983">
        <v>45265.74</v>
      </c>
      <c r="M983">
        <v>219364.74</v>
      </c>
      <c r="N983" s="1" t="s">
        <v>21</v>
      </c>
      <c r="O983" s="1" t="s">
        <v>50</v>
      </c>
      <c r="P983" s="2"/>
      <c r="Q983" t="s">
        <v>1987</v>
      </c>
      <c r="R983" t="s">
        <v>2007</v>
      </c>
      <c r="S983">
        <v>2009</v>
      </c>
      <c r="T983" t="s">
        <v>2059</v>
      </c>
      <c r="U983" t="s">
        <v>2027</v>
      </c>
      <c r="V983">
        <v>6</v>
      </c>
      <c r="W983" t="s">
        <v>2028</v>
      </c>
      <c r="X983" t="s">
        <v>1897</v>
      </c>
      <c r="Y983" t="s">
        <v>2076</v>
      </c>
      <c r="AA983" t="s">
        <v>1897</v>
      </c>
    </row>
    <row r="984" spans="1:27" x14ac:dyDescent="0.25">
      <c r="A984" s="1" t="s">
        <v>384</v>
      </c>
      <c r="B984" s="1" t="s">
        <v>1953</v>
      </c>
      <c r="C984" s="1" t="s">
        <v>1198</v>
      </c>
      <c r="D984" s="1" t="s">
        <v>555</v>
      </c>
      <c r="E984" s="1" t="s">
        <v>31</v>
      </c>
      <c r="F984" s="1" t="s">
        <v>152</v>
      </c>
      <c r="G984" s="1" t="s">
        <v>35</v>
      </c>
      <c r="H984" s="1">
        <v>49</v>
      </c>
      <c r="I984" s="2">
        <v>37092</v>
      </c>
      <c r="J984" s="1">
        <v>199176</v>
      </c>
      <c r="K984" s="1">
        <v>0.24</v>
      </c>
      <c r="L984">
        <v>47802.239999999998</v>
      </c>
      <c r="M984">
        <v>246978.24</v>
      </c>
      <c r="N984" s="1" t="s">
        <v>21</v>
      </c>
      <c r="O984" s="1" t="s">
        <v>22</v>
      </c>
      <c r="P984" s="2"/>
      <c r="Q984" t="s">
        <v>1987</v>
      </c>
      <c r="R984" t="s">
        <v>2007</v>
      </c>
      <c r="S984">
        <v>2001</v>
      </c>
      <c r="T984" t="s">
        <v>2042</v>
      </c>
      <c r="U984" t="s">
        <v>2030</v>
      </c>
      <c r="V984">
        <v>7</v>
      </c>
      <c r="W984" t="s">
        <v>2052</v>
      </c>
      <c r="X984" t="s">
        <v>1897</v>
      </c>
      <c r="Y984" t="s">
        <v>2076</v>
      </c>
      <c r="AA984" t="s">
        <v>1897</v>
      </c>
    </row>
    <row r="985" spans="1:27" x14ac:dyDescent="0.25">
      <c r="A985" s="1" t="s">
        <v>1352</v>
      </c>
      <c r="B985" s="1" t="s">
        <v>1353</v>
      </c>
      <c r="C985" s="1" t="s">
        <v>1198</v>
      </c>
      <c r="D985" s="1" t="s">
        <v>509</v>
      </c>
      <c r="E985" s="1" t="s">
        <v>26</v>
      </c>
      <c r="F985" s="1" t="s">
        <v>19</v>
      </c>
      <c r="G985" s="1" t="s">
        <v>35</v>
      </c>
      <c r="H985" s="1">
        <v>53</v>
      </c>
      <c r="I985" s="2">
        <v>35601</v>
      </c>
      <c r="J985" s="1">
        <v>164399</v>
      </c>
      <c r="K985" s="1">
        <v>0.25</v>
      </c>
      <c r="L985">
        <v>41099.75</v>
      </c>
      <c r="M985">
        <v>205498.75</v>
      </c>
      <c r="N985" s="1" t="s">
        <v>21</v>
      </c>
      <c r="O985" s="1" t="s">
        <v>53</v>
      </c>
      <c r="P985" s="2"/>
      <c r="Q985" t="s">
        <v>1988</v>
      </c>
      <c r="R985" t="s">
        <v>2007</v>
      </c>
      <c r="S985">
        <v>1997</v>
      </c>
      <c r="T985" t="s">
        <v>2054</v>
      </c>
      <c r="U985" t="s">
        <v>2027</v>
      </c>
      <c r="V985">
        <v>6</v>
      </c>
      <c r="W985" t="s">
        <v>2028</v>
      </c>
      <c r="X985" t="s">
        <v>1897</v>
      </c>
      <c r="Y985" t="s">
        <v>2076</v>
      </c>
      <c r="AA985" t="s">
        <v>1897</v>
      </c>
    </row>
    <row r="986" spans="1:27" x14ac:dyDescent="0.25">
      <c r="A986" s="1" t="s">
        <v>1364</v>
      </c>
      <c r="B986" s="1" t="s">
        <v>1365</v>
      </c>
      <c r="C986" s="1" t="s">
        <v>1198</v>
      </c>
      <c r="D986" s="1" t="s">
        <v>509</v>
      </c>
      <c r="E986" s="1" t="s">
        <v>46</v>
      </c>
      <c r="F986" s="1" t="s">
        <v>152</v>
      </c>
      <c r="G986" s="1" t="s">
        <v>20</v>
      </c>
      <c r="H986" s="1">
        <v>33</v>
      </c>
      <c r="I986" s="2">
        <v>42898</v>
      </c>
      <c r="J986" s="1">
        <v>164396</v>
      </c>
      <c r="K986" s="1">
        <v>0.28999999999999998</v>
      </c>
      <c r="L986">
        <v>47674.84</v>
      </c>
      <c r="M986">
        <v>212070.84</v>
      </c>
      <c r="N986" s="1" t="s">
        <v>21</v>
      </c>
      <c r="O986" s="1" t="s">
        <v>69</v>
      </c>
      <c r="P986" s="2"/>
      <c r="Q986" t="s">
        <v>1987</v>
      </c>
      <c r="R986" t="s">
        <v>2007</v>
      </c>
      <c r="S986">
        <v>2017</v>
      </c>
      <c r="T986" t="s">
        <v>2051</v>
      </c>
      <c r="U986" t="s">
        <v>2027</v>
      </c>
      <c r="V986">
        <v>6</v>
      </c>
      <c r="W986" t="s">
        <v>2028</v>
      </c>
      <c r="X986" t="s">
        <v>1897</v>
      </c>
      <c r="Y986" t="s">
        <v>2076</v>
      </c>
      <c r="AA986" t="s">
        <v>1897</v>
      </c>
    </row>
    <row r="987" spans="1:27" x14ac:dyDescent="0.25">
      <c r="A987" s="1" t="s">
        <v>1254</v>
      </c>
      <c r="B987" s="1" t="s">
        <v>1255</v>
      </c>
      <c r="C987" s="1" t="s">
        <v>1198</v>
      </c>
      <c r="D987" s="1" t="s">
        <v>278</v>
      </c>
      <c r="E987" s="1" t="s">
        <v>26</v>
      </c>
      <c r="F987" s="1" t="s">
        <v>152</v>
      </c>
      <c r="G987" s="1" t="s">
        <v>20</v>
      </c>
      <c r="H987" s="1">
        <v>45</v>
      </c>
      <c r="I987" s="2">
        <v>40511</v>
      </c>
      <c r="J987" s="1">
        <v>153767</v>
      </c>
      <c r="K987" s="1">
        <v>0.27</v>
      </c>
      <c r="L987">
        <v>41517.090000000004</v>
      </c>
      <c r="M987">
        <v>195284.09</v>
      </c>
      <c r="N987" s="1" t="s">
        <v>21</v>
      </c>
      <c r="O987" s="1" t="s">
        <v>22</v>
      </c>
      <c r="P987" s="2"/>
      <c r="Q987" t="s">
        <v>1987</v>
      </c>
      <c r="R987" t="s">
        <v>2007</v>
      </c>
      <c r="S987">
        <v>2010</v>
      </c>
      <c r="T987" t="s">
        <v>2037</v>
      </c>
      <c r="U987" t="s">
        <v>2038</v>
      </c>
      <c r="V987">
        <v>11</v>
      </c>
      <c r="W987" t="s">
        <v>2039</v>
      </c>
      <c r="X987" t="s">
        <v>1897</v>
      </c>
      <c r="Y987" t="s">
        <v>2076</v>
      </c>
      <c r="AA987" t="s">
        <v>1897</v>
      </c>
    </row>
    <row r="988" spans="1:27" x14ac:dyDescent="0.25">
      <c r="A988" s="1" t="s">
        <v>1394</v>
      </c>
      <c r="B988" s="1" t="s">
        <v>1395</v>
      </c>
      <c r="C988" s="1" t="s">
        <v>1198</v>
      </c>
      <c r="D988" s="1" t="s">
        <v>555</v>
      </c>
      <c r="E988" s="1" t="s">
        <v>46</v>
      </c>
      <c r="F988" s="1" t="s">
        <v>152</v>
      </c>
      <c r="G988" s="1" t="s">
        <v>35</v>
      </c>
      <c r="H988" s="1">
        <v>31</v>
      </c>
      <c r="I988" s="2">
        <v>42184</v>
      </c>
      <c r="J988" s="1">
        <v>191026</v>
      </c>
      <c r="K988" s="1">
        <v>0.16</v>
      </c>
      <c r="L988">
        <v>30564.16</v>
      </c>
      <c r="M988">
        <v>221590.16</v>
      </c>
      <c r="N988" s="1" t="s">
        <v>21</v>
      </c>
      <c r="O988" s="1" t="s">
        <v>69</v>
      </c>
      <c r="P988" s="2"/>
      <c r="Q988" t="s">
        <v>1987</v>
      </c>
      <c r="R988" t="s">
        <v>2007</v>
      </c>
      <c r="S988">
        <v>2015</v>
      </c>
      <c r="T988" t="s">
        <v>2048</v>
      </c>
      <c r="U988" t="s">
        <v>2027</v>
      </c>
      <c r="V988">
        <v>6</v>
      </c>
      <c r="W988" t="s">
        <v>2028</v>
      </c>
      <c r="X988" t="s">
        <v>1897</v>
      </c>
      <c r="Y988" t="s">
        <v>2076</v>
      </c>
      <c r="AA988" t="s">
        <v>1897</v>
      </c>
    </row>
    <row r="989" spans="1:27" x14ac:dyDescent="0.25">
      <c r="A989" s="1" t="s">
        <v>1206</v>
      </c>
      <c r="B989" s="1" t="s">
        <v>1207</v>
      </c>
      <c r="C989" s="1" t="s">
        <v>1198</v>
      </c>
      <c r="D989" s="1" t="s">
        <v>243</v>
      </c>
      <c r="E989" s="1" t="s">
        <v>31</v>
      </c>
      <c r="F989" s="1" t="s">
        <v>19</v>
      </c>
      <c r="G989" s="1" t="s">
        <v>20</v>
      </c>
      <c r="H989" s="1">
        <v>35</v>
      </c>
      <c r="I989" s="2">
        <v>42912</v>
      </c>
      <c r="J989" s="1">
        <v>161269</v>
      </c>
      <c r="K989" s="1">
        <v>0.27</v>
      </c>
      <c r="L989">
        <v>43542.630000000005</v>
      </c>
      <c r="M989">
        <v>204811.63</v>
      </c>
      <c r="N989" s="1" t="s">
        <v>21</v>
      </c>
      <c r="O989" s="1" t="s">
        <v>36</v>
      </c>
      <c r="P989" s="2"/>
      <c r="Q989" t="s">
        <v>1987</v>
      </c>
      <c r="R989" t="s">
        <v>2007</v>
      </c>
      <c r="S989">
        <v>2017</v>
      </c>
      <c r="T989" t="s">
        <v>2051</v>
      </c>
      <c r="U989" t="s">
        <v>2027</v>
      </c>
      <c r="V989">
        <v>6</v>
      </c>
      <c r="W989" t="s">
        <v>2028</v>
      </c>
      <c r="X989" t="s">
        <v>1897</v>
      </c>
      <c r="Y989" t="s">
        <v>2076</v>
      </c>
      <c r="AA989" t="s">
        <v>1897</v>
      </c>
    </row>
    <row r="990" spans="1:27" x14ac:dyDescent="0.25">
      <c r="A990" s="1" t="s">
        <v>1358</v>
      </c>
      <c r="B990" s="1" t="s">
        <v>1359</v>
      </c>
      <c r="C990" s="1" t="s">
        <v>1198</v>
      </c>
      <c r="D990" s="1" t="s">
        <v>509</v>
      </c>
      <c r="E990" s="1" t="s">
        <v>26</v>
      </c>
      <c r="F990" s="1" t="s">
        <v>152</v>
      </c>
      <c r="G990" s="1" t="s">
        <v>20</v>
      </c>
      <c r="H990" s="1">
        <v>25</v>
      </c>
      <c r="I990" s="2">
        <v>44058</v>
      </c>
      <c r="J990" s="1">
        <v>172007</v>
      </c>
      <c r="K990" s="1">
        <v>0.26</v>
      </c>
      <c r="L990">
        <v>44721.82</v>
      </c>
      <c r="M990">
        <v>216728.82</v>
      </c>
      <c r="N990" s="1" t="s">
        <v>21</v>
      </c>
      <c r="O990" s="1" t="s">
        <v>36</v>
      </c>
      <c r="P990" s="2"/>
      <c r="Q990" t="s">
        <v>1989</v>
      </c>
      <c r="R990" t="s">
        <v>2007</v>
      </c>
      <c r="S990">
        <v>2020</v>
      </c>
      <c r="T990" t="s">
        <v>2047</v>
      </c>
      <c r="U990" t="s">
        <v>2030</v>
      </c>
      <c r="V990">
        <v>8</v>
      </c>
      <c r="W990" t="s">
        <v>2044</v>
      </c>
      <c r="X990" t="s">
        <v>1897</v>
      </c>
      <c r="Y990" t="s">
        <v>2076</v>
      </c>
      <c r="AA990" t="s">
        <v>1897</v>
      </c>
    </row>
    <row r="991" spans="1:27" x14ac:dyDescent="0.25">
      <c r="A991" s="1" t="s">
        <v>1280</v>
      </c>
      <c r="B991" s="1" t="s">
        <v>1281</v>
      </c>
      <c r="C991" s="1" t="s">
        <v>1198</v>
      </c>
      <c r="D991" s="1" t="s">
        <v>402</v>
      </c>
      <c r="E991" s="1" t="s">
        <v>46</v>
      </c>
      <c r="F991" s="1" t="s">
        <v>152</v>
      </c>
      <c r="G991" s="1" t="s">
        <v>20</v>
      </c>
      <c r="H991" s="1">
        <v>41</v>
      </c>
      <c r="I991" s="2">
        <v>43600</v>
      </c>
      <c r="J991" s="1">
        <v>174415</v>
      </c>
      <c r="K991" s="1">
        <v>0.23</v>
      </c>
      <c r="L991">
        <v>40115.450000000004</v>
      </c>
      <c r="M991">
        <v>214530.45</v>
      </c>
      <c r="N991" s="1" t="s">
        <v>21</v>
      </c>
      <c r="O991" s="1" t="s">
        <v>36</v>
      </c>
      <c r="P991" s="2"/>
      <c r="Q991" t="s">
        <v>1987</v>
      </c>
      <c r="R991" t="s">
        <v>2007</v>
      </c>
      <c r="S991">
        <v>2019</v>
      </c>
      <c r="T991" t="s">
        <v>2029</v>
      </c>
      <c r="U991" t="s">
        <v>2027</v>
      </c>
      <c r="V991">
        <v>5</v>
      </c>
      <c r="W991" t="s">
        <v>2036</v>
      </c>
      <c r="X991" t="s">
        <v>1897</v>
      </c>
      <c r="Y991" t="s">
        <v>2076</v>
      </c>
      <c r="AA991" t="s">
        <v>1897</v>
      </c>
    </row>
    <row r="992" spans="1:27" x14ac:dyDescent="0.25">
      <c r="A992" s="1" t="s">
        <v>723</v>
      </c>
      <c r="B992" s="1" t="s">
        <v>1966</v>
      </c>
      <c r="C992" s="1" t="s">
        <v>1198</v>
      </c>
      <c r="D992" s="1" t="s">
        <v>509</v>
      </c>
      <c r="E992" s="1" t="s">
        <v>31</v>
      </c>
      <c r="F992" s="1" t="s">
        <v>152</v>
      </c>
      <c r="G992" s="1" t="s">
        <v>20</v>
      </c>
      <c r="H992" s="1">
        <v>48</v>
      </c>
      <c r="I992" s="2">
        <v>39302</v>
      </c>
      <c r="J992" s="1">
        <v>194723</v>
      </c>
      <c r="K992" s="1">
        <v>0.25</v>
      </c>
      <c r="L992">
        <v>48680.75</v>
      </c>
      <c r="M992">
        <v>243403.75</v>
      </c>
      <c r="N992" s="1" t="s">
        <v>21</v>
      </c>
      <c r="O992" s="1" t="s">
        <v>22</v>
      </c>
      <c r="P992" s="2"/>
      <c r="Q992" t="s">
        <v>1987</v>
      </c>
      <c r="R992" t="s">
        <v>2007</v>
      </c>
      <c r="S992">
        <v>2007</v>
      </c>
      <c r="T992" t="s">
        <v>2063</v>
      </c>
      <c r="U992" t="s">
        <v>2030</v>
      </c>
      <c r="V992">
        <v>8</v>
      </c>
      <c r="W992" t="s">
        <v>2044</v>
      </c>
      <c r="X992" t="s">
        <v>1897</v>
      </c>
      <c r="Y992" t="s">
        <v>2076</v>
      </c>
      <c r="AA992" t="s">
        <v>1897</v>
      </c>
    </row>
    <row r="993" spans="1:27" x14ac:dyDescent="0.25">
      <c r="A993" s="1" t="s">
        <v>382</v>
      </c>
      <c r="B993" s="1" t="s">
        <v>1968</v>
      </c>
      <c r="C993" s="1" t="s">
        <v>1198</v>
      </c>
      <c r="D993" s="1" t="s">
        <v>456</v>
      </c>
      <c r="E993" s="1" t="s">
        <v>26</v>
      </c>
      <c r="F993" s="1" t="s">
        <v>19</v>
      </c>
      <c r="G993" s="1" t="s">
        <v>35</v>
      </c>
      <c r="H993" s="1">
        <v>38</v>
      </c>
      <c r="I993" s="2">
        <v>39232</v>
      </c>
      <c r="J993" s="1">
        <v>198562</v>
      </c>
      <c r="K993" s="1">
        <v>0.22</v>
      </c>
      <c r="L993">
        <v>43683.64</v>
      </c>
      <c r="M993">
        <v>242245.64</v>
      </c>
      <c r="N993" s="1" t="s">
        <v>21</v>
      </c>
      <c r="O993" s="1" t="s">
        <v>53</v>
      </c>
      <c r="P993" s="2"/>
      <c r="Q993" t="s">
        <v>1987</v>
      </c>
      <c r="R993" t="s">
        <v>2007</v>
      </c>
      <c r="S993">
        <v>2007</v>
      </c>
      <c r="T993" t="s">
        <v>2063</v>
      </c>
      <c r="U993" t="s">
        <v>2027</v>
      </c>
      <c r="V993">
        <v>5</v>
      </c>
      <c r="W993" t="s">
        <v>2036</v>
      </c>
      <c r="X993" t="s">
        <v>1897</v>
      </c>
      <c r="Y993" t="s">
        <v>2076</v>
      </c>
      <c r="AA993" t="s">
        <v>1897</v>
      </c>
    </row>
    <row r="994" spans="1:27" x14ac:dyDescent="0.25">
      <c r="A994" s="1" t="s">
        <v>1278</v>
      </c>
      <c r="B994" s="1" t="s">
        <v>1279</v>
      </c>
      <c r="C994" s="1" t="s">
        <v>1198</v>
      </c>
      <c r="D994" s="1" t="s">
        <v>402</v>
      </c>
      <c r="E994" s="1" t="s">
        <v>46</v>
      </c>
      <c r="F994" s="1" t="s">
        <v>152</v>
      </c>
      <c r="G994" s="1" t="s">
        <v>40</v>
      </c>
      <c r="H994" s="1">
        <v>31</v>
      </c>
      <c r="I994" s="2">
        <v>42957</v>
      </c>
      <c r="J994" s="1">
        <v>156931</v>
      </c>
      <c r="K994" s="1">
        <v>0.28000000000000003</v>
      </c>
      <c r="L994">
        <v>43940.680000000008</v>
      </c>
      <c r="M994">
        <v>200871.67999999999</v>
      </c>
      <c r="N994" s="1" t="s">
        <v>21</v>
      </c>
      <c r="O994" s="1" t="s">
        <v>53</v>
      </c>
      <c r="P994" s="2"/>
      <c r="Q994" t="s">
        <v>1987</v>
      </c>
      <c r="R994" t="s">
        <v>2007</v>
      </c>
      <c r="S994">
        <v>2017</v>
      </c>
      <c r="T994" t="s">
        <v>2051</v>
      </c>
      <c r="U994" t="s">
        <v>2030</v>
      </c>
      <c r="V994">
        <v>8</v>
      </c>
      <c r="W994" t="s">
        <v>2044</v>
      </c>
      <c r="X994" t="s">
        <v>1897</v>
      </c>
      <c r="Y994" t="s">
        <v>2076</v>
      </c>
      <c r="AA994" t="s">
        <v>1897</v>
      </c>
    </row>
    <row r="995" spans="1:27" x14ac:dyDescent="0.25">
      <c r="A995" s="1" t="s">
        <v>1274</v>
      </c>
      <c r="B995" s="1" t="s">
        <v>1275</v>
      </c>
      <c r="C995" s="1" t="s">
        <v>1198</v>
      </c>
      <c r="D995" s="1" t="s">
        <v>402</v>
      </c>
      <c r="E995" s="1" t="s">
        <v>46</v>
      </c>
      <c r="F995" s="1" t="s">
        <v>19</v>
      </c>
      <c r="G995" s="1" t="s">
        <v>20</v>
      </c>
      <c r="H995" s="1">
        <v>64</v>
      </c>
      <c r="I995" s="2">
        <v>41264</v>
      </c>
      <c r="J995" s="1">
        <v>153253</v>
      </c>
      <c r="K995" s="1">
        <v>0.24</v>
      </c>
      <c r="L995">
        <v>36780.720000000001</v>
      </c>
      <c r="M995">
        <v>190033.72</v>
      </c>
      <c r="N995" s="1" t="s">
        <v>21</v>
      </c>
      <c r="O995" s="1" t="s">
        <v>50</v>
      </c>
      <c r="P995" s="2"/>
      <c r="Q995" t="s">
        <v>1988</v>
      </c>
      <c r="R995" t="s">
        <v>2007</v>
      </c>
      <c r="S995">
        <v>2012</v>
      </c>
      <c r="T995" t="s">
        <v>2065</v>
      </c>
      <c r="U995" t="s">
        <v>2038</v>
      </c>
      <c r="V995">
        <v>12</v>
      </c>
      <c r="W995" t="s">
        <v>2041</v>
      </c>
      <c r="X995" t="s">
        <v>1897</v>
      </c>
      <c r="Y995" t="s">
        <v>2076</v>
      </c>
      <c r="AA995" t="s">
        <v>1897</v>
      </c>
    </row>
    <row r="996" spans="1:27" x14ac:dyDescent="0.25">
      <c r="A996" s="1" t="s">
        <v>59</v>
      </c>
      <c r="B996" s="1" t="s">
        <v>1977</v>
      </c>
      <c r="C996" s="1" t="s">
        <v>1198</v>
      </c>
      <c r="D996" s="1" t="s">
        <v>555</v>
      </c>
      <c r="E996" s="1" t="s">
        <v>31</v>
      </c>
      <c r="F996" s="1" t="s">
        <v>152</v>
      </c>
      <c r="G996" s="1" t="s">
        <v>35</v>
      </c>
      <c r="H996" s="1">
        <v>27</v>
      </c>
      <c r="I996" s="2">
        <v>43776</v>
      </c>
      <c r="J996" s="1">
        <v>174607</v>
      </c>
      <c r="K996" s="1">
        <v>0.28999999999999998</v>
      </c>
      <c r="L996">
        <v>50636.03</v>
      </c>
      <c r="M996">
        <v>225243.03</v>
      </c>
      <c r="N996" s="1" t="s">
        <v>21</v>
      </c>
      <c r="O996" s="1" t="s">
        <v>69</v>
      </c>
      <c r="P996" s="2"/>
      <c r="Q996" t="s">
        <v>1989</v>
      </c>
      <c r="R996" t="s">
        <v>2007</v>
      </c>
      <c r="S996">
        <v>2019</v>
      </c>
      <c r="T996" t="s">
        <v>2029</v>
      </c>
      <c r="U996" t="s">
        <v>2038</v>
      </c>
      <c r="V996">
        <v>11</v>
      </c>
      <c r="W996" t="s">
        <v>2039</v>
      </c>
      <c r="X996" t="s">
        <v>1897</v>
      </c>
      <c r="Y996" t="s">
        <v>2076</v>
      </c>
      <c r="AA996" t="s">
        <v>1897</v>
      </c>
    </row>
    <row r="997" spans="1:27" x14ac:dyDescent="0.25">
      <c r="A997" s="1" t="s">
        <v>1356</v>
      </c>
      <c r="B997" s="1" t="s">
        <v>1357</v>
      </c>
      <c r="C997" s="1" t="s">
        <v>1198</v>
      </c>
      <c r="D997" s="1" t="s">
        <v>509</v>
      </c>
      <c r="E997" s="1" t="s">
        <v>31</v>
      </c>
      <c r="F997" s="1" t="s">
        <v>152</v>
      </c>
      <c r="G997" s="1" t="s">
        <v>20</v>
      </c>
      <c r="H997" s="1">
        <v>26</v>
      </c>
      <c r="I997" s="2">
        <v>43753</v>
      </c>
      <c r="J997" s="1">
        <v>151556</v>
      </c>
      <c r="K997" s="1">
        <v>0.2</v>
      </c>
      <c r="L997">
        <v>30311.200000000001</v>
      </c>
      <c r="M997">
        <v>181867.2</v>
      </c>
      <c r="N997" s="1" t="s">
        <v>21</v>
      </c>
      <c r="O997" s="1" t="s">
        <v>36</v>
      </c>
      <c r="P997" s="2"/>
      <c r="Q997" t="s">
        <v>1989</v>
      </c>
      <c r="R997" t="s">
        <v>2007</v>
      </c>
      <c r="S997">
        <v>2019</v>
      </c>
      <c r="T997" t="s">
        <v>2029</v>
      </c>
      <c r="U997" t="s">
        <v>2038</v>
      </c>
      <c r="V997">
        <v>10</v>
      </c>
      <c r="W997" t="s">
        <v>2055</v>
      </c>
      <c r="X997" t="s">
        <v>1897</v>
      </c>
      <c r="Y997" t="s">
        <v>2076</v>
      </c>
      <c r="AA997" t="s">
        <v>1897</v>
      </c>
    </row>
    <row r="998" spans="1:27" x14ac:dyDescent="0.25">
      <c r="A998" s="1" t="s">
        <v>148</v>
      </c>
      <c r="B998" s="1" t="s">
        <v>1982</v>
      </c>
      <c r="C998" s="1" t="s">
        <v>1198</v>
      </c>
      <c r="D998" s="1" t="s">
        <v>402</v>
      </c>
      <c r="E998" s="1" t="s">
        <v>46</v>
      </c>
      <c r="F998" s="1" t="s">
        <v>152</v>
      </c>
      <c r="G998" s="1" t="s">
        <v>35</v>
      </c>
      <c r="H998" s="1">
        <v>60</v>
      </c>
      <c r="I998" s="2">
        <v>42891</v>
      </c>
      <c r="J998" s="1">
        <v>158898</v>
      </c>
      <c r="K998" s="1">
        <v>0.18</v>
      </c>
      <c r="L998">
        <v>28601.64</v>
      </c>
      <c r="M998">
        <v>187499.64</v>
      </c>
      <c r="N998" s="1" t="s">
        <v>21</v>
      </c>
      <c r="O998" s="1" t="s">
        <v>36</v>
      </c>
      <c r="P998" s="2"/>
      <c r="Q998" t="s">
        <v>1988</v>
      </c>
      <c r="R998" t="s">
        <v>2007</v>
      </c>
      <c r="S998">
        <v>2017</v>
      </c>
      <c r="T998" t="s">
        <v>2051</v>
      </c>
      <c r="U998" t="s">
        <v>2027</v>
      </c>
      <c r="V998">
        <v>6</v>
      </c>
      <c r="W998" t="s">
        <v>2028</v>
      </c>
      <c r="X998" t="s">
        <v>1897</v>
      </c>
      <c r="Y998" t="s">
        <v>2076</v>
      </c>
      <c r="AA998" t="s">
        <v>1897</v>
      </c>
    </row>
    <row r="999" spans="1:27" x14ac:dyDescent="0.25">
      <c r="A999" s="1" t="s">
        <v>1384</v>
      </c>
      <c r="B999" s="1" t="s">
        <v>1385</v>
      </c>
      <c r="C999" s="1" t="s">
        <v>1198</v>
      </c>
      <c r="D999" s="1" t="s">
        <v>555</v>
      </c>
      <c r="E999" s="1" t="s">
        <v>26</v>
      </c>
      <c r="F999" s="1" t="s">
        <v>19</v>
      </c>
      <c r="G999" s="1" t="s">
        <v>20</v>
      </c>
      <c r="H999" s="1">
        <v>39</v>
      </c>
      <c r="I999" s="2">
        <v>39201</v>
      </c>
      <c r="J999" s="1">
        <v>171487</v>
      </c>
      <c r="K999" s="1">
        <v>0.23</v>
      </c>
      <c r="L999">
        <v>39442.01</v>
      </c>
      <c r="M999">
        <v>210929.01</v>
      </c>
      <c r="N999" s="1" t="s">
        <v>21</v>
      </c>
      <c r="O999" s="1" t="s">
        <v>22</v>
      </c>
      <c r="P999" s="2"/>
      <c r="Q999" t="s">
        <v>1987</v>
      </c>
      <c r="R999" t="s">
        <v>2007</v>
      </c>
      <c r="S999">
        <v>2007</v>
      </c>
      <c r="T999" t="s">
        <v>2063</v>
      </c>
      <c r="U999" t="s">
        <v>2027</v>
      </c>
      <c r="V999">
        <v>4</v>
      </c>
      <c r="W999" t="s">
        <v>2053</v>
      </c>
      <c r="X999" t="s">
        <v>1897</v>
      </c>
      <c r="Y999" t="s">
        <v>2076</v>
      </c>
      <c r="AA999" t="s">
        <v>1897</v>
      </c>
    </row>
    <row r="1000" spans="1:27" x14ac:dyDescent="0.25">
      <c r="A1000" s="1" t="s">
        <v>1328</v>
      </c>
      <c r="B1000" s="1" t="s">
        <v>1329</v>
      </c>
      <c r="C1000" s="1" t="s">
        <v>1198</v>
      </c>
      <c r="D1000" s="1" t="s">
        <v>17</v>
      </c>
      <c r="E1000" s="1" t="s">
        <v>18</v>
      </c>
      <c r="F1000" s="1" t="s">
        <v>19</v>
      </c>
      <c r="G1000" s="1" t="s">
        <v>20</v>
      </c>
      <c r="H1000" s="1">
        <v>46</v>
      </c>
      <c r="I1000" s="2">
        <v>43379</v>
      </c>
      <c r="J1000" s="1">
        <v>166259</v>
      </c>
      <c r="K1000" s="1">
        <v>0.17</v>
      </c>
      <c r="L1000">
        <v>28264.030000000002</v>
      </c>
      <c r="M1000">
        <v>194523.03</v>
      </c>
      <c r="N1000" s="1" t="s">
        <v>21</v>
      </c>
      <c r="O1000" s="1" t="s">
        <v>27</v>
      </c>
      <c r="P1000" s="2"/>
      <c r="Q1000" t="s">
        <v>1987</v>
      </c>
      <c r="R1000" t="s">
        <v>2007</v>
      </c>
      <c r="S1000">
        <v>2018</v>
      </c>
      <c r="T1000" t="s">
        <v>2026</v>
      </c>
      <c r="U1000" t="s">
        <v>2038</v>
      </c>
      <c r="V1000">
        <v>10</v>
      </c>
      <c r="W1000" t="s">
        <v>2055</v>
      </c>
      <c r="X1000" t="s">
        <v>1897</v>
      </c>
      <c r="Y1000" t="s">
        <v>2076</v>
      </c>
      <c r="AA1000" t="s">
        <v>1897</v>
      </c>
    </row>
    <row r="1001" spans="1:27" x14ac:dyDescent="0.25">
      <c r="A1001" s="1" t="s">
        <v>1362</v>
      </c>
      <c r="B1001" s="1" t="s">
        <v>1363</v>
      </c>
      <c r="C1001" s="1" t="s">
        <v>1198</v>
      </c>
      <c r="D1001" s="1" t="s">
        <v>509</v>
      </c>
      <c r="E1001" s="1" t="s">
        <v>26</v>
      </c>
      <c r="F1001" s="1" t="s">
        <v>152</v>
      </c>
      <c r="G1001" s="1" t="s">
        <v>35</v>
      </c>
      <c r="H1001" s="1">
        <v>31</v>
      </c>
      <c r="I1001" s="2">
        <v>43626</v>
      </c>
      <c r="J1001" s="1">
        <v>176710</v>
      </c>
      <c r="K1001" s="1">
        <v>0.15</v>
      </c>
      <c r="L1001">
        <v>26506.5</v>
      </c>
      <c r="M1001">
        <v>203216.5</v>
      </c>
      <c r="N1001" s="1" t="s">
        <v>21</v>
      </c>
      <c r="O1001" s="1" t="s">
        <v>36</v>
      </c>
      <c r="P1001" s="2"/>
      <c r="Q1001" t="s">
        <v>1987</v>
      </c>
      <c r="R1001" t="s">
        <v>2007</v>
      </c>
      <c r="S1001">
        <v>2019</v>
      </c>
      <c r="T1001" t="s">
        <v>2029</v>
      </c>
      <c r="U1001" t="s">
        <v>2027</v>
      </c>
      <c r="V1001">
        <v>6</v>
      </c>
      <c r="W1001" t="s">
        <v>2028</v>
      </c>
      <c r="X1001" t="s">
        <v>1897</v>
      </c>
      <c r="Y1001" t="s">
        <v>2076</v>
      </c>
      <c r="AA1001" t="s">
        <v>1897</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1B05F-3750-4967-9FB8-0CE86EA6679F}">
  <dimension ref="A3:B14"/>
  <sheetViews>
    <sheetView workbookViewId="0">
      <selection activeCell="B11" sqref="B11"/>
    </sheetView>
  </sheetViews>
  <sheetFormatPr defaultRowHeight="15" x14ac:dyDescent="0.25"/>
  <cols>
    <col min="1" max="1" width="13.42578125" customWidth="1"/>
    <col min="2" max="2" width="19.5703125" customWidth="1"/>
  </cols>
  <sheetData>
    <row r="3" spans="1:2" x14ac:dyDescent="0.25">
      <c r="A3" t="s">
        <v>2012</v>
      </c>
    </row>
    <row r="4" spans="1:2" x14ac:dyDescent="0.25">
      <c r="A4" s="1">
        <v>44.381999999999998</v>
      </c>
    </row>
    <row r="11" spans="1:2" x14ac:dyDescent="0.25">
      <c r="A11" s="3" t="s">
        <v>1990</v>
      </c>
      <c r="B11" t="s">
        <v>2013</v>
      </c>
    </row>
    <row r="12" spans="1:2" x14ac:dyDescent="0.25">
      <c r="A12" s="4" t="s">
        <v>2007</v>
      </c>
      <c r="B12" s="1">
        <v>915</v>
      </c>
    </row>
    <row r="13" spans="1:2" x14ac:dyDescent="0.25">
      <c r="A13" s="4" t="s">
        <v>2011</v>
      </c>
      <c r="B13" s="1">
        <v>85</v>
      </c>
    </row>
    <row r="14" spans="1:2" x14ac:dyDescent="0.25">
      <c r="A14" s="4" t="s">
        <v>1895</v>
      </c>
      <c r="B14" s="1">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13F87-C7A4-4409-BC78-55BA919D9A30}">
  <dimension ref="A1:R44"/>
  <sheetViews>
    <sheetView workbookViewId="0">
      <selection activeCell="G19" sqref="G19"/>
    </sheetView>
  </sheetViews>
  <sheetFormatPr defaultRowHeight="15" x14ac:dyDescent="0.25"/>
  <cols>
    <col min="1" max="1" width="11.28515625" bestFit="1" customWidth="1"/>
    <col min="2" max="2" width="12.85546875" customWidth="1"/>
    <col min="3" max="3" width="4" customWidth="1"/>
    <col min="4" max="4" width="12.85546875" bestFit="1" customWidth="1"/>
    <col min="5" max="5" width="16.28515625" bestFit="1" customWidth="1"/>
    <col min="6" max="6" width="11.5703125" bestFit="1" customWidth="1"/>
    <col min="7" max="7" width="7.85546875" bestFit="1" customWidth="1"/>
    <col min="8" max="8" width="16.85546875" bestFit="1" customWidth="1"/>
    <col min="9" max="9" width="3" bestFit="1" customWidth="1"/>
    <col min="10" max="10" width="10.140625" bestFit="1" customWidth="1"/>
    <col min="11" max="11" width="5.5703125" bestFit="1" customWidth="1"/>
    <col min="12" max="12" width="11.28515625" customWidth="1"/>
    <col min="13" max="13" width="19" bestFit="1" customWidth="1"/>
    <col min="14" max="14" width="16.5703125" bestFit="1" customWidth="1"/>
    <col min="15" max="15" width="12.85546875" bestFit="1" customWidth="1"/>
    <col min="16" max="16" width="11.85546875" bestFit="1" customWidth="1"/>
    <col min="17" max="17" width="11.28515625" customWidth="1"/>
    <col min="18" max="18" width="10.5703125" bestFit="1" customWidth="1"/>
    <col min="19" max="19" width="11.7109375" customWidth="1"/>
    <col min="20" max="98" width="10.42578125" bestFit="1" customWidth="1"/>
    <col min="99" max="99" width="11.28515625" bestFit="1" customWidth="1"/>
    <col min="100" max="912" width="7" bestFit="1" customWidth="1"/>
    <col min="913" max="913" width="11.28515625" bestFit="1" customWidth="1"/>
    <col min="914" max="949" width="16.28515625" bestFit="1" customWidth="1"/>
    <col min="950" max="951" width="11.28515625" bestFit="1" customWidth="1"/>
  </cols>
  <sheetData>
    <row r="1" spans="1:16" x14ac:dyDescent="0.25">
      <c r="A1" s="3" t="s">
        <v>3</v>
      </c>
      <c r="B1" t="s">
        <v>2017</v>
      </c>
      <c r="D1" s="3" t="s">
        <v>5</v>
      </c>
      <c r="E1" t="s">
        <v>2017</v>
      </c>
      <c r="G1" s="3" t="s">
        <v>5</v>
      </c>
      <c r="H1" t="s">
        <v>2018</v>
      </c>
      <c r="J1" s="3" t="s">
        <v>2019</v>
      </c>
      <c r="K1" t="s">
        <v>2018</v>
      </c>
      <c r="M1" s="3" t="s">
        <v>2020</v>
      </c>
      <c r="N1" t="s">
        <v>2018</v>
      </c>
    </row>
    <row r="2" spans="1:16" x14ac:dyDescent="0.25">
      <c r="A2" s="4" t="s">
        <v>243</v>
      </c>
      <c r="B2" s="17">
        <v>9.6000000000000002E-2</v>
      </c>
      <c r="D2" s="4" t="s">
        <v>19</v>
      </c>
      <c r="E2" s="1">
        <v>518</v>
      </c>
      <c r="G2" s="4" t="s">
        <v>19</v>
      </c>
      <c r="H2" s="18">
        <v>112314.17953667954</v>
      </c>
      <c r="J2" s="4" t="s">
        <v>1198</v>
      </c>
      <c r="K2" s="1">
        <v>171633.85123966943</v>
      </c>
      <c r="M2" s="4" t="s">
        <v>242</v>
      </c>
      <c r="N2" s="18">
        <v>49950.666666666664</v>
      </c>
    </row>
    <row r="3" spans="1:16" x14ac:dyDescent="0.25">
      <c r="A3" s="4" t="s">
        <v>278</v>
      </c>
      <c r="B3" s="17">
        <v>0.158</v>
      </c>
      <c r="D3" s="4" t="s">
        <v>152</v>
      </c>
      <c r="E3" s="1">
        <v>482</v>
      </c>
      <c r="G3" s="4" t="s">
        <v>152</v>
      </c>
      <c r="H3" s="18">
        <v>114188.00829875519</v>
      </c>
      <c r="J3" s="4" t="s">
        <v>948</v>
      </c>
      <c r="K3" s="1">
        <v>101853.8</v>
      </c>
      <c r="M3" s="4" t="s">
        <v>461</v>
      </c>
      <c r="N3" s="18">
        <v>49559.789473684214</v>
      </c>
    </row>
    <row r="4" spans="1:16" x14ac:dyDescent="0.25">
      <c r="A4" s="4" t="s">
        <v>402</v>
      </c>
      <c r="B4" s="17">
        <v>0.12</v>
      </c>
      <c r="D4" s="4" t="s">
        <v>1895</v>
      </c>
      <c r="E4" s="1">
        <v>1000</v>
      </c>
      <c r="G4" s="4" t="s">
        <v>1895</v>
      </c>
      <c r="H4" s="18">
        <v>113217.36500000001</v>
      </c>
      <c r="J4" s="4" t="s">
        <v>1398</v>
      </c>
      <c r="K4" s="1">
        <v>113275.68367346939</v>
      </c>
      <c r="M4" s="4" t="s">
        <v>464</v>
      </c>
      <c r="N4" s="18">
        <v>61760.375</v>
      </c>
    </row>
    <row r="5" spans="1:16" x14ac:dyDescent="0.25">
      <c r="A5" s="4" t="s">
        <v>456</v>
      </c>
      <c r="B5" s="17">
        <v>0.125</v>
      </c>
      <c r="J5" s="4" t="s">
        <v>1896</v>
      </c>
      <c r="K5" s="1">
        <v>141067.76363636364</v>
      </c>
      <c r="M5" s="4" t="s">
        <v>39</v>
      </c>
      <c r="N5" s="18">
        <v>48024.454545454544</v>
      </c>
    </row>
    <row r="6" spans="1:16" x14ac:dyDescent="0.25">
      <c r="A6" s="4" t="s">
        <v>17</v>
      </c>
      <c r="B6" s="17">
        <v>0.24099999999999999</v>
      </c>
      <c r="J6" s="4" t="s">
        <v>1012</v>
      </c>
      <c r="K6" s="1">
        <v>222195.17142857143</v>
      </c>
      <c r="M6" s="4" t="s">
        <v>30</v>
      </c>
      <c r="N6" s="18">
        <v>48787.933333333334</v>
      </c>
    </row>
    <row r="7" spans="1:16" x14ac:dyDescent="0.25">
      <c r="A7" s="4" t="s">
        <v>509</v>
      </c>
      <c r="B7" s="17">
        <v>0.12</v>
      </c>
      <c r="J7" s="4" t="s">
        <v>1895</v>
      </c>
      <c r="K7" s="1">
        <v>160250.51982378855</v>
      </c>
      <c r="M7" s="4" t="s">
        <v>1895</v>
      </c>
      <c r="N7" s="18">
        <v>51226.553571428572</v>
      </c>
    </row>
    <row r="8" spans="1:16" x14ac:dyDescent="0.25">
      <c r="A8" s="4" t="s">
        <v>555</v>
      </c>
      <c r="B8" s="17">
        <v>0.14000000000000001</v>
      </c>
    </row>
    <row r="9" spans="1:16" x14ac:dyDescent="0.25">
      <c r="A9" s="4" t="s">
        <v>1895</v>
      </c>
      <c r="B9" s="17">
        <v>1</v>
      </c>
    </row>
    <row r="13" spans="1:16" x14ac:dyDescent="0.25">
      <c r="A13" s="3" t="s">
        <v>2016</v>
      </c>
      <c r="B13" t="s">
        <v>2017</v>
      </c>
      <c r="D13" s="3" t="s">
        <v>2017</v>
      </c>
      <c r="E13" s="3" t="s">
        <v>2021</v>
      </c>
      <c r="N13" s="3" t="s">
        <v>2017</v>
      </c>
      <c r="O13" s="3" t="s">
        <v>5</v>
      </c>
    </row>
    <row r="14" spans="1:16" x14ac:dyDescent="0.25">
      <c r="A14" s="4">
        <v>1992</v>
      </c>
      <c r="B14" s="1">
        <v>11</v>
      </c>
      <c r="D14" s="3" t="s">
        <v>2016</v>
      </c>
      <c r="E14" t="s">
        <v>243</v>
      </c>
      <c r="F14" t="s">
        <v>278</v>
      </c>
      <c r="G14" t="s">
        <v>402</v>
      </c>
      <c r="H14" t="s">
        <v>456</v>
      </c>
      <c r="I14" t="s">
        <v>17</v>
      </c>
      <c r="J14" t="s">
        <v>509</v>
      </c>
      <c r="K14" t="s">
        <v>555</v>
      </c>
      <c r="L14" t="s">
        <v>1895</v>
      </c>
      <c r="N14" s="3" t="s">
        <v>3</v>
      </c>
      <c r="O14" t="s">
        <v>19</v>
      </c>
      <c r="P14" t="s">
        <v>152</v>
      </c>
    </row>
    <row r="15" spans="1:16" x14ac:dyDescent="0.25">
      <c r="A15" s="4">
        <v>1993</v>
      </c>
      <c r="B15" s="1">
        <v>3</v>
      </c>
      <c r="D15" s="4">
        <v>1992</v>
      </c>
      <c r="E15" s="1"/>
      <c r="F15" s="1">
        <v>4</v>
      </c>
      <c r="G15" s="1"/>
      <c r="H15" s="1">
        <v>1</v>
      </c>
      <c r="I15" s="1">
        <v>3</v>
      </c>
      <c r="J15" s="1">
        <v>1</v>
      </c>
      <c r="K15" s="1">
        <v>2</v>
      </c>
      <c r="L15" s="1">
        <v>11</v>
      </c>
      <c r="N15" s="4" t="s">
        <v>243</v>
      </c>
      <c r="O15" s="1">
        <v>53</v>
      </c>
      <c r="P15" s="1">
        <v>43</v>
      </c>
    </row>
    <row r="16" spans="1:16" x14ac:dyDescent="0.25">
      <c r="A16" s="4">
        <v>1994</v>
      </c>
      <c r="B16" s="1">
        <v>13</v>
      </c>
      <c r="D16" s="4">
        <v>1993</v>
      </c>
      <c r="E16" s="1"/>
      <c r="F16" s="1"/>
      <c r="G16" s="1"/>
      <c r="H16" s="1">
        <v>1</v>
      </c>
      <c r="I16" s="1">
        <v>2</v>
      </c>
      <c r="J16" s="1"/>
      <c r="K16" s="1"/>
      <c r="L16" s="1">
        <v>3</v>
      </c>
      <c r="N16" s="4" t="s">
        <v>278</v>
      </c>
      <c r="O16" s="1">
        <v>80</v>
      </c>
      <c r="P16" s="1">
        <v>78</v>
      </c>
    </row>
    <row r="17" spans="1:17" x14ac:dyDescent="0.25">
      <c r="A17" s="4">
        <v>1995</v>
      </c>
      <c r="B17" s="1">
        <v>9</v>
      </c>
      <c r="D17" s="4">
        <v>1994</v>
      </c>
      <c r="E17" s="1">
        <v>1</v>
      </c>
      <c r="F17" s="1">
        <v>2</v>
      </c>
      <c r="G17" s="1"/>
      <c r="H17" s="1">
        <v>2</v>
      </c>
      <c r="I17" s="1">
        <v>5</v>
      </c>
      <c r="J17" s="1">
        <v>1</v>
      </c>
      <c r="K17" s="1">
        <v>2</v>
      </c>
      <c r="L17" s="1">
        <v>13</v>
      </c>
      <c r="N17" s="4" t="s">
        <v>402</v>
      </c>
      <c r="O17" s="1">
        <v>69</v>
      </c>
      <c r="P17" s="1">
        <v>51</v>
      </c>
    </row>
    <row r="18" spans="1:17" x14ac:dyDescent="0.25">
      <c r="A18" s="4">
        <v>1996</v>
      </c>
      <c r="B18" s="1">
        <v>10</v>
      </c>
      <c r="D18" s="4">
        <v>1995</v>
      </c>
      <c r="E18" s="1">
        <v>1</v>
      </c>
      <c r="F18" s="1">
        <v>4</v>
      </c>
      <c r="G18" s="1">
        <v>2</v>
      </c>
      <c r="H18" s="1">
        <v>1</v>
      </c>
      <c r="I18" s="1"/>
      <c r="J18" s="1"/>
      <c r="K18" s="1">
        <v>1</v>
      </c>
      <c r="L18" s="1">
        <v>9</v>
      </c>
      <c r="N18" s="4" t="s">
        <v>456</v>
      </c>
      <c r="O18" s="1">
        <v>64</v>
      </c>
      <c r="P18" s="1">
        <v>61</v>
      </c>
    </row>
    <row r="19" spans="1:17" x14ac:dyDescent="0.25">
      <c r="A19" s="4">
        <v>1997</v>
      </c>
      <c r="B19" s="1">
        <v>12</v>
      </c>
      <c r="D19" s="4">
        <v>1996</v>
      </c>
      <c r="E19" s="1">
        <v>1</v>
      </c>
      <c r="F19" s="1">
        <v>3</v>
      </c>
      <c r="G19" s="1">
        <v>1</v>
      </c>
      <c r="H19" s="1"/>
      <c r="I19" s="1">
        <v>3</v>
      </c>
      <c r="J19" s="1"/>
      <c r="K19" s="1">
        <v>2</v>
      </c>
      <c r="L19" s="1">
        <v>10</v>
      </c>
      <c r="N19" s="4" t="s">
        <v>17</v>
      </c>
      <c r="O19" s="1">
        <v>119</v>
      </c>
      <c r="P19" s="1">
        <v>122</v>
      </c>
    </row>
    <row r="20" spans="1:17" x14ac:dyDescent="0.25">
      <c r="A20" s="4">
        <v>1998</v>
      </c>
      <c r="B20" s="1">
        <v>16</v>
      </c>
      <c r="D20" s="4">
        <v>1997</v>
      </c>
      <c r="E20" s="1"/>
      <c r="F20" s="1">
        <v>1</v>
      </c>
      <c r="G20" s="1">
        <v>1</v>
      </c>
      <c r="H20" s="1">
        <v>2</v>
      </c>
      <c r="I20" s="1">
        <v>3</v>
      </c>
      <c r="J20" s="1">
        <v>2</v>
      </c>
      <c r="K20" s="1">
        <v>3</v>
      </c>
      <c r="L20" s="1">
        <v>12</v>
      </c>
      <c r="N20" s="4" t="s">
        <v>509</v>
      </c>
      <c r="O20" s="1">
        <v>57</v>
      </c>
      <c r="P20" s="1">
        <v>63</v>
      </c>
    </row>
    <row r="21" spans="1:17" x14ac:dyDescent="0.25">
      <c r="A21" s="4">
        <v>1999</v>
      </c>
      <c r="B21" s="1">
        <v>14</v>
      </c>
      <c r="D21" s="4">
        <v>1998</v>
      </c>
      <c r="E21" s="1"/>
      <c r="F21" s="1">
        <v>3</v>
      </c>
      <c r="G21" s="1">
        <v>2</v>
      </c>
      <c r="H21" s="1">
        <v>3</v>
      </c>
      <c r="I21" s="1">
        <v>4</v>
      </c>
      <c r="J21" s="1">
        <v>1</v>
      </c>
      <c r="K21" s="1">
        <v>3</v>
      </c>
      <c r="L21" s="1">
        <v>16</v>
      </c>
      <c r="N21" s="4" t="s">
        <v>555</v>
      </c>
      <c r="O21" s="1">
        <v>76</v>
      </c>
      <c r="P21" s="1">
        <v>64</v>
      </c>
    </row>
    <row r="22" spans="1:17" x14ac:dyDescent="0.25">
      <c r="A22" s="4">
        <v>2000</v>
      </c>
      <c r="B22" s="1">
        <v>14</v>
      </c>
      <c r="D22" s="4">
        <v>1999</v>
      </c>
      <c r="E22" s="1"/>
      <c r="F22" s="1">
        <v>3</v>
      </c>
      <c r="G22" s="1">
        <v>3</v>
      </c>
      <c r="H22" s="1">
        <v>2</v>
      </c>
      <c r="I22" s="1">
        <v>2</v>
      </c>
      <c r="J22" s="1">
        <v>3</v>
      </c>
      <c r="K22" s="1">
        <v>1</v>
      </c>
      <c r="L22" s="1">
        <v>14</v>
      </c>
      <c r="N22" s="4" t="s">
        <v>1895</v>
      </c>
      <c r="O22" s="1">
        <v>518</v>
      </c>
      <c r="P22" s="1">
        <v>482</v>
      </c>
    </row>
    <row r="23" spans="1:17" x14ac:dyDescent="0.25">
      <c r="A23" s="4">
        <v>2001</v>
      </c>
      <c r="B23" s="1">
        <v>17</v>
      </c>
      <c r="D23" s="4">
        <v>2000</v>
      </c>
      <c r="E23" s="1">
        <v>1</v>
      </c>
      <c r="F23" s="1"/>
      <c r="G23" s="1">
        <v>1</v>
      </c>
      <c r="H23" s="1">
        <v>1</v>
      </c>
      <c r="I23" s="1">
        <v>4</v>
      </c>
      <c r="J23" s="1">
        <v>1</v>
      </c>
      <c r="K23" s="1">
        <v>6</v>
      </c>
      <c r="L23" s="1">
        <v>14</v>
      </c>
    </row>
    <row r="24" spans="1:17" x14ac:dyDescent="0.25">
      <c r="A24" s="4">
        <v>2002</v>
      </c>
      <c r="B24" s="1">
        <v>23</v>
      </c>
      <c r="D24" s="4">
        <v>2001</v>
      </c>
      <c r="E24" s="1">
        <v>1</v>
      </c>
      <c r="F24" s="1">
        <v>4</v>
      </c>
      <c r="G24" s="1">
        <v>1</v>
      </c>
      <c r="H24" s="1">
        <v>2</v>
      </c>
      <c r="I24" s="1">
        <v>5</v>
      </c>
      <c r="J24" s="1">
        <v>3</v>
      </c>
      <c r="K24" s="1">
        <v>1</v>
      </c>
      <c r="L24" s="1">
        <v>17</v>
      </c>
    </row>
    <row r="25" spans="1:17" x14ac:dyDescent="0.25">
      <c r="A25" s="4">
        <v>2003</v>
      </c>
      <c r="B25" s="1">
        <v>19</v>
      </c>
      <c r="D25" s="4">
        <v>2002</v>
      </c>
      <c r="E25" s="1">
        <v>1</v>
      </c>
      <c r="F25" s="1">
        <v>4</v>
      </c>
      <c r="G25" s="1">
        <v>7</v>
      </c>
      <c r="H25" s="1">
        <v>2</v>
      </c>
      <c r="I25" s="1">
        <v>4</v>
      </c>
      <c r="J25" s="1">
        <v>2</v>
      </c>
      <c r="K25" s="1">
        <v>3</v>
      </c>
      <c r="L25" s="1">
        <v>23</v>
      </c>
      <c r="N25" s="3" t="s">
        <v>2017</v>
      </c>
      <c r="O25" s="3" t="s">
        <v>5</v>
      </c>
    </row>
    <row r="26" spans="1:17" x14ac:dyDescent="0.25">
      <c r="A26" s="4">
        <v>2004</v>
      </c>
      <c r="B26" s="1">
        <v>29</v>
      </c>
      <c r="D26" s="4">
        <v>2003</v>
      </c>
      <c r="E26" s="1">
        <v>2</v>
      </c>
      <c r="F26" s="1">
        <v>1</v>
      </c>
      <c r="G26" s="1">
        <v>2</v>
      </c>
      <c r="H26" s="1">
        <v>4</v>
      </c>
      <c r="I26" s="1">
        <v>5</v>
      </c>
      <c r="J26" s="1">
        <v>3</v>
      </c>
      <c r="K26" s="1">
        <v>2</v>
      </c>
      <c r="L26" s="1">
        <v>19</v>
      </c>
      <c r="N26" s="3" t="s">
        <v>6</v>
      </c>
      <c r="O26" t="s">
        <v>19</v>
      </c>
      <c r="P26" t="s">
        <v>152</v>
      </c>
      <c r="Q26" t="s">
        <v>1895</v>
      </c>
    </row>
    <row r="27" spans="1:17" x14ac:dyDescent="0.25">
      <c r="A27" s="4">
        <v>2005</v>
      </c>
      <c r="B27" s="1">
        <v>27</v>
      </c>
      <c r="D27" s="4">
        <v>2004</v>
      </c>
      <c r="E27" s="1">
        <v>3</v>
      </c>
      <c r="F27" s="1">
        <v>2</v>
      </c>
      <c r="G27" s="1">
        <v>4</v>
      </c>
      <c r="H27" s="1">
        <v>5</v>
      </c>
      <c r="I27" s="1">
        <v>8</v>
      </c>
      <c r="J27" s="1">
        <v>3</v>
      </c>
      <c r="K27" s="1">
        <v>4</v>
      </c>
      <c r="L27" s="1">
        <v>29</v>
      </c>
      <c r="N27" s="4" t="s">
        <v>35</v>
      </c>
      <c r="O27" s="17">
        <v>0.39961389961389959</v>
      </c>
      <c r="P27" s="17">
        <v>0.40871369294605808</v>
      </c>
      <c r="Q27" s="17">
        <v>0.40400000000000003</v>
      </c>
    </row>
    <row r="28" spans="1:17" x14ac:dyDescent="0.25">
      <c r="A28" s="4">
        <v>2006</v>
      </c>
      <c r="B28" s="1">
        <v>30</v>
      </c>
      <c r="D28" s="4">
        <v>2005</v>
      </c>
      <c r="E28" s="1">
        <v>1</v>
      </c>
      <c r="F28" s="1">
        <v>6</v>
      </c>
      <c r="G28" s="1">
        <v>1</v>
      </c>
      <c r="H28" s="1">
        <v>3</v>
      </c>
      <c r="I28" s="1">
        <v>10</v>
      </c>
      <c r="J28" s="1">
        <v>4</v>
      </c>
      <c r="K28" s="1">
        <v>2</v>
      </c>
      <c r="L28" s="1">
        <v>27</v>
      </c>
      <c r="N28" s="4" t="s">
        <v>64</v>
      </c>
      <c r="O28" s="17">
        <v>7.1428571428571425E-2</v>
      </c>
      <c r="P28" s="17">
        <v>7.6763485477178428E-2</v>
      </c>
      <c r="Q28" s="17">
        <v>7.3999999999999996E-2</v>
      </c>
    </row>
    <row r="29" spans="1:17" x14ac:dyDescent="0.25">
      <c r="A29" s="4">
        <v>2007</v>
      </c>
      <c r="B29" s="1">
        <v>33</v>
      </c>
      <c r="D29" s="4">
        <v>2006</v>
      </c>
      <c r="E29" s="1">
        <v>4</v>
      </c>
      <c r="F29" s="1">
        <v>3</v>
      </c>
      <c r="G29" s="1">
        <v>5</v>
      </c>
      <c r="H29" s="1">
        <v>3</v>
      </c>
      <c r="I29" s="1">
        <v>9</v>
      </c>
      <c r="J29" s="1">
        <v>3</v>
      </c>
      <c r="K29" s="1">
        <v>3</v>
      </c>
      <c r="L29" s="1">
        <v>30</v>
      </c>
      <c r="N29" s="4" t="s">
        <v>20</v>
      </c>
      <c r="O29" s="17">
        <v>0.27027027027027029</v>
      </c>
      <c r="P29" s="17">
        <v>0.27178423236514521</v>
      </c>
      <c r="Q29" s="17">
        <v>0.27100000000000002</v>
      </c>
    </row>
    <row r="30" spans="1:17" x14ac:dyDescent="0.25">
      <c r="A30" s="4">
        <v>2008</v>
      </c>
      <c r="B30" s="1">
        <v>25</v>
      </c>
      <c r="D30" s="4">
        <v>2007</v>
      </c>
      <c r="E30" s="1">
        <v>3</v>
      </c>
      <c r="F30" s="1">
        <v>3</v>
      </c>
      <c r="G30" s="1">
        <v>7</v>
      </c>
      <c r="H30" s="1">
        <v>6</v>
      </c>
      <c r="I30" s="1">
        <v>4</v>
      </c>
      <c r="J30" s="1">
        <v>6</v>
      </c>
      <c r="K30" s="1">
        <v>4</v>
      </c>
      <c r="L30" s="1">
        <v>33</v>
      </c>
      <c r="N30" s="4" t="s">
        <v>40</v>
      </c>
      <c r="O30" s="17">
        <v>0.25868725868725867</v>
      </c>
      <c r="P30" s="17">
        <v>0.24273858921161826</v>
      </c>
      <c r="Q30" s="17">
        <v>0.251</v>
      </c>
    </row>
    <row r="31" spans="1:17" x14ac:dyDescent="0.25">
      <c r="A31" s="4">
        <v>2009</v>
      </c>
      <c r="B31" s="1">
        <v>29</v>
      </c>
      <c r="D31" s="4">
        <v>2008</v>
      </c>
      <c r="E31" s="1">
        <v>1</v>
      </c>
      <c r="F31" s="1">
        <v>7</v>
      </c>
      <c r="G31" s="1">
        <v>2</v>
      </c>
      <c r="H31" s="1">
        <v>3</v>
      </c>
      <c r="I31" s="1">
        <v>5</v>
      </c>
      <c r="J31" s="1">
        <v>5</v>
      </c>
      <c r="K31" s="1">
        <v>2</v>
      </c>
      <c r="L31" s="1">
        <v>25</v>
      </c>
      <c r="N31" s="4" t="s">
        <v>1895</v>
      </c>
      <c r="O31" s="17">
        <v>1</v>
      </c>
      <c r="P31" s="17">
        <v>1</v>
      </c>
      <c r="Q31" s="17">
        <v>1</v>
      </c>
    </row>
    <row r="32" spans="1:17" x14ac:dyDescent="0.25">
      <c r="A32" s="4">
        <v>2010</v>
      </c>
      <c r="B32" s="1">
        <v>42</v>
      </c>
      <c r="D32" s="4">
        <v>2009</v>
      </c>
      <c r="E32" s="1">
        <v>3</v>
      </c>
      <c r="F32" s="1">
        <v>5</v>
      </c>
      <c r="G32" s="1">
        <v>4</v>
      </c>
      <c r="H32" s="1">
        <v>6</v>
      </c>
      <c r="I32" s="1">
        <v>8</v>
      </c>
      <c r="J32" s="1">
        <v>1</v>
      </c>
      <c r="K32" s="1">
        <v>2</v>
      </c>
      <c r="L32" s="1">
        <v>29</v>
      </c>
    </row>
    <row r="33" spans="1:18" x14ac:dyDescent="0.25">
      <c r="A33" s="4">
        <v>2011</v>
      </c>
      <c r="B33" s="1">
        <v>39</v>
      </c>
      <c r="D33" s="4">
        <v>2010</v>
      </c>
      <c r="E33" s="1">
        <v>5</v>
      </c>
      <c r="F33" s="1">
        <v>4</v>
      </c>
      <c r="G33" s="1">
        <v>7</v>
      </c>
      <c r="H33" s="1">
        <v>6</v>
      </c>
      <c r="I33" s="1">
        <v>16</v>
      </c>
      <c r="J33" s="1">
        <v>1</v>
      </c>
      <c r="K33" s="1">
        <v>3</v>
      </c>
      <c r="L33" s="1">
        <v>42</v>
      </c>
    </row>
    <row r="34" spans="1:18" x14ac:dyDescent="0.25">
      <c r="A34" s="4">
        <v>2012</v>
      </c>
      <c r="B34" s="1">
        <v>37</v>
      </c>
      <c r="D34" s="4">
        <v>2011</v>
      </c>
      <c r="E34" s="1">
        <v>6</v>
      </c>
      <c r="F34" s="1">
        <v>4</v>
      </c>
      <c r="G34" s="1">
        <v>5</v>
      </c>
      <c r="H34" s="1">
        <v>5</v>
      </c>
      <c r="I34" s="1">
        <v>7</v>
      </c>
      <c r="J34" s="1">
        <v>5</v>
      </c>
      <c r="K34" s="1">
        <v>7</v>
      </c>
      <c r="L34" s="1">
        <v>39</v>
      </c>
    </row>
    <row r="35" spans="1:18" x14ac:dyDescent="0.25">
      <c r="A35" s="4">
        <v>2013</v>
      </c>
      <c r="B35" s="1">
        <v>39</v>
      </c>
      <c r="D35" s="4">
        <v>2012</v>
      </c>
      <c r="E35" s="1">
        <v>4</v>
      </c>
      <c r="F35" s="1">
        <v>9</v>
      </c>
      <c r="G35" s="1">
        <v>4</v>
      </c>
      <c r="H35" s="1">
        <v>5</v>
      </c>
      <c r="I35" s="1">
        <v>6</v>
      </c>
      <c r="J35" s="1">
        <v>3</v>
      </c>
      <c r="K35" s="1">
        <v>6</v>
      </c>
      <c r="L35" s="1">
        <v>37</v>
      </c>
    </row>
    <row r="36" spans="1:18" x14ac:dyDescent="0.25">
      <c r="A36" s="4">
        <v>2014</v>
      </c>
      <c r="B36" s="1">
        <v>52</v>
      </c>
      <c r="D36" s="4">
        <v>2013</v>
      </c>
      <c r="E36" s="1">
        <v>4</v>
      </c>
      <c r="F36" s="1">
        <v>5</v>
      </c>
      <c r="G36" s="1">
        <v>4</v>
      </c>
      <c r="H36" s="1">
        <v>4</v>
      </c>
      <c r="I36" s="1">
        <v>8</v>
      </c>
      <c r="J36" s="1">
        <v>5</v>
      </c>
      <c r="K36" s="1">
        <v>9</v>
      </c>
      <c r="L36" s="1">
        <v>39</v>
      </c>
      <c r="N36" s="3" t="s">
        <v>1990</v>
      </c>
      <c r="O36" t="s">
        <v>2017</v>
      </c>
      <c r="R36" t="s">
        <v>2078</v>
      </c>
    </row>
    <row r="37" spans="1:18" x14ac:dyDescent="0.25">
      <c r="A37" s="4">
        <v>2015</v>
      </c>
      <c r="B37" s="1">
        <v>47</v>
      </c>
      <c r="D37" s="4">
        <v>2014</v>
      </c>
      <c r="E37" s="1">
        <v>5</v>
      </c>
      <c r="F37" s="1">
        <v>7</v>
      </c>
      <c r="G37" s="1">
        <v>3</v>
      </c>
      <c r="H37" s="1">
        <v>4</v>
      </c>
      <c r="I37" s="1">
        <v>16</v>
      </c>
      <c r="J37" s="1">
        <v>9</v>
      </c>
      <c r="K37" s="1">
        <v>8</v>
      </c>
      <c r="L37" s="1">
        <v>52</v>
      </c>
      <c r="N37" s="4" t="s">
        <v>2007</v>
      </c>
      <c r="O37" s="1">
        <v>915</v>
      </c>
      <c r="R37" s="19">
        <v>911</v>
      </c>
    </row>
    <row r="38" spans="1:18" x14ac:dyDescent="0.25">
      <c r="A38" s="4">
        <v>2016</v>
      </c>
      <c r="B38" s="1">
        <v>52</v>
      </c>
      <c r="D38" s="4">
        <v>2015</v>
      </c>
      <c r="E38" s="1">
        <v>3</v>
      </c>
      <c r="F38" s="1">
        <v>8</v>
      </c>
      <c r="G38" s="1">
        <v>7</v>
      </c>
      <c r="H38" s="1">
        <v>11</v>
      </c>
      <c r="I38" s="1">
        <v>7</v>
      </c>
      <c r="J38" s="1">
        <v>5</v>
      </c>
      <c r="K38" s="1">
        <v>6</v>
      </c>
      <c r="L38" s="1">
        <v>47</v>
      </c>
      <c r="N38" s="4" t="s">
        <v>2011</v>
      </c>
      <c r="O38" s="1">
        <v>85</v>
      </c>
    </row>
    <row r="39" spans="1:18" x14ac:dyDescent="0.25">
      <c r="A39" s="4">
        <v>2017</v>
      </c>
      <c r="B39" s="1">
        <v>70</v>
      </c>
      <c r="D39" s="4">
        <v>2016</v>
      </c>
      <c r="E39" s="1">
        <v>5</v>
      </c>
      <c r="F39" s="1">
        <v>7</v>
      </c>
      <c r="G39" s="1">
        <v>3</v>
      </c>
      <c r="H39" s="1">
        <v>2</v>
      </c>
      <c r="I39" s="1">
        <v>21</v>
      </c>
      <c r="J39" s="1">
        <v>8</v>
      </c>
      <c r="K39" s="1">
        <v>6</v>
      </c>
      <c r="L39" s="1">
        <v>52</v>
      </c>
      <c r="N39" s="4" t="s">
        <v>1895</v>
      </c>
      <c r="O39" s="1">
        <v>1000</v>
      </c>
      <c r="R39" t="s">
        <v>2079</v>
      </c>
    </row>
    <row r="40" spans="1:18" x14ac:dyDescent="0.25">
      <c r="A40" s="4">
        <v>2018</v>
      </c>
      <c r="B40" s="1">
        <v>68</v>
      </c>
      <c r="D40" s="4">
        <v>2017</v>
      </c>
      <c r="E40" s="1">
        <v>8</v>
      </c>
      <c r="F40" s="1">
        <v>11</v>
      </c>
      <c r="G40" s="1">
        <v>5</v>
      </c>
      <c r="H40" s="1">
        <v>11</v>
      </c>
      <c r="I40" s="1">
        <v>17</v>
      </c>
      <c r="J40" s="1">
        <v>9</v>
      </c>
      <c r="K40" s="1">
        <v>9</v>
      </c>
      <c r="L40" s="1">
        <v>70</v>
      </c>
      <c r="R40" s="20">
        <v>113217.36500000001</v>
      </c>
    </row>
    <row r="41" spans="1:18" x14ac:dyDescent="0.25">
      <c r="A41" s="4">
        <v>2019</v>
      </c>
      <c r="B41" s="1">
        <v>68</v>
      </c>
      <c r="D41" s="4">
        <v>2018</v>
      </c>
      <c r="E41" s="1">
        <v>7</v>
      </c>
      <c r="F41" s="1">
        <v>21</v>
      </c>
      <c r="G41" s="1">
        <v>10</v>
      </c>
      <c r="H41" s="1">
        <v>3</v>
      </c>
      <c r="I41" s="1">
        <v>11</v>
      </c>
      <c r="J41" s="1">
        <v>5</v>
      </c>
      <c r="K41" s="1">
        <v>11</v>
      </c>
      <c r="L41" s="1">
        <v>68</v>
      </c>
    </row>
    <row r="42" spans="1:18" x14ac:dyDescent="0.25">
      <c r="A42" s="4">
        <v>2020</v>
      </c>
      <c r="B42" s="1">
        <v>66</v>
      </c>
      <c r="D42" s="4">
        <v>2019</v>
      </c>
      <c r="E42" s="1">
        <v>10</v>
      </c>
      <c r="F42" s="1">
        <v>7</v>
      </c>
      <c r="G42" s="1">
        <v>12</v>
      </c>
      <c r="H42" s="1">
        <v>8</v>
      </c>
      <c r="I42" s="1">
        <v>13</v>
      </c>
      <c r="J42" s="1">
        <v>10</v>
      </c>
      <c r="K42" s="1">
        <v>8</v>
      </c>
      <c r="L42" s="1">
        <v>68</v>
      </c>
    </row>
    <row r="43" spans="1:18" x14ac:dyDescent="0.25">
      <c r="A43" s="4">
        <v>2021</v>
      </c>
      <c r="B43" s="1">
        <v>86</v>
      </c>
      <c r="D43" s="4">
        <v>2020</v>
      </c>
      <c r="E43" s="1">
        <v>8</v>
      </c>
      <c r="F43" s="1">
        <v>9</v>
      </c>
      <c r="G43" s="1">
        <v>8</v>
      </c>
      <c r="H43" s="1">
        <v>4</v>
      </c>
      <c r="I43" s="1">
        <v>21</v>
      </c>
      <c r="J43" s="1">
        <v>10</v>
      </c>
      <c r="K43" s="1">
        <v>6</v>
      </c>
      <c r="L43" s="1">
        <v>66</v>
      </c>
      <c r="N43" t="s">
        <v>2080</v>
      </c>
      <c r="P43" t="s">
        <v>2081</v>
      </c>
    </row>
    <row r="44" spans="1:18" x14ac:dyDescent="0.25">
      <c r="A44" s="4" t="s">
        <v>1895</v>
      </c>
      <c r="B44" s="1">
        <v>1000</v>
      </c>
      <c r="D44" s="4">
        <v>2021</v>
      </c>
      <c r="E44" s="1">
        <v>8</v>
      </c>
      <c r="F44" s="1">
        <v>11</v>
      </c>
      <c r="G44" s="1">
        <v>9</v>
      </c>
      <c r="H44" s="1">
        <v>15</v>
      </c>
      <c r="I44" s="1">
        <v>14</v>
      </c>
      <c r="J44" s="1">
        <v>11</v>
      </c>
      <c r="K44" s="1">
        <v>18</v>
      </c>
      <c r="L44" s="1">
        <v>86</v>
      </c>
      <c r="N44" s="21">
        <v>44.381999999999998</v>
      </c>
      <c r="P44" s="20">
        <v>15873801.469999999</v>
      </c>
    </row>
  </sheetData>
  <pageMargins left="0.7" right="0.7" top="0.75" bottom="0.75" header="0.3" footer="0.3"/>
  <pageSetup orientation="portrait"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82F00-8A59-4533-9CF1-19C9651A346A}">
  <dimension ref="O1"/>
  <sheetViews>
    <sheetView showGridLines="0" tabSelected="1" workbookViewId="0">
      <selection activeCell="P7" sqref="P7"/>
    </sheetView>
  </sheetViews>
  <sheetFormatPr defaultRowHeight="15" x14ac:dyDescent="0.25"/>
  <sheetData>
    <row r="1" spans="15:15" x14ac:dyDescent="0.25">
      <c r="O1" s="23"/>
    </row>
  </sheetData>
  <sheetProtection algorithmName="SHA-512" hashValue="bTutChlLzsiIz0RBKQ+ITxrsVVC5ymPQA1eeO13pBmAC70UvOYzZagEcHpJYhN8IRSVOAudBFTdfcI7WAEILHQ==" saltValue="Ywee6gZowP0gOCDAymNuJw==" spinCount="100000" sheet="1" objects="1" scenarios="1" selectLockedCells="1" pivotTables="0"/>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B L _ E m p l o y e e s _ 2 6 0 7 9 a e 6 - 7 7 d a - 4 6 d e - 8 9 8 0 - b e 1 2 5 9 d a b 8 9 4 " > < C u s t o m C o n t e n t > < ! [ C D A T A [ < T a b l e W i d g e t G r i d S e r i a l i z a t i o n   x m l n s : x s i = " h t t p : / / w w w . w 3 . o r g / 2 0 0 1 / X M L S c h e m a - i n s t a n c e "   x m l n s : x s d = " h t t p : / / w w w . w 3 . o r g / 2 0 0 1 / X M L S c h e m a " > < C o l u m n S u g g e s t e d T y p e   / > < C o l u m n F o r m a t   / > < C o l u m n A c c u r a c y   / > < C o l u m n C u r r e n c y S y m b o l   / > < C o l u m n P o s i t i v e P a t t e r n   / > < C o l u m n N e g a t i v e P a t t e r n   / > < C o l u m n W i d t h s > < i t e m > < k e y > < s t r i n g > E E I D < / s t r i n g > < / k e y > < v a l u e > < i n t > 6 3 < / i n t > < / v a l u e > < / i t e m > < i t e m > < k e y > < s t r i n g > F u l l   N a m e < / s t r i n g > < / k e y > < v a l u e > < i n t > 9 9 < / i n t > < / v a l u e > < / i t e m > < i t e m > < k e y > < s t r i n g > J o b   T i t l e < / s t r i n g > < / k e y > < v a l u e > < i n t > 8 8 < / i n t > < / v a l u e > < / i t e m > < i t e m > < k e y > < s t r i n g > D e p a r t m e n t < / s t r i n g > < / k e y > < v a l u e > < i n t > 1 1 1 < / i n t > < / v a l u e > < / i t e m > < i t e m > < k e y > < s t r i n g > B u s i n e s s   U n i t < / s t r i n g > < / k e y > < v a l u e > < i n t > 1 1 9 < / i n t > < / v a l u e > < / i t e m > < i t e m > < k e y > < s t r i n g > G e n d e r < / s t r i n g > < / k e y > < v a l u e > < i n t > 8 2 < / i n t > < / v a l u e > < / i t e m > < i t e m > < k e y > < s t r i n g > E t h n i c i t y < / s t r i n g > < / k e y > < v a l u e > < i n t > 9 0 < / i n t > < / v a l u e > < / i t e m > < i t e m > < k e y > < s t r i n g > A g e < / s t r i n g > < / k e y > < v a l u e > < i n t > 6 0 < / i n t > < / v a l u e > < / i t e m > < i t e m > < k e y > < s t r i n g > H i r e   D a t e < / s t r i n g > < / k e y > < v a l u e > < i n t > 9 4 < / i n t > < / v a l u e > < / i t e m > < i t e m > < k e y > < s t r i n g > Y e a r < / s t r i n g > < / k e y > < v a l u e > < i n t > 6 2 < / i n t > < / v a l u e > < / i t e m > < i t e m > < k e y > < s t r i n g > M o n t h < / s t r i n g > < / k e y > < v a l u e > < i n t > 7 7 < / i n t > < / v a l u e > < / i t e m > < i t e m > < k e y > < s t r i n g > A n n u a l   S a l a r y < / s t r i n g > < / k e y > < v a l u e > < i n t > 1 2 0 < / i n t > < / v a l u e > < / i t e m > < i t e m > < k e y > < s t r i n g > B o n u s   % < / s t r i n g > < / k e y > < v a l u e > < i n t > 8 8 < / i n t > < / v a l u e > < / i t e m > < i t e m > < k e y > < s t r i n g > B o n a s _ a m o u n t < / s t r i n g > < / k e y > < v a l u e > < i n t > 1 2 8 < / i n t > < / v a l u e > < / i t e m > < i t e m > < k e y > < s t r i n g > T o t a l _ S a l a r y < / s t r i n g > < / k e y > < v a l u e > < i n t > 1 1 0 < / i n t > < / v a l u e > < / i t e m > < i t e m > < k e y > < s t r i n g > C o u n t r y < / s t r i n g > < / k e y > < v a l u e > < i n t > 8 5 < / i n t > < / v a l u e > < / i t e m > < i t e m > < k e y > < s t r i n g > C i t y < / s t r i n g > < / k e y > < v a l u e > < i n t > 6 0 < / i n t > < / v a l u e > < / i t e m > < i t e m > < k e y > < s t r i n g > E x i t   D a t e < / s t r i n g > < / k e y > < v a l u e > < i n t > 9 1 < / i n t > < / v a l u e > < / i t e m > < i t e m > < k e y > < s t r i n g > E m p _ S t a t u s < / s t r i n g > < / k e y > < v a l u e > < i n t > 1 0 8 < / i n t > < / v a l u e > < / i t e m > < / C o l u m n W i d t h s > < C o l u m n D i s p l a y I n d e x > < i t e m > < k e y > < s t r i n g > E E I D < / s t r i n g > < / k e y > < v a l u e > < i n t > 0 < / i n t > < / v a l u e > < / i t e m > < i t e m > < k e y > < s t r i n g > F u l l   N a m e < / s t r i n g > < / k e y > < v a l u e > < i n t > 1 < / i n t > < / v a l u e > < / i t e m > < i t e m > < k e y > < s t r i n g > J o b   T i t l e < / s t r i n g > < / k e y > < v a l u e > < i n t > 2 < / i n t > < / v a l u e > < / i t e m > < i t e m > < k e y > < s t r i n g > D e p a r t m e n t < / s t r i n g > < / k e y > < v a l u e > < i n t > 3 < / i n t > < / v a l u e > < / i t e m > < i t e m > < k e y > < s t r i n g > B u s i n e s s   U n i t < / s t r i n g > < / k e y > < v a l u e > < i n t > 4 < / i n t > < / v a l u e > < / i t e m > < i t e m > < k e y > < s t r i n g > G e n d e r < / s t r i n g > < / k e y > < v a l u e > < i n t > 5 < / i n t > < / v a l u e > < / i t e m > < i t e m > < k e y > < s t r i n g > E t h n i c i t y < / s t r i n g > < / k e y > < v a l u e > < i n t > 6 < / i n t > < / v a l u e > < / i t e m > < i t e m > < k e y > < s t r i n g > A g e < / s t r i n g > < / k e y > < v a l u e > < i n t > 7 < / i n t > < / v a l u e > < / i t e m > < i t e m > < k e y > < s t r i n g > H i r e   D a t e < / s t r i n g > < / k e y > < v a l u e > < i n t > 8 < / i n t > < / v a l u e > < / i t e m > < i t e m > < k e y > < s t r i n g > Y e a r < / s t r i n g > < / k e y > < v a l u e > < i n t > 9 < / i n t > < / v a l u e > < / i t e m > < i t e m > < k e y > < s t r i n g > M o n t h < / s t r i n g > < / k e y > < v a l u e > < i n t > 1 0 < / i n t > < / v a l u e > < / i t e m > < i t e m > < k e y > < s t r i n g > A n n u a l   S a l a r y < / s t r i n g > < / k e y > < v a l u e > < i n t > 1 1 < / i n t > < / v a l u e > < / i t e m > < i t e m > < k e y > < s t r i n g > B o n u s   % < / s t r i n g > < / k e y > < v a l u e > < i n t > 1 2 < / i n t > < / v a l u e > < / i t e m > < i t e m > < k e y > < s t r i n g > B o n a s _ a m o u n t < / s t r i n g > < / k e y > < v a l u e > < i n t > 1 3 < / i n t > < / v a l u e > < / i t e m > < i t e m > < k e y > < s t r i n g > T o t a l _ S a l a r y < / s t r i n g > < / k e y > < v a l u e > < i n t > 1 4 < / i n t > < / v a l u e > < / i t e m > < i t e m > < k e y > < s t r i n g > C o u n t r y < / s t r i n g > < / k e y > < v a l u e > < i n t > 1 5 < / i n t > < / v a l u e > < / i t e m > < i t e m > < k e y > < s t r i n g > C i t y < / s t r i n g > < / k e y > < v a l u e > < i n t > 1 6 < / i n t > < / v a l u e > < / i t e m > < i t e m > < k e y > < s t r i n g > E x i t   D a t e < / s t r i n g > < / k e y > < v a l u e > < i n t > 1 7 < / i n t > < / v a l u e > < / i t e m > < i t e m > < k e y > < s t r i n g > E m p _ S t a t u s < / s t r i n g > < / k e y > < v a l u e > < i n t > 1 8 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7 b f 3 c a a 8 - a a 0 8 - 4 c 2 9 - 8 0 0 4 - 2 4 2 1 4 3 8 4 6 4 0 b " > < C u s t o m C o n t e n t > < ! [ C D A T A [ < ? x m l   v e r s i o n = " 1 . 0 "   e n c o d i n g = " u t f - 1 6 " ? > < S e t t i n g s > < C a l c u l a t e d F i e l d s > < i t e m > < M e a s u r e N a m e > T o t a l   E m p l o y e e s < / M e a s u r e N a m e > < D i s p l a y N a m e > T o t a l   E m p l o y e e s < / D i s p l a y N a m e > < V i s i b l e > F a l s e < / V i s i b l e > < / i t e m > < i t e m > < M e a s u r e N a m e > A v g _ S a l a r y < / M e a s u r e N a m e > < D i s p l a y N a m e > A v g _ S a l a r y < / D i s p l a y N a m e > < V i s i b l e > F a l s e < / V i s i b l e > < / i t e m > < i t e m > < M e a s u r e N a m e > A v g _ A g e _ o f _ E m p < / M e a s u r e N a m e > < D i s p l a y N a m e > A v g _ A g e _ o f _ E m p < / D i s p l a y N a m e > < V i s i b l e > F a l s e < / V i s i b l e > < / i t e m > < i t e m > < M e a s u r e N a m e > T o t a l _ B o n u s < / M e a s u r e N a m e > < D i s p l a y N a m e > T o t a l _ B o n u s < / D i s p l a y N a m e > < V i s i b l e > F a l s e < / V i s i b l e > < / i t e m > < / C a l c u l a t e d F i e l d s > < S A H o s t H a s h > 0 < / S A H o s t H a s h > < G e m i n i F i e l d L i s t V i s i b l e > T r u e < / G e m i n i F i e l d L i s t V i s i b l e > < / S e t t i n g 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2 7 b 2 5 7 1 1 - 4 a a 8 - 4 e d 9 - b c 3 6 - 2 e a 3 1 5 7 0 7 5 1 8 " > < C u s t o m C o n t e n t > < ! [ C D A T A [ < ? x m l   v e r s i o n = " 1 . 0 "   e n c o d i n g = " u t f - 1 6 " ? > < S e t t i n g s > < C a l c u l a t e d F i e l d s > < i t e m > < M e a s u r e N a m e > T o t a l   E m p l o y e e s < / M e a s u r e N a m e > < D i s p l a y N a m e > T o t a l   E m p l o y e e s < / D i s p l a y N a m e > < V i s i b l e > F a l s e < / V i s i b l e > < / i t e m > < i t e m > < M e a s u r e N a m e > A v g _ S a l a r y < / M e a s u r e N a m e > < D i s p l a y N a m e > A v g _ S a l a r y < / D i s p l a y N a m e > < V i s i b l e > F a l s e < / V i s i b l e > < / i t e m > < i t e m > < M e a s u r e N a m e > A v g _ A g e _ o f _ E m p < / M e a s u r e N a m e > < D i s p l a y N a m e > A v g _ A g e _ o f _ E m p < / D i s p l a y N a m e > < V i s i b l e > F a l s e < / V i s i b l e > < / i t e m > < i t e m > < M e a s u r e N a m e > T o t a l _ B o n u s < / M e a s u r e N a m e > < D i s p l a y N a m e > T o t a l _ B o n u s < / D i s p l a y N a m e > < V i s i b l e > F a l s e < / V i s i b l e > < / i t e m > < / C a l c u l a t e d F i e l d s > < S A H o s t H a s h > 0 < / S A H o s t H a s h > < G e m i n i F i e l d L i s t V i s i b l e > T r u e < / G e m i n i F i e l d L i s t V i s i b l e > < / S e t t i n g s > ] ] > < / C u s t o m C o n t e n t > < / G e m i n i > 
</file>

<file path=customXml/item14.xml>��< ? x m l   v e r s i o n = " 1 . 0 "   e n c o d i n g = " U T F - 1 6 " ? > < G e m i n i   x m l n s = " h t t p : / / g e m i n i / p i v o t c u s t o m i z a t i o n / 4 2 3 a a e 7 b - 6 8 0 b - 4 5 b 3 - 8 3 9 9 - 9 e 9 2 b 9 d 4 a e 5 a " > < C u s t o m C o n t e n t > < ! [ C D A T A [ < ? x m l   v e r s i o n = " 1 . 0 "   e n c o d i n g = " u t f - 1 6 " ? > < S e t t i n g s > < C a l c u l a t e d F i e l d s > < i t e m > < M e a s u r e N a m e > T o t a l   E m p l o y e e s < / M e a s u r e N a m e > < D i s p l a y N a m e > T o t a l   E m p l o y e e s < / D i s p l a y N a m e > < V i s i b l e > F a l s e < / V i s i b l e > < / i t e m > < i t e m > < M e a s u r e N a m e > A v g _ S a l a r y < / M e a s u r e N a m e > < D i s p l a y N a m e > A v g _ S a l a r y < / D i s p l a y N a m e > < V i s i b l e > T r u e < / V i s i b l e > < / i t e m > < i t e m > < M e a s u r e N a m e > A v g _ A g e _ o f _ E m p < / M e a s u r e N a m e > < D i s p l a y N a m e > A v g _ A g e _ o f _ E m p < / D i s p l a y N a m e > < V i s i b l e > T r u e < / V i s i b l e > < / i t e m > < i t e m > < M e a s u r e N a m e > T o t a l _ B o n u s < / M e a s u r e N a m e > < D i s p l a y N a m e > T o t a l _ B o n u s < / D i s p l a y N a m e > < V i s i b l e > T r u e < / V i s i b l e > < / i t e m > < / C a l c u l a t e d F i e l d s > < S A H o s t H a s h > 0 < / S A H o s t H a s h > < G e m i n i F i e l d L i s t V i s i b l e > T r u e < / G e m i n i F i e l d L i s t V i s i b l e > < / S e t t i n g s > ] ] > < / C u s t o m C o n t e n t > < / G e m i n i > 
</file>

<file path=customXml/item15.xml>��< ? x m l   v e r s i o n = " 1 . 0 "   e n c o d i n g = " U T F - 1 6 " ? > < G e m i n i   x m l n s = " h t t p : / / g e m i n i / p i v o t c u s t o m i z a t i o n / T a b l e O r d e r " > < C u s t o m C o n t e n t > < ! [ C D A T A [ T B L _ E m p l o y e e s _ 2 6 0 7 9 a e 6 - 7 7 d a - 4 6 d e - 8 9 8 0 - b e 1 2 5 9 d a b 8 9 4 ] ] > < / C u s t o m C o n t e n t > < / G e m i n i > 
</file>

<file path=customXml/item16.xml>��< ? x m l   v e r s i o n = " 1 . 0 "   e n c o d i n g = " U T F - 1 6 " ? > < G e m i n i   x m l n s = " h t t p : / / g e m i n i / p i v o t c u s t o m i z a t i o n / c f b b f 1 d 9 - 6 1 7 8 - 4 5 8 2 - 8 9 1 3 - 5 5 a 2 9 1 3 9 e e 5 8 " > < C u s t o m C o n t e n t > < ! [ C D A T A [ < ? x m l   v e r s i o n = " 1 . 0 "   e n c o d i n g = " u t f - 1 6 " ? > < S e t t i n g s > < C a l c u l a t e d F i e l d s > < i t e m > < M e a s u r e N a m e > T o t a l   E m p l o y e e s < / M e a s u r e N a m e > < D i s p l a y N a m e > T o t a l   E m p l o y e e s < / D i s p l a y N a m e > < V i s i b l e > F a l s e < / V i s i b l e > < / i t e m > < i t e m > < M e a s u r e N a m e > A v g _ S a l a r y < / M e a s u r e N a m e > < D i s p l a y N a m e > A v g _ S a l a r y < / D i s p l a y N a m e > < V i s i b l e > T r u e < / V i s i b l e > < / i t e m > < i t e m > < M e a s u r e N a m e > A v g _ A g e _ o f _ E m p < / M e a s u r e N a m e > < D i s p l a y N a m e > A v g _ A g e _ o f _ E m p < / D i s p l a y N a m e > < V i s i b l e > F a l s e < / V i s i b l e > < / i t e m > < i t e m > < M e a s u r e N a m e > T o t a l _ B o n u s < / M e a s u r e N a m e > < D i s p l a y N a m e > T o t a l _ B o n u s < / D i s p l a y N a m e > < V i s i b l e > F a l s e < / V i s i b l e > < / i t e m > < / C a l c u l a t e d F i e l d s > < S A H o s t H a s h > 0 < / S A H o s t H a s h > < G e m i n i F i e l d L i s t V i s i b l e > T r u e < / G e m i n i F i e l d L i s t V i s i b l e > < / S e t t i n g s > ] ] > < / C u s t o m C o n t e n t > < / G e m i n i > 
</file>

<file path=customXml/item17.xml>��< ? x m l   v e r s i o n = " 1 . 0 "   e n c o d i n g = " U T F - 1 6 " ? > < G e m i n i   x m l n s = " h t t p : / / g e m i n i / p i v o t c u s t o m i z a t i o n / a 0 9 8 6 5 3 d - 0 9 e 0 - 4 9 a 2 - 9 3 6 4 - c 7 9 6 e f f c 5 d e 2 " > < C u s t o m C o n t e n t > < ! [ C D A T A [ < ? x m l   v e r s i o n = " 1 . 0 "   e n c o d i n g = " u t f - 1 6 " ? > < S e t t i n g s > < C a l c u l a t e d F i e l d s > < i t e m > < M e a s u r e N a m e > T o t a l   E m p l o y e e s < / M e a s u r e N a m e > < D i s p l a y N a m e > T o t a l   E m p l o y e e s < / D i s p l a y N a m e > < V i s i b l e > F a l s e < / V i s i b l e > < / i t e m > < i t e m > < M e a s u r e N a m e > A v g _ S a l a r y < / M e a s u r e N a m e > < D i s p l a y N a m e > A v g _ S a l a r y < / D i s p l a y N a m e > < V i s i b l e > T r u e < / V i s i b l e > < / i t e m > < i t e m > < M e a s u r e N a m e > A v g _ A g e _ o f _ E m p < / M e a s u r e N a m e > < D i s p l a y N a m e > A v g _ A g e _ o f _ E m p < / D i s p l a y N a m e > < V i s i b l e > T r u e < / V i s i b l e > < / i t e m > < i t e m > < M e a s u r e N a m e > T o t a l _ B o n u s < / M e a s u r e N a m e > < D i s p l a y N a m e > T o t a l _ B o n u s < / 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C l i e n t W i n d o w X M L " > < C u s t o m C o n t e n t > < ! [ C D A T A [ T B L _ E m p l o y e e s _ 2 6 0 7 9 a e 6 - 7 7 d a - 4 6 d e - 8 9 8 0 - b e 1 2 5 9 d a b 8 9 4 ] ] > < / C u s t o m C o n t e n t > < / G e m i n i > 
</file>

<file path=customXml/item2.xml>��< ? x m l   v e r s i o n = " 1 . 0 "   e n c o d i n g = " U T F - 1 6 " ? > < G e m i n i   x m l n s = " h t t p : / / g e m i n i / p i v o t c u s t o m i z a t i o n / S h o w H i d d e n " > < C u s t o m C o n t e n t > < ! [ C D A T A [ T r u 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 T B L _ E m p l o y e e s 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 C o l u m n s \ E E I D < / K e y > < / D i a g r a m O b j e c t K e y > < D i a g r a m O b j e c t K e y > < K e y > C o l u m n s \ F u l l   N a m e < / K e y > < / D i a g r a m O b j e c t K e y > < D i a g r a m O b j e c t K e y > < K e y > C o l u m n s \ J o b   T i t l e < / K e y > < / D i a g r a m O b j e c t K e y > < D i a g r a m O b j e c t K e y > < K e y > C o l u m n s \ D e p a r t m e n t < / K e y > < / D i a g r a m O b j e c t K e y > < D i a g r a m O b j e c t K e y > < K e y > C o l u m n s \ B u s i n e s s   U n i t < / K e y > < / D i a g r a m O b j e c t K e y > < D i a g r a m O b j e c t K e y > < K e y > C o l u m n s \ G e n d e r < / K e y > < / D i a g r a m O b j e c t K e y > < D i a g r a m O b j e c t K e y > < K e y > C o l u m n s \ E t h n i c i t y < / K e y > < / D i a g r a m O b j e c t K e y > < D i a g r a m O b j e c t K e y > < K e y > C o l u m n s \ A g e < / K e y > < / D i a g r a m O b j e c t K e y > < D i a g r a m O b j e c t K e y > < K e y > C o l u m n s \ H i r e   D a t e < / K e y > < / D i a g r a m O b j e c t K e y > < D i a g r a m O b j e c t K e y > < K e y > C o l u m n s \ Y e a r < / K e y > < / D i a g r a m O b j e c t K e y > < D i a g r a m O b j e c t K e y > < K e y > C o l u m n s \ M o n t h < / K e y > < / D i a g r a m O b j e c t K e y > < D i a g r a m O b j e c t K e y > < K e y > C o l u m n s \ A n n u a l   S a l a r y < / K e y > < / D i a g r a m O b j e c t K e y > < D i a g r a m O b j e c t K e y > < K e y > C o l u m n s \ B o n u s   % < / K e y > < / D i a g r a m O b j e c t K e y > < D i a g r a m O b j e c t K e y > < K e y > C o l u m n s \ B o n a s _ a m o u n t < / K e y > < / D i a g r a m O b j e c t K e y > < D i a g r a m O b j e c t K e y > < K e y > C o l u m n s \ T o t a l _ S a l a r y < / K e y > < / D i a g r a m O b j e c t K e y > < D i a g r a m O b j e c t K e y > < K e y > C o l u m n s \ C o u n t r y < / K e y > < / D i a g r a m O b j e c t K e y > < D i a g r a m O b j e c t K e y > < K e y > C o l u m n s \ C i t y < / K e y > < / D i a g r a m O b j e c t K e y > < D i a g r a m O b j e c t K e y > < K e y > C o l u m n s \ E x i t   D a t e < / K e y > < / D i a g r a m O b j e c t K e y > < D i a g r a m O b j e c t K e y > < K e y > C o l u m n s \ E m p _ S t a t u s 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 C o l u m n s \ E E I D 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 C o l u m n s \ J o b   T i t l e 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 C o l u m n s \ B u s i n e s s   U n i t < / 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 C o l u m n s \ E t h n i c i t y < / K e y > < / a : K e y > < a : V a l u e   i : t y p e = " M e a s u r e G r i d N o d e V i e w S t a t e " > < C o l u m n > 6 < / C o l u m n > < L a y e d O u t > t r u e < / L a y e d O u t > < / a : V a l u e > < / a : K e y V a l u e O f D i a g r a m O b j e c t K e y a n y T y p e z b w N T n L X > < a : K e y V a l u e O f D i a g r a m O b j e c t K e y a n y T y p e z b w N T n L X > < a : K e y > < K e y > C o l u m n s \ A g e < / K e y > < / a : K e y > < a : V a l u e   i : t y p e = " M e a s u r e G r i d N o d e V i e w S t a t e " > < C o l u m n > 7 < / C o l u m n > < L a y e d O u t > t r u e < / L a y e d O u t > < / a : V a l u e > < / a : K e y V a l u e O f D i a g r a m O b j e c t K e y a n y T y p e z b w N T n L X > < a : K e y V a l u e O f D i a g r a m O b j e c t K e y a n y T y p e z b w N T n L X > < a : K e y > < K e y > C o l u m n s \ H i r e   D a t e < / K e y > < / a : K e y > < a : V a l u e   i : t y p e = " M e a s u r e G r i d N o d e V i e w S t a t e " > < C o l u m n > 8 < / C o l u m n > < L a y e d O u t > t r u e < / L a y e d O u t > < / a : V a l u e > < / a : K e y V a l u e O f D i a g r a m O b j e c t K e y a n y T y p e z b w N T n L X > < a : K e y V a l u e O f D i a g r a m O b j e c t K e y a n y T y p e z b w N T n L X > < a : K e y > < K e y > C o l u m n s \ Y e a r < / 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 C o l u m n s \ A n n u a l   S a l a r y < / K e y > < / a : K e y > < a : V a l u e   i : t y p e = " M e a s u r e G r i d N o d e V i e w S t a t e " > < C o l u m n > 1 1 < / C o l u m n > < L a y e d O u t > t r u e < / L a y e d O u t > < / a : V a l u e > < / a : K e y V a l u e O f D i a g r a m O b j e c t K e y a n y T y p e z b w N T n L X > < a : K e y V a l u e O f D i a g r a m O b j e c t K e y a n y T y p e z b w N T n L X > < a : K e y > < K e y > C o l u m n s \ B o n u s   % < / K e y > < / a : K e y > < a : V a l u e   i : t y p e = " M e a s u r e G r i d N o d e V i e w S t a t e " > < C o l u m n > 1 2 < / C o l u m n > < L a y e d O u t > t r u e < / L a y e d O u t > < / a : V a l u e > < / a : K e y V a l u e O f D i a g r a m O b j e c t K e y a n y T y p e z b w N T n L X > < a : K e y V a l u e O f D i a g r a m O b j e c t K e y a n y T y p e z b w N T n L X > < a : K e y > < K e y > C o l u m n s \ B o n a s _ a m o u n t < / K e y > < / a : K e y > < a : V a l u e   i : t y p e = " M e a s u r e G r i d N o d e V i e w S t a t e " > < C o l u m n > 1 3 < / C o l u m n > < L a y e d O u t > t r u e < / L a y e d O u t > < / a : V a l u e > < / a : K e y V a l u e O f D i a g r a m O b j e c t K e y a n y T y p e z b w N T n L X > < a : K e y V a l u e O f D i a g r a m O b j e c t K e y a n y T y p e z b w N T n L X > < a : K e y > < K e y > C o l u m n s \ T o t a l _ S a l a r y < / K e y > < / a : K e y > < a : V a l u e   i : t y p e = " M e a s u r e G r i d N o d e V i e w S t a t e " > < C o l u m n > 1 4 < / C o l u m n > < L a y e d O u t > t r u e < / L a y e d O u t > < / a : V a l u e > < / a : K e y V a l u e O f D i a g r a m O b j e c t K e y a n y T y p e z b w N T n L X > < a : K e y V a l u e O f D i a g r a m O b j e c t K e y a n y T y p e z b w N T n L X > < a : K e y > < K e y > C o l u m n s \ C o u n t r y < / 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 C o l u m n s \ E x i t   D a t e < / K e y > < / a : K e y > < a : V a l u e   i : t y p e = " M e a s u r e G r i d N o d e V i e w S t a t e " > < C o l u m n > 1 7 < / C o l u m n > < L a y e d O u t > t r u e < / L a y e d O u t > < / a : V a l u e > < / a : K e y V a l u e O f D i a g r a m O b j e c t K e y a n y T y p e z b w N T n L X > < a : K e y V a l u e O f D i a g r a m O b j e c t K e y a n y T y p e z b w N T n L X > < a : K e y > < K e y > C o l u m n s \ E m p _ S t a t u s < / K e y > < / a : K e y > < a : V a l u e   i : t y p e = " M e a s u r e G r i d N o d e V i e w S t a t e " > < C o l u m n > 1 8 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 T a g s \ T a b l e s \ & l t ; T a b l e s \ T B L _ E m p l o y e e s & g t ; < / K e y > < / D i a g r a m O b j e c t K e y > < D i a g r a m O b j e c t K e y > < K e y > T a b l e s \ T B L _ E m p l o y e e s < / K e y > < / D i a g r a m O b j e c t K e y > < D i a g r a m O b j e c t K e y > < K e y > T a b l e s \ T B L _ E m p l o y e e s \ C o l u m n s \ E E I D < / K e y > < / D i a g r a m O b j e c t K e y > < D i a g r a m O b j e c t K e y > < K e y > T a b l e s \ T B L _ E m p l o y e e s \ C o l u m n s \ F u l l   N a m e < / K e y > < / D i a g r a m O b j e c t K e y > < D i a g r a m O b j e c t K e y > < K e y > T a b l e s \ T B L _ E m p l o y e e s \ C o l u m n s \ J o b   T i t l e < / K e y > < / D i a g r a m O b j e c t K e y > < D i a g r a m O b j e c t K e y > < K e y > T a b l e s \ T B L _ E m p l o y e e s \ C o l u m n s \ D e p a r t m e n t < / K e y > < / D i a g r a m O b j e c t K e y > < D i a g r a m O b j e c t K e y > < K e y > T a b l e s \ T B L _ E m p l o y e e s \ C o l u m n s \ B u s i n e s s   U n i t < / K e y > < / D i a g r a m O b j e c t K e y > < D i a g r a m O b j e c t K e y > < K e y > T a b l e s \ T B L _ E m p l o y e e s \ C o l u m n s \ G e n d e r < / K e y > < / D i a g r a m O b j e c t K e y > < D i a g r a m O b j e c t K e y > < K e y > T a b l e s \ T B L _ E m p l o y e e s \ C o l u m n s \ E t h n i c i t y < / K e y > < / D i a g r a m O b j e c t K e y > < D i a g r a m O b j e c t K e y > < K e y > T a b l e s \ T B L _ E m p l o y e e s \ C o l u m n s \ A g e < / K e y > < / D i a g r a m O b j e c t K e y > < D i a g r a m O b j e c t K e y > < K e y > T a b l e s \ T B L _ E m p l o y e e s \ C o l u m n s \ H i r e   D a t e < / K e y > < / D i a g r a m O b j e c t K e y > < D i a g r a m O b j e c t K e y > < K e y > T a b l e s \ T B L _ E m p l o y e e s \ C o l u m n s \ Y e a r < / K e y > < / D i a g r a m O b j e c t K e y > < D i a g r a m O b j e c t K e y > < K e y > T a b l e s \ T B L _ E m p l o y e e s \ C o l u m n s \ M o n t h < / K e y > < / D i a g r a m O b j e c t K e y > < D i a g r a m O b j e c t K e y > < K e y > T a b l e s \ T B L _ E m p l o y e e s \ C o l u m n s \ A n n u a l   S a l a r y < / K e y > < / D i a g r a m O b j e c t K e y > < D i a g r a m O b j e c t K e y > < K e y > T a b l e s \ T B L _ E m p l o y e e s \ C o l u m n s \ B o n u s   % < / K e y > < / D i a g r a m O b j e c t K e y > < D i a g r a m O b j e c t K e y > < K e y > T a b l e s \ T B L _ E m p l o y e e s \ C o l u m n s \ B o n a s _ a m o u n t < / K e y > < / D i a g r a m O b j e c t K e y > < D i a g r a m O b j e c t K e y > < K e y > T a b l e s \ T B L _ E m p l o y e e s \ C o l u m n s \ T o t a l _ S a l a r y < / K e y > < / D i a g r a m O b j e c t K e y > < D i a g r a m O b j e c t K e y > < K e y > T a b l e s \ T B L _ E m p l o y e e s \ C o l u m n s \ C o u n t r y < / K e y > < / D i a g r a m O b j e c t K e y > < D i a g r a m O b j e c t K e y > < K e y > T a b l e s \ T B L _ E m p l o y e e s \ C o l u m n s \ C i t y < / K e y > < / D i a g r a m O b j e c t K e y > < D i a g r a m O b j e c t K e y > < K e y > T a b l e s \ T B L _ E m p l o y e e s \ C o l u m n s \ E x i t   D a t e < / K e y > < / D i a g r a m O b j e c t K e y > < D i a g r a m O b j e c t K e y > < K e y > T a b l e s \ T B L _ E m p l o y e e s \ C o l u m n s \ E m p _ S t a t u s < / K e y > < / D i a g r a m O b j e c t K e y > < / A l l K e y s > < S e l e c t e d K e y s > < D i a g r a m O b j e c t K e y > < K e y > T a b l e s \ T B L _ E m p l o y e e s 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 T a g s \ T a b l e s \ & l t ; T a b l e s \ T B L _ E m p l o y e e s & g t ; < / K e y > < / a : K e y > < a : V a l u e   i : t y p e = " D i a g r a m D i s p l a y T a g V i e w S t a t e " > < I s N o t F i l t e r e d O u t > t r u e < / I s N o t F i l t e r e d O u t > < / a : V a l u e > < / a : K e y V a l u e O f D i a g r a m O b j e c t K e y a n y T y p e z b w N T n L X > < a : K e y V a l u e O f D i a g r a m O b j e c t K e y a n y T y p e z b w N T n L X > < a : K e y > < K e y > T a b l e s \ T B L _ E m p l o y e e s < / K e y > < / a : K e y > < a : V a l u e   i : t y p e = " D i a g r a m D i s p l a y N o d e V i e w S t a t e " > < H e i g h t > 5 1 3 < / H e i g h t > < I s E x p a n d e d > t r u e < / I s E x p a n d e d > < L a y e d O u t > t r u e < / L a y e d O u t > < W i d t h > 2 0 0 < / W i d t h > < / a : V a l u e > < / a : K e y V a l u e O f D i a g r a m O b j e c t K e y a n y T y p e z b w N T n L X > < a : K e y V a l u e O f D i a g r a m O b j e c t K e y a n y T y p e z b w N T n L X > < a : K e y > < K e y > T a b l e s \ T B L _ E m p l o y e e s \ C o l u m n s \ E E I D < / K e y > < / a : K e y > < a : V a l u e   i : t y p e = " D i a g r a m D i s p l a y N o d e V i e w S t a t e " > < H e i g h t > 1 5 0 < / H e i g h t > < I s E x p a n d e d > t r u e < / I s E x p a n d e d > < W i d t h > 2 0 0 < / W i d t h > < / a : V a l u e > < / a : K e y V a l u e O f D i a g r a m O b j e c t K e y a n y T y p e z b w N T n L X > < a : K e y V a l u e O f D i a g r a m O b j e c t K e y a n y T y p e z b w N T n L X > < a : K e y > < K e y > T a b l e s \ T B L _ E m p l o y e e s \ C o l u m n s \ F u l l   N a m e < / K e y > < / a : K e y > < a : V a l u e   i : t y p e = " D i a g r a m D i s p l a y N o d e V i e w S t a t e " > < H e i g h t > 1 5 0 < / H e i g h t > < I s E x p a n d e d > t r u e < / I s E x p a n d e d > < W i d t h > 2 0 0 < / W i d t h > < / a : V a l u e > < / a : K e y V a l u e O f D i a g r a m O b j e c t K e y a n y T y p e z b w N T n L X > < a : K e y V a l u e O f D i a g r a m O b j e c t K e y a n y T y p e z b w N T n L X > < a : K e y > < K e y > T a b l e s \ T B L _ E m p l o y e e s \ C o l u m n s \ J o b   T i t l e < / K e y > < / a : K e y > < a : V a l u e   i : t y p e = " D i a g r a m D i s p l a y N o d e V i e w S t a t e " > < H e i g h t > 1 5 0 < / H e i g h t > < I s E x p a n d e d > t r u e < / I s E x p a n d e d > < W i d t h > 2 0 0 < / W i d t h > < / a : V a l u e > < / a : K e y V a l u e O f D i a g r a m O b j e c t K e y a n y T y p e z b w N T n L X > < a : K e y V a l u e O f D i a g r a m O b j e c t K e y a n y T y p e z b w N T n L X > < a : K e y > < K e y > T a b l e s \ T B L _ E m p l o y e e s \ C o l u m n s \ D e p a r t m e n t < / K e y > < / a : K e y > < a : V a l u e   i : t y p e = " D i a g r a m D i s p l a y N o d e V i e w S t a t e " > < H e i g h t > 1 5 0 < / H e i g h t > < I s E x p a n d e d > t r u e < / I s E x p a n d e d > < W i d t h > 2 0 0 < / W i d t h > < / a : V a l u e > < / a : K e y V a l u e O f D i a g r a m O b j e c t K e y a n y T y p e z b w N T n L X > < a : K e y V a l u e O f D i a g r a m O b j e c t K e y a n y T y p e z b w N T n L X > < a : K e y > < K e y > T a b l e s \ T B L _ E m p l o y e e s \ C o l u m n s \ B u s i n e s s   U n i t < / K e y > < / a : K e y > < a : V a l u e   i : t y p e = " D i a g r a m D i s p l a y N o d e V i e w S t a t e " > < H e i g h t > 1 5 0 < / H e i g h t > < I s E x p a n d e d > t r u e < / I s E x p a n d e d > < W i d t h > 2 0 0 < / W i d t h > < / a : V a l u e > < / a : K e y V a l u e O f D i a g r a m O b j e c t K e y a n y T y p e z b w N T n L X > < a : K e y V a l u e O f D i a g r a m O b j e c t K e y a n y T y p e z b w N T n L X > < a : K e y > < K e y > T a b l e s \ T B L _ E m p l o y e e s \ C o l u m n s \ G e n d e r < / K e y > < / a : K e y > < a : V a l u e   i : t y p e = " D i a g r a m D i s p l a y N o d e V i e w S t a t e " > < H e i g h t > 1 5 0 < / H e i g h t > < I s E x p a n d e d > t r u e < / I s E x p a n d e d > < W i d t h > 2 0 0 < / W i d t h > < / a : V a l u e > < / a : K e y V a l u e O f D i a g r a m O b j e c t K e y a n y T y p e z b w N T n L X > < a : K e y V a l u e O f D i a g r a m O b j e c t K e y a n y T y p e z b w N T n L X > < a : K e y > < K e y > T a b l e s \ T B L _ E m p l o y e e s \ C o l u m n s \ E t h n i c i t y < / K e y > < / a : K e y > < a : V a l u e   i : t y p e = " D i a g r a m D i s p l a y N o d e V i e w S t a t e " > < H e i g h t > 1 5 0 < / H e i g h t > < I s E x p a n d e d > t r u e < / I s E x p a n d e d > < W i d t h > 2 0 0 < / W i d t h > < / a : V a l u e > < / a : K e y V a l u e O f D i a g r a m O b j e c t K e y a n y T y p e z b w N T n L X > < a : K e y V a l u e O f D i a g r a m O b j e c t K e y a n y T y p e z b w N T n L X > < a : K e y > < K e y > T a b l e s \ T B L _ E m p l o y e e s \ C o l u m n s \ A g e < / K e y > < / a : K e y > < a : V a l u e   i : t y p e = " D i a g r a m D i s p l a y N o d e V i e w S t a t e " > < H e i g h t > 1 5 0 < / H e i g h t > < I s E x p a n d e d > t r u e < / I s E x p a n d e d > < W i d t h > 2 0 0 < / W i d t h > < / a : V a l u e > < / a : K e y V a l u e O f D i a g r a m O b j e c t K e y a n y T y p e z b w N T n L X > < a : K e y V a l u e O f D i a g r a m O b j e c t K e y a n y T y p e z b w N T n L X > < a : K e y > < K e y > T a b l e s \ T B L _ E m p l o y e e s \ C o l u m n s \ H i r e   D a t e < / K e y > < / a : K e y > < a : V a l u e   i : t y p e = " D i a g r a m D i s p l a y N o d e V i e w S t a t e " > < H e i g h t > 1 5 0 < / H e i g h t > < I s E x p a n d e d > t r u e < / I s E x p a n d e d > < W i d t h > 2 0 0 < / W i d t h > < / a : V a l u e > < / a : K e y V a l u e O f D i a g r a m O b j e c t K e y a n y T y p e z b w N T n L X > < a : K e y V a l u e O f D i a g r a m O b j e c t K e y a n y T y p e z b w N T n L X > < a : K e y > < K e y > T a b l e s \ T B L _ E m p l o y e e s \ C o l u m n s \ Y e a r < / K e y > < / a : K e y > < a : V a l u e   i : t y p e = " D i a g r a m D i s p l a y N o d e V i e w S t a t e " > < H e i g h t > 1 5 0 < / H e i g h t > < I s E x p a n d e d > t r u e < / I s E x p a n d e d > < W i d t h > 2 0 0 < / W i d t h > < / a : V a l u e > < / a : K e y V a l u e O f D i a g r a m O b j e c t K e y a n y T y p e z b w N T n L X > < a : K e y V a l u e O f D i a g r a m O b j e c t K e y a n y T y p e z b w N T n L X > < a : K e y > < K e y > T a b l e s \ T B L _ E m p l o y e e s \ C o l u m n s \ M o n t h < / K e y > < / a : K e y > < a : V a l u e   i : t y p e = " D i a g r a m D i s p l a y N o d e V i e w S t a t e " > < H e i g h t > 1 5 0 < / H e i g h t > < I s E x p a n d e d > t r u e < / I s E x p a n d e d > < W i d t h > 2 0 0 < / W i d t h > < / a : V a l u e > < / a : K e y V a l u e O f D i a g r a m O b j e c t K e y a n y T y p e z b w N T n L X > < a : K e y V a l u e O f D i a g r a m O b j e c t K e y a n y T y p e z b w N T n L X > < a : K e y > < K e y > T a b l e s \ T B L _ E m p l o y e e s \ C o l u m n s \ A n n u a l   S a l a r y < / K e y > < / a : K e y > < a : V a l u e   i : t y p e = " D i a g r a m D i s p l a y N o d e V i e w S t a t e " > < H e i g h t > 1 5 0 < / H e i g h t > < I s E x p a n d e d > t r u e < / I s E x p a n d e d > < W i d t h > 2 0 0 < / W i d t h > < / a : V a l u e > < / a : K e y V a l u e O f D i a g r a m O b j e c t K e y a n y T y p e z b w N T n L X > < a : K e y V a l u e O f D i a g r a m O b j e c t K e y a n y T y p e z b w N T n L X > < a : K e y > < K e y > T a b l e s \ T B L _ E m p l o y e e s \ C o l u m n s \ B o n u s   % < / K e y > < / a : K e y > < a : V a l u e   i : t y p e = " D i a g r a m D i s p l a y N o d e V i e w S t a t e " > < H e i g h t > 1 5 0 < / H e i g h t > < I s E x p a n d e d > t r u e < / I s E x p a n d e d > < W i d t h > 2 0 0 < / W i d t h > < / a : V a l u e > < / a : K e y V a l u e O f D i a g r a m O b j e c t K e y a n y T y p e z b w N T n L X > < a : K e y V a l u e O f D i a g r a m O b j e c t K e y a n y T y p e z b w N T n L X > < a : K e y > < K e y > T a b l e s \ T B L _ E m p l o y e e s \ C o l u m n s \ B o n a s _ a m o u n t < / K e y > < / a : K e y > < a : V a l u e   i : t y p e = " D i a g r a m D i s p l a y N o d e V i e w S t a t e " > < H e i g h t > 1 5 0 < / H e i g h t > < I s E x p a n d e d > t r u e < / I s E x p a n d e d > < W i d t h > 2 0 0 < / W i d t h > < / a : V a l u e > < / a : K e y V a l u e O f D i a g r a m O b j e c t K e y a n y T y p e z b w N T n L X > < a : K e y V a l u e O f D i a g r a m O b j e c t K e y a n y T y p e z b w N T n L X > < a : K e y > < K e y > T a b l e s \ T B L _ E m p l o y e e s \ C o l u m n s \ T o t a l _ S a l a r y < / K e y > < / a : K e y > < a : V a l u e   i : t y p e = " D i a g r a m D i s p l a y N o d e V i e w S t a t e " > < H e i g h t > 1 5 0 < / H e i g h t > < I s E x p a n d e d > t r u e < / I s E x p a n d e d > < W i d t h > 2 0 0 < / W i d t h > < / a : V a l u e > < / a : K e y V a l u e O f D i a g r a m O b j e c t K e y a n y T y p e z b w N T n L X > < a : K e y V a l u e O f D i a g r a m O b j e c t K e y a n y T y p e z b w N T n L X > < a : K e y > < K e y > T a b l e s \ T B L _ E m p l o y e e s \ C o l u m n s \ C o u n t r y < / K e y > < / a : K e y > < a : V a l u e   i : t y p e = " D i a g r a m D i s p l a y N o d e V i e w S t a t e " > < H e i g h t > 1 5 0 < / H e i g h t > < I s E x p a n d e d > t r u e < / I s E x p a n d e d > < W i d t h > 2 0 0 < / W i d t h > < / a : V a l u e > < / a : K e y V a l u e O f D i a g r a m O b j e c t K e y a n y T y p e z b w N T n L X > < a : K e y V a l u e O f D i a g r a m O b j e c t K e y a n y T y p e z b w N T n L X > < a : K e y > < K e y > T a b l e s \ T B L _ E m p l o y e e s \ C o l u m n s \ C i t y < / K e y > < / a : K e y > < a : V a l u e   i : t y p e = " D i a g r a m D i s p l a y N o d e V i e w S t a t e " > < H e i g h t > 1 5 0 < / H e i g h t > < I s E x p a n d e d > t r u e < / I s E x p a n d e d > < W i d t h > 2 0 0 < / W i d t h > < / a : V a l u e > < / a : K e y V a l u e O f D i a g r a m O b j e c t K e y a n y T y p e z b w N T n L X > < a : K e y V a l u e O f D i a g r a m O b j e c t K e y a n y T y p e z b w N T n L X > < a : K e y > < K e y > T a b l e s \ T B L _ E m p l o y e e s \ C o l u m n s \ E x i t   D a t e < / K e y > < / a : K e y > < a : V a l u e   i : t y p e = " D i a g r a m D i s p l a y N o d e V i e w S t a t e " > < H e i g h t > 1 5 0 < / H e i g h t > < I s E x p a n d e d > t r u e < / I s E x p a n d e d > < W i d t h > 2 0 0 < / W i d t h > < / a : V a l u e > < / a : K e y V a l u e O f D i a g r a m O b j e c t K e y a n y T y p e z b w N T n L X > < a : K e y V a l u e O f D i a g r a m O b j e c t K e y a n y T y p e z b w N T n L X > < a : K e y > < K e y > T a b l e s \ T B L _ E m p l o y e e s \ C o l u m n s \ E m p _ S t a t u s < / K e y > < / a : K e y > < a : V a l u e   i : t y p e = " D i a g r a m D i s p l a y N o d e V i e w S t a t e " > < H e i g h t > 1 5 0 < / H e i g h t > < I s E x p a n d e d > t r u e < / I s E x p a n d e d > < W i d t h > 2 0 0 < / W i d t h > < / a : V a l u e > < / a : K e y V a l u e O f D i a g r a m O b j e c t K e y a n y T y p e z b w N T n L X > < / V i e w S t a t e s > < / D i a g r a m M a n a g e r . S e r i a l i z a b l e D i a g r a m > < / A r r a y O f D i a g r a m M a n a g e r . S e r i a l i z a b l e D i a g r a m > ] ] > < / C u s t o m C o n t e n t > < / G e m i n i > 
</file>

<file path=customXml/item21.xml>��< ? x m l   v e r s i o n = " 1 . 0 "   e n c o d i n g = " U T F - 1 6 " ? > < G e m i n i   x m l n s = " h t t p : / / g e m i n i / p i v o t c u s t o m i z a t i o n / 3 9 e 4 d 0 d 7 - b 4 d 6 - 4 7 0 4 - 8 5 2 f - 2 4 0 f a 5 9 9 f 2 1 f " > < C u s t o m C o n t e n t > < ! [ C D A T A [ < ? x m l   v e r s i o n = " 1 . 0 "   e n c o d i n g = " u t f - 1 6 " ? > < S e t t i n g s > < C a l c u l a t e d F i e l d s > < i t e m > < M e a s u r e N a m e > T o t a l   E m p l o y e e s < / M e a s u r e N a m e > < D i s p l a y N a m e > T o t a l   E m p l o y e e s < / D i s p l a y N a m e > < V i s i b l e > F a l s e < / V i s i b l e > < / i t e m > < i t e m > < M e a s u r e N a m e > A v g _ S a l a r y < / M e a s u r e N a m e > < D i s p l a y N a m e > A v g _ S a l a r y < / D i s p l a y N a m e > < V i s i b l e > F a l s e < / V i s i b l e > < / i t e m > < i t e m > < M e a s u r e N a m e > A v g _ A g e _ o f _ E m p < / M e a s u r e N a m e > < D i s p l a y N a m e > A v g _ A g e _ o f _ E m p < / D i s p l a y N a m e > < V i s i b l e > F a l s e < / V i s i b l e > < / i t e m > < i t e m > < M e a s u r e N a m e > T o t a l _ B o n u s < / M e a s u r e N a m e > < D i s p l a y N a m e > T o t a l _ B o n u s < / D i s p l a y N a m e > < V i s i b l e > F a l s e < / V i s i b l e > < / i t e m > < / C a l c u l a t e d F i e l d s > < S A H o s t H a s h > 0 < / S A H o s t H a s h > < G e m i n i F i e l d L i s t V i s i b l e > T r u e < / G e m i n i F i e l d L i s t V i s i b l e > < / S e t t i n g s > ] ] > < / C u s t o m C o n t e n t > < / G e m i n i > 
</file>

<file path=customXml/item22.xml>��< ? x m l   v e r s i o n = " 1 . 0 "   e n c o d i n g = " U T F - 1 6 " ? > < G e m i n i   x m l n s = " h t t p : / / g e m i n i / p i v o t c u s t o m i z a t i o n / I s S a n d b o x E m b e d d e d " > < C u s t o m C o n t e n t > < ! [ C D A T A [ y e s ] ] > < / C u s t o m C o n t e n t > < / G e m i n i > 
</file>

<file path=customXml/item23.xml>��< ? x m l   v e r s i o n = " 1 . 0 "   e n c o d i n g = " U T F - 1 6 " ? > < G e m i n i   x m l n s = " h t t p : / / g e m i n i / p i v o t c u s t o m i z a t i o n / 9 3 0 5 b d 0 e - 4 4 2 7 - 4 3 0 7 - b 3 0 a - 5 d 2 2 f 5 5 d 1 a 2 c " > < C u s t o m C o n t e n t > < ! [ C D A T A [ < ? x m l   v e r s i o n = " 1 . 0 "   e n c o d i n g = " u t f - 1 6 " ? > < S e t t i n g s > < C a l c u l a t e d F i e l d s > < i t e m > < M e a s u r e N a m e > T o t a l   E m p l o y e e s < / M e a s u r e N a m e > < D i s p l a y N a m e > T o t a l   E m p l o y e e s < / D i s p l a y N a m e > < V i s i b l e > F a l s e < / V i s i b l e > < / i t e m > < i t e m > < M e a s u r e N a m e > A v g _ S a l a r y < / M e a s u r e N a m e > < D i s p l a y N a m e > A v g _ S a l a r y < / D i s p l a y N a m e > < V i s i b l e > F a l s e < / V i s i b l e > < / i t e m > < i t e m > < M e a s u r e N a m e > A v g _ A g e _ o f _ E m p < / M e a s u r e N a m e > < D i s p l a y N a m e > A v g _ A g e _ o f _ E m p < / D i s p l a y N a m e > < V i s i b l e > F a l s e < / V i s i b l e > < / i t e m > < i t e m > < M e a s u r e N a m e > T o t a l _ B o n u s < / M e a s u r e N a m e > < D i s p l a y N a m e > T o t a l _ B o n u s < / D i s p l a y N a m e > < V i s i b l e > F a l s e < / V i s i b l e > < / i t e m > < / C a l c u l a t e d F i e l d s > < S A H o s t H a s h > 0 < / S A H o s t H a s h > < G e m i n i F i e l d L i s t V i s i b l e > T r u e < / G e m i n i F i e l d L i s t V i s i b l e > < / S e t t i n g s > ] ] > < / 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M a n u a l C a l c M o d e " > < C u s t o m C o n t e n t > < ! [ C D A T A [ F a l s e ] ] > < / C u s t o m C o n t e n t > < / G e m i n i > 
</file>

<file path=customXml/item26.xml>��< ? x m l   v e r s i o n = " 1 . 0 "   e n c o d i n g = " U T F - 1 6 " ? > < G e m i n i   x m l n s = " h t t p : / / g e m i n i / p i v o t c u s t o m i z a t i o n / 6 e c a 4 d 6 0 - 2 7 7 5 - 4 a 8 5 - b 7 9 e - b 1 c a 2 c 0 0 5 b 7 2 " > < C u s t o m C o n t e n t > < ! [ C D A T A [ < ? x m l   v e r s i o n = " 1 . 0 "   e n c o d i n g = " u t f - 1 6 " ? > < S e t t i n g s > < C a l c u l a t e d F i e l d s > < i t e m > < M e a s u r e N a m e > T o t a l   E m p l o y e e s < / M e a s u r e N a m e > < D i s p l a y N a m e > T o t a l   E m p l o y e e s < / D i s p l a y N a m e > < V i s i b l e > F a l s e < / V i s i b l e > < / i t e m > < i t e m > < M e a s u r e N a m e > A v g _ S a l a r y < / M e a s u r e N a m e > < D i s p l a y N a m e > A v g _ S a l a r y < / D i s p l a y N a m e > < V i s i b l e > F a l s e < / V i s i b l e > < / i t e m > < i t e m > < M e a s u r e N a m e > A v g _ A g e _ o f _ E m p < / M e a s u r e N a m e > < D i s p l a y N a m e > A v g _ A g e _ o f _ E m p < / D i s p l a y N a m e > < V i s i b l e > F a l s e < / V i s i b l e > < / i t e m > < i t e m > < M e a s u r e N a m e > T o t a l _ B o n u s < / M e a s u r e N a m e > < D i s p l a y N a m e > T o t a l _ B o n u s < / D i s p l a y N a m e > < V i s i b l e > F a l s e < / V i s i b l e > < / i t e m > < / C a l c u l a t e d F i e l d s > < S A H o s t H a s h > 0 < / S A H o s t H a s h > < G e m i n i F i e l d L i s t V i s i b l e > T r u e < / G e m i n i F i e l d L i s t V i s i b l e > < / S e t t i n g s > ] ] > < / 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 2 0 2 4 - 0 4 - 1 8 T 2 3 : 4 4 : 0 3 . 2 6 1 6 1 3 3 + 0 5 : 3 0 < / L a s t P r o c e s s e d T i m e > < / D a t a M o d e l i n g S a n d b o x . S e r i a l i z e d S a n d b o x E r r o r C a c h e > ] ] > < / 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 T B L _ E m p l o y e e s 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 C o l u m n s \ E E I D 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 C o l u m n s \ B u s i n e s s   U n i t < / 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 C o l u m n s \ A n n u a l   S a l a r y < / K e y > < / a : K e y > < a : V a l u e   i : t y p e = " T a b l e W i d g e t B a s e V i e w S t a t e " / > < / a : K e y V a l u e O f D i a g r a m O b j e c t K e y a n y T y p e z b w N T n L X > < a : K e y V a l u e O f D i a g r a m O b j e c t K e y a n y T y p e z b w N T n L X > < a : K e y > < K e y > C o l u m n s \ B o n u s   % < / K e y > < / a : K e y > < a : V a l u e   i : t y p e = " T a b l e W i d g e t B a s e V i e w S t a t e " / > < / a : K e y V a l u e O f D i a g r a m O b j e c t K e y a n y T y p e z b w N T n L X > < a : K e y V a l u e O f D i a g r a m O b j e c t K e y a n y T y p e z b w N T n L X > < a : K e y > < K e y > C o l u m n s \ B o n a s _ a m o u n t < / K e y > < / a : K e y > < a : V a l u e   i : t y p e = " T a b l e W i d g e t B a s e V i e w S t a t e " / > < / a : K e y V a l u e O f D i a g r a m O b j e c t K e y a n y T y p e z b w N T n L X > < a : K e y V a l u e O f D i a g r a m O b j e c t K e y a n y T y p e z b w N T n L X > < a : K e y > < K e y > C o l u m n s \ T o t a l _ S a l a r y 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 C o l u m n s \ E x i t   D a t e < / K e y > < / a : K e y > < a : V a l u e   i : t y p e = " T a b l e W i d g e t B a s e V i e w S t a t e " / > < / a : K e y V a l u e O f D i a g r a m O b j e c t K e y a n y T y p e z b w N T n L X > < a : K e y V a l u e O f D i a g r a m O b j e c t K e y a n y T y p e z b w N T n L X > < a : K e y > < K e y > C o l u m n s \ E m p _ S t a t u s 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7 a 1 f d 4 b 4 - d 8 9 9 - 4 8 f a - b b c 0 - 1 4 3 6 9 3 9 e f b d 3 " > < C u s t o m C o n t e n t > < ! [ C D A T A [ < ? x m l   v e r s i o n = " 1 . 0 "   e n c o d i n g = " u t f - 1 6 " ? > < S e t t i n g s > < C a l c u l a t e d F i e l d s > < i t e m > < M e a s u r e N a m e > T o t a l   E m p l o y e e s < / M e a s u r e N a m e > < D i s p l a y N a m e > T o t a l   E m p l o y e e s < / D i s p l a y N a m e > < V i s i b l e > F a l s e < / V i s i b l e > < / i t e m > < i t e m > < M e a s u r e N a m e > A v g _ S a l a r y < / M e a s u r e N a m e > < D i s p l a y N a m e > A v g _ S a l a r y < / D i s p l a y N a m e > < V i s i b l e > F a l s e < / V i s i b l e > < / i t e m > < i t e m > < M e a s u r e N a m e > A v g _ A g e _ o f _ E m p < / M e a s u r e N a m e > < D i s p l a y N a m e > A v g _ A g e _ o f _ E m p < / D i s p l a y N a m e > < V i s i b l e > F a l s e < / V i s i b l e > < / i t e m > < i t e m > < M e a s u r e N a m e > T o t a l _ B o n u s < / M e a s u r e N a m e > < D i s p l a y N a m e > T o t a l _ B o n u s < / D i s p l a y N a m e > < V i s i b l e > F a l s e 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0.xml>��< ? x m l   v e r s i o n = " 1 . 0 "   e n c o d i n g = " U T F - 1 6 " ? > < G e m i n i   x m l n s = " h t t p : / / g e m i n i / p i v o t c u s t o m i z a t i o n / 2 b c 1 b 0 9 9 - e 5 f 9 - 4 5 5 1 - 9 1 f f - c 7 4 b c c d 2 6 7 8 f " > < C u s t o m C o n t e n t > < ! [ C D A T A [ < ? x m l   v e r s i o n = " 1 . 0 "   e n c o d i n g = " u t f - 1 6 " ? > < S e t t i n g s > < C a l c u l a t e d F i e l d s > < i t e m > < M e a s u r e N a m e > T o t a l   E m p l o y e e s < / M e a s u r e N a m e > < D i s p l a y N a m e > T o t a l   E m p l o y e e s < / D i s p l a y N a m e > < V i s i b l e > F a l s e < / V i s i b l e > < / i t e m > < i t e m > < M e a s u r e N a m e > A v g _ S a l a r y < / M e a s u r e N a m e > < D i s p l a y N a m e > A v g _ S a l a r y < / D i s p l a y N a m e > < V i s i b l e > F a l s e < / V i s i b l e > < / i t e m > < i t e m > < M e a s u r e N a m e > A v g _ A g e _ o f _ E m p < / M e a s u r e N a m e > < D i s p l a y N a m e > A v g _ A g e _ o f _ E m p < / D i s p l a y N a m e > < V i s i b l e > F a l s e < / V i s i b l e > < / i t e m > < i t e m > < M e a s u r e N a m e > T o t a l _ B o n u s < / M e a s u r e N a m e > < D i s p l a y N a m e > T o t a l _ B o n u s < / D i s p l a y N a m e > < V i s i b l e > F a l s e < / V i s i b l e > < / i t e m > < / C a l c u l a t e d F i e l d s > < S A H o s t H a s h > 0 < / S A H o s t H a s h > < G e m i n i F i e l d L i s t V i s i b l e > T r u e < / G e m i n i F i e l d L i s t V i s i b l e > < / S e t t i n g s > ] ] > < / C u s t o m C o n t e n t > < / G e m i n i > 
</file>

<file path=customXml/item4.xml>��< ? x m l   v e r s i o n = " 1 . 0 "   e n c o d i n g = " U T F - 1 6 " ? > < G e m i n i   x m l n s = " h t t p : / / g e m i n i / p i v o t c u s t o m i z a t i o n / b f b 4 7 0 f 2 - 5 9 8 2 - 4 4 9 5 - b d f e - 5 d f 4 8 b c f 5 5 1 9 " > < C u s t o m C o n t e n t > < ! [ C D A T A [ < ? x m l   v e r s i o n = " 1 . 0 "   e n c o d i n g = " u t f - 1 6 " ? > < S e t t i n g s > < C a l c u l a t e d F i e l d s > < i t e m > < M e a s u r e N a m e > T o t a l   E m p l o y e e s < / M e a s u r e N a m e > < D i s p l a y N a m e > T o t a l   E m p l o y e e s < / D i s p l a y N a m e > < V i s i b l e > F a l s e < / V i s i b l e > < / i t e m > < i t e m > < M e a s u r e N a m e > A v g _ S a l a r y < / M e a s u r e N a m e > < D i s p l a y N a m e > A v g _ S a l a r y < / D i s p l a y N a m e > < V i s i b l e > F a l s e < / V i s i b l e > < / i t e m > < i t e m > < M e a s u r e N a m e > A v g _ A g e _ o f _ E m p < / M e a s u r e N a m e > < D i s p l a y N a m e > A v g _ A g e _ o f _ E m p < / D i s p l a y N a m e > < V i s i b l e > F a l s e < / V i s i b l e > < / i t e m > < i t e m > < M e a s u r e N a m e > T o t a l _ B o n u s < / M e a s u r e N a m e > < D i s p l a y N a m e > T o t a l _ B o n u s < / D i s p l a y N a m e > < V i s i b l e > F a l s e < / V i s i b l e > < / i t e m > < / C a l c u l a t e d F i e l d s > < S A H o s t H a s h > 0 < / S A H o s t H a s h > < G e m i n i F i e l d L i s t V i s i b l e > T r u e < / G e m i n i F i e l d L i s t V i s i b l e > < / S e t t i n g s > ] ] > < / C u s t o m C o n t e n t > < / G e m i n i > 
</file>

<file path=customXml/item5.xml>��< ? x m l   v e r s i o n = " 1 . 0 "   e n c o d i n g = " U T F - 1 6 " ? > < G e m i n i   x m l n s = " h t t p : / / g e m i n i / p i v o t c u s t o m i z a t i o n / 6 5 a 6 2 9 6 3 - b 9 7 5 - 4 7 1 5 - a 9 6 6 - 8 c a 0 7 5 a c b 7 d e " > < C u s t o m C o n t e n t > < ! [ C D A T A [ < ? x m l   v e r s i o n = " 1 . 0 "   e n c o d i n g = " u t f - 1 6 " ? > < S e t t i n g s > < C a l c u l a t e d F i e l d s > < i t e m > < M e a s u r e N a m e > T o t a l   E m p l o y e e s < / M e a s u r e N a m e > < D i s p l a y N a m e > T o t a l   E m p l o y e e s < / D i s p l a y N a m e > < V i s i b l e > F a l s e < / V i s i b l e > < / i t e m > < i t e m > < M e a s u r e N a m e > A v g _ S a l a r y < / M e a s u r e N a m e > < D i s p l a y N a m e > A v g _ S a l a r y < / D i s p l a y N a m e > < V i s i b l e > T r u e < / V i s i b l e > < / i t e m > < i t e m > < M e a s u r e N a m e > A v g _ A g e _ o f _ E m p < / M e a s u r e N a m e > < D i s p l a y N a m e > A v g _ A g e _ o f _ E m p < / D i s p l a y N a m e > < V i s i b l e > F a l s e < / V i s i b l e > < / i t e m > < i t e m > < M e a s u r e N a m e > T o t a l _ B o n u s < / M e a s u r e N a m e > < D i s p l a y N a m e > T o t a l _ B o n u s < / 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D a t a M a s h u p   s q m i d = " b f 3 1 d 0 5 e - c 4 d a - 4 b a 0 - 8 9 4 5 - f 4 0 c b 8 9 f f b b 5 "   x m l n s = " h t t p : / / s c h e m a s . m i c r o s o f t . c o m / D a t a M a s h u p " > A A A A A M s H A A B Q S w M E F A A C A A g A + b i R W G 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b i 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m 4 k V g O U W 6 Q w g Q A A F M W A A A T A B w A R m 9 y b X V s Y X M v U 2 V j d G l v b j E u b S C i G A A o o B Q A A A A A A A A A A A A A A A A A A A A A A A A A A A D t W G 2 P G j c Q / o 5 0 / 8 F y V B V y W x T g L h + a U o k D 7 k q T X K N A U k W A k A + c w 4 r X R m t v A k L 3 3 2 v v q 7 3 e B X K p o l Q q X w 4 8 H s 8 z M 4 9 n x i f w U h L O w D j + 2 3 p x V j u r i T U K 8 A p M r l 4 t h v 6 G 8 h 3 G A n Q B x f K s B t R n z M N g i d X K c L v E t P k 3 D z 7 d c f 6 p f k 0 o b v Y 5 k 5 h J U Y e D X 2 f v R y 9 7 Y 3 D z 7 s 2 k N x s g i U C P I b q T Y t b b h W J N g I 9 + R v 4 s O m b W E 4 L c M 1 / r z t q z 4 X j Q 3 F K x h Q 0 P s J B S D 8 g g x A 0 v R m B B W 0 z Q H d V w Y l z 7 6 U h i v w u t P d B 7 S d h K L e q t c P 4 w 1 W j m y W l P Y H + N 2 L 1 2 e b f B H a i O i v Y 1 J w F i 4 i M P / D 6 n o c + 0 V N R L b H v 7 P R w O R w O o U K o 9 Q O K t f P D A H l 4 r 5 O A W + d i R / M n v w I R I 6 k o G e I M C q e P g i K 5 C Q R g W A r x j x J X e Y L b C g b M 8 l G t G l k T u H E n v X l s f M f n 8 o q l 9 i x b / I A E G K j o Z s J X 6 H m 9 n L E Q U j B F F w c 5 V v O I s F O C n V I 2 F / h 0 O I k m f h 0 w G r v 1 + G a j h l k j X / k O j N F d H U l V M 7 P 9 5 + o 5 5 e o s 3 F C 1 V 7 N 8 j G h q Z S t a j 1 U K G o A f H Q R O 8 1 i s q Q F B 9 Q d G 3 R C d I l S c K h W c m x 7 L r 8 8 / q w E G 4 o W S p Q I n c 9 o A I S d h S 1 h 1 4 k U u a G s Z J I y Z w I N W W 1 y G V J D 5 N F c n 8 u N 5 q F d O t X m r W A 7 C g 6 Q G M l m s w f Z J l Y Q 6 e g q m V s b m V G N M v H i j e K B O x T W G G N B I l 6 / V q 5 F 7 G f 4 v y F s t t Y j t c z u l r M T Y h q U V L h 4 k G 9 9 z I G P R L G W e Q z E o w U 7 B L w 6 A F e R T c i O k C 4 B p W q J B Y I F / b h 1 W l p n W 0 1 h R x a W O 5 w 2 + w 6 k 1 M K j 7 H V 9 E w M + Z R r t 7 y L 4 Y z e r F e h K C P t N L z l 3 a w 2 R P q 6 B V h 9 4 V r X C b N 0 l c U G o A U r 7 U f o Z D c L 2 e 7 C V n n y d 8 s x h L J U K Q U J x / B N M v e X J 2 h m z i Q a 8 w A v O U S 9 N S 8 8 V l V B U w F V k S J f 5 V c v Q 8 Y B e U Q L J A K Q 7 Q z s a 6 N N v V C f Z o R c t 4 w S 2 F 5 k t t H k 2 w D 0 / l I 7 O b V s b S C q K l o X e 6 H b V / f j G i v 6 U m 0 c o I r a Q 0 q u R l a U F Y f Y l v 7 x G g l 9 N b h o p d R / l v Q m 4 E A X 4 h c g 1 d 8 i e j x J l + E q m i + z 3 A Y e V H o M P t l d A s P F N X W g a p a C f A 7 l 9 W E c Z m L B + u s V d y O V V n 7 K p e x Q W W f H G q C T j g 1 v F Q n b X 8 m p j k 4 f 2 w D b J / S A X P j / 6 E k G R F 7 Z M K U t c j c O b D O P r 1 X t q P i Z g K Z c I n o I s F f 1 S 4 q C k U F H O 1 T W s D z t p E 5 N O / a z S J u H y 1 Y i 7 v G M 1 g 5 F L S q P b X R a i f z H q J N 9 5 0 x w N S I O O e + h J 2 X R i y P N G P F k r D E 2 j F / w E 3 A w 0 0 a h l h b f 3 R A l H g O f g O d Z 0 k A P i i E 9 z D f E 0 U j 2 / h 7 V + 9 E b J U q d s F l q t l b q e G n q A n H m B E e w M Z Z j T A H d 2 k U O s d b c t T K s I q n O H k u s G c C v Q u v Y H l / u D j a F G y 4 J 8 9 i F Z N z B a 1 t S I + e 9 w t 4 K l n d r m Z 1 J e 7 K k V f X i 4 p Z 9 / J r Z 9 1 2 H u D C u / L h Q P 3 u n N h r L 3 + k d 0 v q 5 N G 6 b F 5 q 8 y I c 6 q q V Y 5 Y T u Y q 2 q m r m V / R T K 4 e d E 8 i V 4 y w 2 h 9 j i u c s r B / v F g a w 7 k H 7 E x F u u / s t E 0 F P D q S S 4 + J Z X z z W h M j q s 8 O r E F C + l X i u + d V q p l e j / s H m r K B 7 1 4 h 9 Q S w E C L Q A U A A I A C A D 5 u J F Y Z Y x 6 x q c A A A D 3 A A A A E g A A A A A A A A A A A A A A A A A A A A A A Q 2 9 u Z m l n L 1 B h Y 2 t h Z 2 U u e G 1 s U E s B A i 0 A F A A C A A g A + b i R W A / K 6 a u k A A A A 6 Q A A A B M A A A A A A A A A A A A A A A A A 8 w A A A F t D b 2 5 0 Z W 5 0 X 1 R 5 c G V z X S 5 4 b W x Q S w E C L Q A U A A I A C A D 5 u J F Y D l F u k M I E A A B T F g A A E w A A A A A A A A A A A A A A A A D k A Q A A R m 9 y b X V s Y X M v U 2 V j d G l v b j E u b V B L B Q Y A A A A A A w A D A M I A A A D z 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O J w A A A A A A A C w 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Q k x f R W 1 w b G 9 5 Z W V z P C 9 J d G V t U G F 0 a D 4 8 L 0 l 0 Z W 1 M b 2 N h d G l v b j 4 8 U 3 R h Y m x l R W 5 0 c m l l c z 4 8 R W 5 0 c n k g V H l w Z T 0 i S X N Q c m l 2 Y X R l I i B W Y W x 1 Z T 0 i b D A i I C 8 + P E V u d H J 5 I F R 5 c G U 9 I k Z p b G x F b m F i b G V k I i B W Y W x 1 Z T 0 i b D E i I C 8 + P E V u d H J 5 I F R 5 c G U 9 I k Z p b G x F c n J v c k N v Z G U i I F Z h b H V l P S J z V W 5 r b m 9 3 b i 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0 L T A 0 L T E 3 V D E 3 O j M 3 O j Q 5 L j I 1 M T k 3 N z J a I i A v P j x F b n R y e S B U e X B l P S J G a W x s Q 2 9 s d W 1 u V H l w Z X M i I F Z h b H V l P S J z Q m d Z R 0 J n W U d C Z 0 1 K Q X d R R k J R W U d D U U F B Q X c 9 P S I g L z 4 8 R W 5 0 c n k g V H l w Z T 0 i U m V s Y X R p b 2 5 z a G l w S W 5 m b 0 N v b n R h a W 5 l c i I g V m F s d W U 9 I n N 7 J n F 1 b 3 Q 7 Y 2 9 s d W 1 u Q 2 9 1 b n Q m c X V v d D s 6 M T k s J n F 1 b 3 Q 7 a 2 V 5 Q 2 9 s d W 1 u T m F t Z X M m c X V v d D s 6 W 1 0 s J n F 1 b 3 Q 7 c X V l c n l S Z W x h d G l v b n N o a X B z J n F 1 b 3 Q 7 O l t d L C Z x d W 9 0 O 2 N v b H V t b k l k Z W 5 0 a X R p Z X M m c X V v d D s 6 W y Z x d W 9 0 O 1 N l Y 3 R p b 2 4 x L 1 R C T F 9 F b X B s b 3 l l Z X M v Q 2 h h b m d l Z C B U e X B l M y 5 7 R U V J R C w w f S Z x d W 9 0 O y w m c X V v d D t T Z W N 0 a W 9 u M S 9 U Q k x f R W 1 w b G 9 5 Z W V z L 0 N o Y W 5 n Z W Q g V H l w Z T M u e 0 Z 1 b G w g T m F t Z S w x f S Z x d W 9 0 O y w m c X V v d D t T Z W N 0 a W 9 u M S 9 U Q k x f R W 1 w b G 9 5 Z W V z L 0 N o Y W 5 n Z W Q g V H l w Z T M u e 0 p v Y i B U a X R s Z S w y f S Z x d W 9 0 O y w m c X V v d D t T Z W N 0 a W 9 u M S 9 U Q k x f R W 1 w b G 9 5 Z W V z L 0 N o Y W 5 n Z W Q g V H l w Z T M u e 0 R l c G F y d G 1 l b n Q s M 3 0 m c X V v d D s s J n F 1 b 3 Q 7 U 2 V j d G l v b j E v V E J M X 0 V t c G x v e W V l c y 9 D a G F u Z 2 V k I F R 5 c G U z L n t C d X N p b m V z c y B V b m l 0 L D R 9 J n F 1 b 3 Q 7 L C Z x d W 9 0 O 1 N l Y 3 R p b 2 4 x L 1 R C T F 9 F b X B s b 3 l l Z X M v Q 2 h h b m d l Z C B U e X B l M y 5 7 R 2 V u Z G V y L D V 9 J n F 1 b 3 Q 7 L C Z x d W 9 0 O 1 N l Y 3 R p b 2 4 x L 1 R C T F 9 F b X B s b 3 l l Z X M v Q 2 h h b m d l Z C B U e X B l M y 5 7 R X R o b m l j a X R 5 L D Z 9 J n F 1 b 3 Q 7 L C Z x d W 9 0 O 1 N l Y 3 R p b 2 4 x L 1 R C T F 9 F b X B s b 3 l l Z X M v Q 2 h h b m d l Z C B U e X B l M y 5 7 Q W d l L D d 9 J n F 1 b 3 Q 7 L C Z x d W 9 0 O 1 N l Y 3 R p b 2 4 x L 1 R C T F 9 F b X B s b 3 l l Z X M v Q 2 h h b m d l Z C B U e X B l M y 5 7 S G l y Z S B E Y X R l L D h 9 J n F 1 b 3 Q 7 L C Z x d W 9 0 O 1 N l Y 3 R p b 2 4 x L 1 R C T F 9 F b X B s b 3 l l Z X M v Q 2 h h b m d l Z C B U e X B l M y 5 7 Q W 5 u d W F s I F N h b G F y e S w 5 f S Z x d W 9 0 O y w m c X V v d D t T Z W N 0 a W 9 u M S 9 U Q k x f R W 1 w b G 9 5 Z W V z L 0 N o Y W 5 n Z W Q g V H l w Z T Q u e 0 J v b n V z I C U s M T B 9 J n F 1 b 3 Q 7 L C Z x d W 9 0 O 1 N l Y 3 R p b 2 4 x L 1 R C T F 9 F b X B s b 3 l l Z X M v Q 2 h h b m d l Z C B U e X B l N S 5 7 Q m 9 u d X M s M T Z 9 J n F 1 b 3 Q 7 L C Z x d W 9 0 O 1 N l Y 3 R p b 2 4 x L 1 R C T F 9 F b X B s b 3 l l Z X M v S W 5 z Z X J 0 Z W Q g Q W R k a X R p b 2 4 x L n t B Z G R p d G l v b i w x N 3 0 m c X V v d D s s J n F 1 b 3 Q 7 U 2 V j d G l v b j E v V E J M X 0 V t c G x v e W V l c y 9 D a G F u Z 2 V k I F R 5 c G U z L n t D b 3 V u d H J 5 L D E x f S Z x d W 9 0 O y w m c X V v d D t T Z W N 0 a W 9 u M S 9 U Q k x f R W 1 w b G 9 5 Z W V z L 0 N o Y W 5 n Z W Q g V H l w Z T M u e 0 N p d H k s M T J 9 J n F 1 b 3 Q 7 L C Z x d W 9 0 O 1 N l Y 3 R p b 2 4 x L 1 R C T F 9 F b X B s b 3 l l Z X M v Q 2 h h b m d l Z C B U e X B l M y 5 7 R X h p d C B E Y X R l L D E z f S Z x d W 9 0 O y w m c X V v d D t T Z W N 0 a W 9 u M S 9 U Q k x f R W 1 w b G 9 5 Z W V z L 0 F k Z G V k I E N 1 c 3 R v b T I u e 0 F n Z S B H c m 9 1 c C w x N H 0 m c X V v d D s s J n F 1 b 3 Q 7 U 2 V j d G l v b j E v V E J M X 0 V t c G x v e W V l c y 9 B Z G R l Z C B D d X N 0 b 2 0 z L n t l b X B f c 3 R h d H V z L D E 1 f S Z x d W 9 0 O y w m c X V v d D t T Z W N 0 a W 9 u M S 9 U Q k x f R W 1 w b G 9 5 Z W V z L 0 l u c 2 V y d G V k I F l l Y X I x L n t Z Z W F y L D E 4 f S Z x d W 9 0 O 1 0 s J n F 1 b 3 Q 7 Q 2 9 s d W 1 u Q 2 9 1 b n Q m c X V v d D s 6 M T k s J n F 1 b 3 Q 7 S 2 V 5 Q 2 9 s d W 1 u T m F t Z X M m c X V v d D s 6 W 1 0 s J n F 1 b 3 Q 7 Q 2 9 s d W 1 u S W R l b n R p d G l l c y Z x d W 9 0 O z p b J n F 1 b 3 Q 7 U 2 V j d G l v b j E v V E J M X 0 V t c G x v e W V l c y 9 D a G F u Z 2 V k I F R 5 c G U z L n t F R U l E L D B 9 J n F 1 b 3 Q 7 L C Z x d W 9 0 O 1 N l Y 3 R p b 2 4 x L 1 R C T F 9 F b X B s b 3 l l Z X M v Q 2 h h b m d l Z C B U e X B l M y 5 7 R n V s b C B O Y W 1 l L D F 9 J n F 1 b 3 Q 7 L C Z x d W 9 0 O 1 N l Y 3 R p b 2 4 x L 1 R C T F 9 F b X B s b 3 l l Z X M v Q 2 h h b m d l Z C B U e X B l M y 5 7 S m 9 i I F R p d G x l L D J 9 J n F 1 b 3 Q 7 L C Z x d W 9 0 O 1 N l Y 3 R p b 2 4 x L 1 R C T F 9 F b X B s b 3 l l Z X M v Q 2 h h b m d l Z C B U e X B l M y 5 7 R G V w Y X J 0 b W V u d C w z f S Z x d W 9 0 O y w m c X V v d D t T Z W N 0 a W 9 u M S 9 U Q k x f R W 1 w b G 9 5 Z W V z L 0 N o Y W 5 n Z W Q g V H l w Z T M u e 0 J 1 c 2 l u Z X N z I F V u a X Q s N H 0 m c X V v d D s s J n F 1 b 3 Q 7 U 2 V j d G l v b j E v V E J M X 0 V t c G x v e W V l c y 9 D a G F u Z 2 V k I F R 5 c G U z L n t H Z W 5 k Z X I s N X 0 m c X V v d D s s J n F 1 b 3 Q 7 U 2 V j d G l v b j E v V E J M X 0 V t c G x v e W V l c y 9 D a G F u Z 2 V k I F R 5 c G U z L n t F d G h u a W N p d H k s N n 0 m c X V v d D s s J n F 1 b 3 Q 7 U 2 V j d G l v b j E v V E J M X 0 V t c G x v e W V l c y 9 D a G F u Z 2 V k I F R 5 c G U z L n t B Z 2 U s N 3 0 m c X V v d D s s J n F 1 b 3 Q 7 U 2 V j d G l v b j E v V E J M X 0 V t c G x v e W V l c y 9 D a G F u Z 2 V k I F R 5 c G U z L n t I a X J l I E R h d G U s O H 0 m c X V v d D s s J n F 1 b 3 Q 7 U 2 V j d G l v b j E v V E J M X 0 V t c G x v e W V l c y 9 D a G F u Z 2 V k I F R 5 c G U z L n t B b m 5 1 Y W w g U 2 F s Y X J 5 L D l 9 J n F 1 b 3 Q 7 L C Z x d W 9 0 O 1 N l Y 3 R p b 2 4 x L 1 R C T F 9 F b X B s b 3 l l Z X M v Q 2 h h b m d l Z C B U e X B l N C 5 7 Q m 9 u d X M g J S w x M H 0 m c X V v d D s s J n F 1 b 3 Q 7 U 2 V j d G l v b j E v V E J M X 0 V t c G x v e W V l c y 9 D a G F u Z 2 V k I F R 5 c G U 1 L n t C b 2 5 1 c y w x N n 0 m c X V v d D s s J n F 1 b 3 Q 7 U 2 V j d G l v b j E v V E J M X 0 V t c G x v e W V l c y 9 J b n N l c n R l Z C B B Z G R p d G l v b j E u e 0 F k Z G l 0 a W 9 u L D E 3 f S Z x d W 9 0 O y w m c X V v d D t T Z W N 0 a W 9 u M S 9 U Q k x f R W 1 w b G 9 5 Z W V z L 0 N o Y W 5 n Z W Q g V H l w Z T M u e 0 N v d W 5 0 c n k s M T F 9 J n F 1 b 3 Q 7 L C Z x d W 9 0 O 1 N l Y 3 R p b 2 4 x L 1 R C T F 9 F b X B s b 3 l l Z X M v Q 2 h h b m d l Z C B U e X B l M y 5 7 Q 2 l 0 e S w x M n 0 m c X V v d D s s J n F 1 b 3 Q 7 U 2 V j d G l v b j E v V E J M X 0 V t c G x v e W V l c y 9 D a G F u Z 2 V k I F R 5 c G U z L n t F e G l 0 I E R h d G U s M T N 9 J n F 1 b 3 Q 7 L C Z x d W 9 0 O 1 N l Y 3 R p b 2 4 x L 1 R C T F 9 F b X B s b 3 l l Z X M v Q W R k Z W Q g Q 3 V z d G 9 t M i 5 7 Q W d l I E d y b 3 V w L D E 0 f S Z x d W 9 0 O y w m c X V v d D t T Z W N 0 a W 9 u M S 9 U Q k x f R W 1 w b G 9 5 Z W V z L 0 F k Z G V k I E N 1 c 3 R v b T M u e 2 V t c F 9 z d G F 0 d X M s M T V 9 J n F 1 b 3 Q 7 L C Z x d W 9 0 O 1 N l Y 3 R p b 2 4 x L 1 R C T F 9 F b X B s b 3 l l Z X M v S W 5 z Z X J 0 Z W Q g W W V h c j E u e 1 l l Y X I s M T h 9 J n F 1 b 3 Q 7 X S w m c X V v d D t S Z W x h d G l v b n N o a X B J b m Z v J n F 1 b 3 Q 7 O l t d f S I g L z 4 8 R W 5 0 c n k g V H l w Z T 0 i R m l s b G V k Q 2 9 t c G x l d G V S Z X N 1 b H R U b 1 d v c m t z a G V l d C I g V m F s d W U 9 I m w x I i A v P j x F b n R y e S B U e X B l P S J G a W x s V G 9 E Y X R h T W 9 k Z W x F b m F i b G V k I i B W Y W x 1 Z T 0 i b D E i I C 8 + P E V u d H J 5 I F R 5 c G U 9 I l J l Y 2 9 2 Z X J 5 V G F y Z 2 V 0 U 2 h l Z X Q i I F Z h b H V l P S J z U 2 h l Z X Q x I i A v P j x F b n R y e S B U e X B l P S J S Z W N v d m V y e V R h c m d l d E N v b H V t b i I g V m F s d W U 9 I m w x I i A v P j x F b n R y e S B U e X B l P S J S Z W N v d m V y e V R h c m d l d F J v d y I g V m F s d W U 9 I m w x I i A v P j x F b n R y e S B U e X B l P S J G a W x s U 3 R h d H V z I i B W Y W x 1 Z T 0 i c 0 N v b X B s Z X R l I i A v P j x F b n R y e S B U e X B l P S J G a W x s Q 2 9 s d W 1 u T m F t Z X M i I F Z h b H V l P S J z W y Z x d W 9 0 O 0 V F S U Q m c X V v d D s s J n F 1 b 3 Q 7 R n V s b C B O Y W 1 l J n F 1 b 3 Q 7 L C Z x d W 9 0 O 0 p v Y i B U a X R s Z S Z x d W 9 0 O y w m c X V v d D t E Z X B h c n R t Z W 5 0 J n F 1 b 3 Q 7 L C Z x d W 9 0 O 0 J 1 c 2 l u Z X N z I F V u a X Q m c X V v d D s s J n F 1 b 3 Q 7 R 2 V u Z G V y J n F 1 b 3 Q 7 L C Z x d W 9 0 O 0 V 0 a G 5 p Y 2 l 0 e S Z x d W 9 0 O y w m c X V v d D t B Z 2 U m c X V v d D s s J n F 1 b 3 Q 7 S G l y Z S B E Y X R l J n F 1 b 3 Q 7 L C Z x d W 9 0 O 0 F u b n V h b C B T Y W x h c n k m c X V v d D s s J n F 1 b 3 Q 7 Q m 9 u d X M g J S Z x d W 9 0 O y w m c X V v d D t C b 2 5 1 c y Z x d W 9 0 O y w m c X V v d D t B b m 5 1 Y W w r Q m 9 u d X M m c X V v d D s s J n F 1 b 3 Q 7 Q 2 9 1 b n R y e S Z x d W 9 0 O y w m c X V v d D t D a X R 5 J n F 1 b 3 Q 7 L C Z x d W 9 0 O 0 V 4 a X Q g R G F 0 Z S Z x d W 9 0 O y w m c X V v d D t B Z 2 U g R 3 J v d X A m c X V v d D s s J n F 1 b 3 Q 7 Z W 1 w X 3 N 0 Y X R 1 c y Z x d W 9 0 O y w m c X V v d D t Z Z W F y J n F 1 b 3 Q 7 X S I g L z 4 8 R W 5 0 c n k g V H l w Z T 0 i R m l s b F R h c m d l d C I g V m F s d W U 9 I n N U Q k x f R W 1 w b G 9 5 Z W V z I i A v P j x F b n R y e S B U e X B l P S J R d W V y e U l E I i B W Y W x 1 Z T 0 i c 2 J l Z D M x N T Y 1 L T A x N z I t N D A z O C 0 5 M D h m L W Y 3 M W U 0 N m U 0 O G Y 2 Y S I g L z 4 8 R W 5 0 c n k g V H l w Z T 0 i R m l s b E 9 i a m V j d F R 5 c G U i I F Z h b H V l P S J z V G F i b G U i I C 8 + P E V u d H J 5 I F R 5 c G U 9 I k Z p b G x D b 3 V u d C I g V m F s d W U 9 I m w x M D A w I i A v P j x F b n R y e S B U e X B l P S J B Z G R l Z F R v R G F 0 Y U 1 v Z G V s I i B W Y W x 1 Z T 0 i b D E i I C 8 + P C 9 T d G F i b G V F b n R y a W V z P j w v S X R l b T 4 8 S X R l b T 4 8 S X R l b U x v Y 2 F 0 a W 9 u P j x J d G V t V H l w Z T 5 G b 3 J t d W x h P C 9 J d G V t V H l w Z T 4 8 S X R l b V B h d G g + U 2 V j d G l v b j E v V E J M X 0 V t c G x v e W V l c y 9 T b 3 V y Y 2 U 8 L 0 l 0 Z W 1 Q Y X R o P j w v S X R l b U x v Y 2 F 0 a W 9 u P j x T d G F i b G V F b n R y a W V z I C 8 + P C 9 J d G V t P j x J d G V t P j x J d G V t T G 9 j Y X R p b 2 4 + P E l 0 Z W 1 U e X B l P k Z v c m 1 1 b G E 8 L 0 l 0 Z W 1 U e X B l P j x J d G V t U G F 0 a D 5 T Z W N 0 a W 9 u M S 9 U Q k x f R W 1 w b G 9 5 Z W V z L 1 R C T F 9 F b X B s b 3 l l Z X N f V G F i b G U 8 L 0 l 0 Z W 1 Q Y X R o P j w v S X R l b U x v Y 2 F 0 a W 9 u P j x T d G F i b G V F b n R y a W V z I C 8 + P C 9 J d G V t P j x J d G V t P j x J d G V t T G 9 j Y X R p b 2 4 + P E l 0 Z W 1 U e X B l P k Z v c m 1 1 b G E 8 L 0 l 0 Z W 1 U e X B l P j x J d G V t U G F 0 a D 5 T Z W N 0 a W 9 u M S 9 U Q k x f R W 1 w b G 9 5 Z W V z L 0 N o Y W 5 n Z W Q l M j B U e X B l P C 9 J d G V t U G F 0 a D 4 8 L 0 l 0 Z W 1 M b 2 N h d G l v b j 4 8 U 3 R h Y m x l R W 5 0 c m l l c y A v P j w v S X R l b T 4 8 S X R l b T 4 8 S X R l b U x v Y 2 F 0 a W 9 u P j x J d G V t V H l w Z T 5 G b 3 J t d W x h P C 9 J d G V t V H l w Z T 4 8 S X R l b V B h d G g + U 2 V j d G l v b j E v V E J M X 0 V t c G x v e W V l c y 9 S Z X B s Y W N l Z C U y M F Z h b H V l P C 9 J d G V t U G F 0 a D 4 8 L 0 l 0 Z W 1 M b 2 N h d G l v b j 4 8 U 3 R h Y m x l R W 5 0 c m l l c y A v P j w v S X R l b T 4 8 S X R l b T 4 8 S X R l b U x v Y 2 F 0 a W 9 u P j x J d G V t V H l w Z T 5 G b 3 J t d W x h P C 9 J d G V t V H l w Z T 4 8 S X R l b V B h d G g + U 2 V j d G l v b j E v V E J M X 0 V t c G x v e W V l c y 9 S Z W 1 v d m V k J T I w R H V w b G l j Y X R l c z w v S X R l b V B h d G g + P C 9 J d G V t T G 9 j Y X R p b 2 4 + P F N 0 Y W J s Z U V u d H J p Z X M g L z 4 8 L 0 l 0 Z W 0 + P E l 0 Z W 0 + P E l 0 Z W 1 M b 2 N h d G l v b j 4 8 S X R l b V R 5 c G U + R m 9 y b X V s Y T w v S X R l b V R 5 c G U + P E l 0 Z W 1 Q Y X R o P l N l Y 3 R p b 2 4 x L 1 R C T F 9 F b X B s b 3 l l Z X M v S W 5 z Z X J 0 Z W Q l M j B N d W x 0 a X B s a W N h d G l v b j w v S X R l b V B h d G g + P C 9 J d G V t T G 9 j Y X R p b 2 4 + P F N 0 Y W J s Z U V u d H J p Z X M g L z 4 8 L 0 l 0 Z W 0 + P E l 0 Z W 0 + P E l 0 Z W 1 M b 2 N h d G l v b j 4 8 S X R l b V R 5 c G U + R m 9 y b X V s Y T w v S X R l b V R 5 c G U + P E l 0 Z W 1 Q Y X R o P l N l Y 3 R p b 2 4 x L 1 R C T F 9 F b X B s b 3 l l Z X M v U m V v c m R l c m V k J T I w Q 2 9 s d W 1 u c z w v S X R l b V B h d G g + P C 9 J d G V t T G 9 j Y X R p b 2 4 + P F N 0 Y W J s Z U V u d H J p Z X M g L z 4 8 L 0 l 0 Z W 0 + P E l 0 Z W 0 + P E l 0 Z W 1 M b 2 N h d G l v b j 4 8 S X R l b V R 5 c G U + R m 9 y b X V s Y T w v S X R l b V R 5 c G U + P E l 0 Z W 1 Q Y X R o P l N l Y 3 R p b 2 4 x L 1 R C T F 9 F b X B s b 3 l l Z X M v U m V u Y W 1 l Z C U y M E N v b H V t b n M 8 L 0 l 0 Z W 1 Q Y X R o P j w v S X R l b U x v Y 2 F 0 a W 9 u P j x T d G F i b G V F b n R y a W V z I C 8 + P C 9 J d G V t P j x J d G V t P j x J d G V t T G 9 j Y X R p b 2 4 + P E l 0 Z W 1 U e X B l P k Z v c m 1 1 b G E 8 L 0 l 0 Z W 1 U e X B l P j x J d G V t U G F 0 a D 5 T Z W N 0 a W 9 u M S 9 U Q k x f R W 1 w b G 9 5 Z W V z L 0 N o Y W 5 n Z W Q l M j B U e X B l M T w v S X R l b V B h d G g + P C 9 J d G V t T G 9 j Y X R p b 2 4 + P F N 0 Y W J s Z U V u d H J p Z X M g L z 4 8 L 0 l 0 Z W 0 + P E l 0 Z W 0 + P E l 0 Z W 1 M b 2 N h d G l v b j 4 8 S X R l b V R 5 c G U + R m 9 y b X V s Y T w v S X R l b V R 5 c G U + P E l 0 Z W 1 Q Y X R o P l N l Y 3 R p b 2 4 x L 1 R C T F 9 F b X B s b 3 l l Z X M v U 2 9 y d G V k J T I w U m 9 3 c z w v S X R l b V B h d G g + P C 9 J d G V t T G 9 j Y X R p b 2 4 + P F N 0 Y W J s Z U V u d H J p Z X M g L z 4 8 L 0 l 0 Z W 0 + P E l 0 Z W 0 + P E l 0 Z W 1 M b 2 N h d G l v b j 4 8 S X R l b V R 5 c G U + R m 9 y b X V s Y T w v S X R l b V R 5 c G U + P E l 0 Z W 1 Q Y X R o P l N l Y 3 R p b 2 4 x L 1 R C T F 9 F b X B s b 3 l l Z X M v Q W R k Z W Q l M j B D d X N 0 b 2 0 8 L 0 l 0 Z W 1 Q Y X R o P j w v S X R l b U x v Y 2 F 0 a W 9 u P j x T d G F i b G V F b n R y a W V z I C 8 + P C 9 J d G V t P j x J d G V t P j x J d G V t T G 9 j Y X R p b 2 4 + P E l 0 Z W 1 U e X B l P k Z v c m 1 1 b G E 8 L 0 l 0 Z W 1 U e X B l P j x J d G V t U G F 0 a D 5 T Z W N 0 a W 9 u M S 9 U Q k x f R W 1 w b G 9 5 Z W V z L 0 l u c 2 V y d G V k J T I w W W V h c j w v S X R l b V B h d G g + P C 9 J d G V t T G 9 j Y X R p b 2 4 + P F N 0 Y W J s Z U V u d H J p Z X M g L z 4 8 L 0 l 0 Z W 0 + P E l 0 Z W 0 + P E l 0 Z W 1 M b 2 N h d G l v b j 4 8 S X R l b V R 5 c G U + R m 9 y b X V s Y T w v S X R l b V R 5 c G U + P E l 0 Z W 1 Q Y X R o P l N l Y 3 R p b 2 4 x L 1 R C T F 9 F b X B s b 3 l l Z X M v Q 2 h h b m d l Z C U y M F R 5 c G U y P C 9 J d G V t U G F 0 a D 4 8 L 0 l 0 Z W 1 M b 2 N h d G l v b j 4 8 U 3 R h Y m x l R W 5 0 c m l l c y A v P j w v S X R l b T 4 8 S X R l b T 4 8 S X R l b U x v Y 2 F 0 a W 9 u P j x J d G V t V H l w Z T 5 G b 3 J t d W x h P C 9 J d G V t V H l w Z T 4 8 S X R l b V B h d G g + U 2 V j d G l v b j E v V E J M X 0 V t c G x v e W V l c y 9 J b n N l c n R l Z C U y M E 1 v b n R o P C 9 J d G V t U G F 0 a D 4 8 L 0 l 0 Z W 1 M b 2 N h d G l v b j 4 8 U 3 R h Y m x l R W 5 0 c m l l c y A v P j w v S X R l b T 4 8 S X R l b T 4 8 S X R l b U x v Y 2 F 0 a W 9 u P j x J d G V t V H l w Z T 5 G b 3 J t d W x h P C 9 J d G V t V H l w Z T 4 8 S X R l b V B h d G g + U 2 V j d G l v b j E v V E J M X 0 V t c G x v e W V l c y 9 S Z W 1 v d m V k J T I w Q 2 9 s d W 1 u c z w v S X R l b V B h d G g + P C 9 J d G V t T G 9 j Y X R p b 2 4 + P F N 0 Y W J s Z U V u d H J p Z X M g L z 4 8 L 0 l 0 Z W 0 + P E l 0 Z W 0 + P E l 0 Z W 1 M b 2 N h d G l v b j 4 8 S X R l b V R 5 c G U + R m 9 y b X V s Y T w v S X R l b V R 5 c G U + P E l 0 Z W 1 Q Y X R o P l N l Y 3 R p b 2 4 x L 1 R C T F 9 F b X B s b 3 l l Z X M v S W 5 z Z X J 0 Z W Q l M j B N b 2 5 0 a D E 8 L 0 l 0 Z W 1 Q Y X R o P j w v S X R l b U x v Y 2 F 0 a W 9 u P j x T d G F i b G V F b n R y a W V z I C 8 + P C 9 J d G V t P j x J d G V t P j x J d G V t T G 9 j Y X R p b 2 4 + P E l 0 Z W 1 U e X B l P k Z v c m 1 1 b G E 8 L 0 l 0 Z W 1 U e X B l P j x J d G V t U G F 0 a D 5 T Z W N 0 a W 9 u M S 9 U Q k x f R W 1 w b G 9 5 Z W V z L 0 N o Y W 5 n Z W Q l M j B U e X B l J T I w d 2 l 0 a C U y M E x v Y 2 F s Z T w v S X R l b V B h d G g + P C 9 J d G V t T G 9 j Y X R p b 2 4 + P F N 0 Y W J s Z U V u d H J p Z X M g L z 4 8 L 0 l 0 Z W 0 + P E l 0 Z W 0 + P E l 0 Z W 1 M b 2 N h d G l v b j 4 8 S X R l b V R 5 c G U + R m 9 y b X V s Y T w v S X R l b V R 5 c G U + P E l 0 Z W 1 Q Y X R o P l N l Y 3 R p b 2 4 x L 1 R C T F 9 F b X B s b 3 l l Z X M v U m V v c m R l c m V k J T I w Q 2 9 s d W 1 u c z E 8 L 0 l 0 Z W 1 Q Y X R o P j w v S X R l b U x v Y 2 F 0 a W 9 u P j x T d G F i b G V F b n R y a W V z I C 8 + P C 9 J d G V t P j x J d G V t P j x J d G V t T G 9 j Y X R p b 2 4 + P E l 0 Z W 1 U e X B l P k Z v c m 1 1 b G E 8 L 0 l 0 Z W 1 U e X B l P j x J d G V t U G F 0 a D 5 T Z W N 0 a W 9 u M S 9 U Q k x f R W 1 w b G 9 5 Z W V z L 0 l u c 2 V y d G V k J T I w Q W R k a X R p b 2 4 8 L 0 l 0 Z W 1 Q Y X R o P j w v S X R l b U x v Y 2 F 0 a W 9 u P j x T d G F i b G V F b n R y a W V z I C 8 + P C 9 J d G V t P j x J d G V t P j x J d G V t T G 9 j Y X R p b 2 4 + P E l 0 Z W 1 U e X B l P k Z v c m 1 1 b G E 8 L 0 l 0 Z W 1 U e X B l P j x J d G V t U G F 0 a D 5 T Z W N 0 a W 9 u M S 9 U Q k x f R W 1 w b G 9 5 Z W V z L 1 J l b 3 J k Z X J l Z C U y M E N v b H V t b n M y P C 9 J d G V t U G F 0 a D 4 8 L 0 l 0 Z W 1 M b 2 N h d G l v b j 4 8 U 3 R h Y m x l R W 5 0 c m l l c y A v P j w v S X R l b T 4 8 S X R l b T 4 8 S X R l b U x v Y 2 F 0 a W 9 u P j x J d G V t V H l w Z T 5 G b 3 J t d W x h P C 9 J d G V t V H l w Z T 4 8 S X R l b V B h d G g + U 2 V j d G l v b j E v V E J M X 0 V t c G x v e W V l c y 9 B b m 5 u d W F s J T I w J T J C J T I w Q m 9 u Y X N f Y W 1 v d W 5 0 P C 9 J d G V t U G F 0 a D 4 8 L 0 l 0 Z W 1 M b 2 N h d G l v b j 4 8 U 3 R h Y m x l R W 5 0 c m l l c y A v P j w v S X R l b T 4 8 S X R l b T 4 8 S X R l b U x v Y 2 F 0 a W 9 u P j x J d G V t V H l w Z T 5 G b 3 J t d W x h P C 9 J d G V t V H l w Z T 4 8 S X R l b V B h d G g + U 2 V j d G l v b j E v V E J M X 0 V t c G x v e W V l c y 9 B Z G R l Z C U y M E N 1 c 3 R v b T E 8 L 0 l 0 Z W 1 Q Y X R o P j w v S X R l b U x v Y 2 F 0 a W 9 u P j x T d G F i b G V F b n R y a W V z I C 8 + P C 9 J d G V t P j x J d G V t P j x J d G V t T G 9 j Y X R p b 2 4 + P E l 0 Z W 1 U e X B l P k Z v c m 1 1 b G E 8 L 0 l 0 Z W 1 U e X B l P j x J d G V t U G F 0 a D 5 T Z W N 0 a W 9 u M S 9 U Q k x f R W 1 w b G 9 5 Z W V z L 1 J l b m F t Z W Q l M j B D b 2 x 1 b W 5 z M T w v S X R l b V B h d G g + P C 9 J d G V t T G 9 j Y X R p b 2 4 + P F N 0 Y W J s Z U V u d H J p Z X M g L z 4 8 L 0 l 0 Z W 0 + P E l 0 Z W 0 + P E l 0 Z W 1 M b 2 N h d G l v b j 4 8 S X R l b V R 5 c G U + R m 9 y b X V s Y T w v S X R l b V R 5 c G U + P E l 0 Z W 1 Q Y X R o P l N l Y 3 R p b 2 4 x L 1 R C T F 9 F b X B s b 3 l l Z X M v Q W R k Z W Q l M j B D d X N 0 b 2 0 y P C 9 J d G V t U G F 0 a D 4 8 L 0 l 0 Z W 1 M b 2 N h d G l v b j 4 8 U 3 R h Y m x l R W 5 0 c m l l c y A v P j w v S X R l b T 4 8 S X R l b T 4 8 S X R l b U x v Y 2 F 0 a W 9 u P j x J d G V t V H l w Z T 5 G b 3 J t d W x h P C 9 J d G V t V H l w Z T 4 8 S X R l b V B h d G g + U 2 V j d G l v b j E v V E J M X 0 V t c G x v e W V l c y 9 B Z G R l Z C U y M E N 1 c 3 R v b T M 8 L 0 l 0 Z W 1 Q Y X R o P j w v S X R l b U x v Y 2 F 0 a W 9 u P j x T d G F i b G V F b n R y a W V z I C 8 + P C 9 J d G V t P j x J d G V t P j x J d G V t T G 9 j Y X R p b 2 4 + P E l 0 Z W 1 U e X B l P k Z v c m 1 1 b G E 8 L 0 l 0 Z W 1 U e X B l P j x J d G V t U G F 0 a D 5 T Z W N 0 a W 9 u M S 9 U Q k x f R W 1 w b G 9 5 Z W V z L 0 N o Y W 5 n Z W Q l M j B U e X B l M z w v S X R l b V B h d G g + P C 9 J d G V t T G 9 j Y X R p b 2 4 + P F N 0 Y W J s Z U V u d H J p Z X M g L z 4 8 L 0 l 0 Z W 0 + P E l 0 Z W 0 + P E l 0 Z W 1 M b 2 N h d G l v b j 4 8 S X R l b V R 5 c G U + R m 9 y b X V s Y T w v S X R l b V R 5 c G U + P E l 0 Z W 1 Q Y X R o P l N l Y 3 R p b 2 4 x L 1 R C T F 9 F b X B s b 3 l l Z X M v Q 2 h h b m d l Z C U y M F R 5 c G U 0 P C 9 J d G V t U G F 0 a D 4 8 L 0 l 0 Z W 1 M b 2 N h d G l v b j 4 8 U 3 R h Y m x l R W 5 0 c m l l c y A v P j w v S X R l b T 4 8 S X R l b T 4 8 S X R l b U x v Y 2 F 0 a W 9 u P j x J d G V t V H l w Z T 5 G b 3 J t d W x h P C 9 J d G V t V H l w Z T 4 8 S X R l b V B h d G g + U 2 V j d G l v b j E v V E J M X 0 V t c G x v e W V l c y 9 J b n N l c n R l Z C U y M E 1 1 b H R p c G x p Y 2 F 0 a W 9 u M T w v S X R l b V B h d G g + P C 9 J d G V t T G 9 j Y X R p b 2 4 + P F N 0 Y W J s Z U V u d H J p Z X M g L z 4 8 L 0 l 0 Z W 0 + P E l 0 Z W 0 + P E l 0 Z W 1 M b 2 N h d G l v b j 4 8 S X R l b V R 5 c G U + R m 9 y b X V s Y T w v S X R l b V R 5 c G U + P E l 0 Z W 1 Q Y X R o P l N l Y 3 R p b 2 4 x L 1 R C T F 9 F b X B s b 3 l l Z X M v U m V u Y W 1 l Z C U y M E N v b H V t b n M y P C 9 J d G V t U G F 0 a D 4 8 L 0 l 0 Z W 1 M b 2 N h d G l v b j 4 8 U 3 R h Y m x l R W 5 0 c m l l c y A v P j w v S X R l b T 4 8 S X R l b T 4 8 S X R l b U x v Y 2 F 0 a W 9 u P j x J d G V t V H l w Z T 5 G b 3 J t d W x h P C 9 J d G V t V H l w Z T 4 8 S X R l b V B h d G g + U 2 V j d G l v b j E v V E J M X 0 V t c G x v e W V l c y 9 D a G F u Z 2 V k J T I w V H l w Z T U 8 L 0 l 0 Z W 1 Q Y X R o P j w v S X R l b U x v Y 2 F 0 a W 9 u P j x T d G F i b G V F b n R y a W V z I C 8 + P C 9 J d G V t P j x J d G V t P j x J d G V t T G 9 j Y X R p b 2 4 + P E l 0 Z W 1 U e X B l P k Z v c m 1 1 b G E 8 L 0 l 0 Z W 1 U e X B l P j x J d G V t U G F 0 a D 5 T Z W N 0 a W 9 u M S 9 U Q k x f R W 1 w b G 9 5 Z W V z L 1 J l b 3 J k Z X J l Z C U y M E N v b H V t b n M z P C 9 J d G V t U G F 0 a D 4 8 L 0 l 0 Z W 1 M b 2 N h d G l v b j 4 8 U 3 R h Y m x l R W 5 0 c m l l c y A v P j w v S X R l b T 4 8 S X R l b T 4 8 S X R l b U x v Y 2 F 0 a W 9 u P j x J d G V t V H l w Z T 5 G b 3 J t d W x h P C 9 J d G V t V H l w Z T 4 8 S X R l b V B h d G g + U 2 V j d G l v b j E v V E J M X 0 V t c G x v e W V l c y 9 J b n N l c n R l Z C U y M E F k Z G l 0 a W 9 u M T w v S X R l b V B h d G g + P C 9 J d G V t T G 9 j Y X R p b 2 4 + P F N 0 Y W J s Z U V u d H J p Z X M g L z 4 8 L 0 l 0 Z W 0 + P E l 0 Z W 0 + P E l 0 Z W 1 M b 2 N h d G l v b j 4 8 S X R l b V R 5 c G U + R m 9 y b X V s Y T w v S X R l b V R 5 c G U + P E l 0 Z W 1 Q Y X R o P l N l Y 3 R p b 2 4 x L 1 R C T F 9 F b X B s b 3 l l Z X M v U m V u Y W 1 l Z C U y M E N v b H V t b n M z P C 9 J d G V t U G F 0 a D 4 8 L 0 l 0 Z W 1 M b 2 N h d G l v b j 4 8 U 3 R h Y m x l R W 5 0 c m l l c y A v P j w v S X R l b T 4 8 S X R l b T 4 8 S X R l b U x v Y 2 F 0 a W 9 u P j x J d G V t V H l w Z T 5 G b 3 J t d W x h P C 9 J d G V t V H l w Z T 4 8 S X R l b V B h d G g + U 2 V j d G l v b j E v V E J M X 0 V t c G x v e W V l c y 9 S Z W 9 y Z G V y Z W Q l M j B D b 2 x 1 b W 5 z N D w v S X R l b V B h d G g + P C 9 J d G V t T G 9 j Y X R p b 2 4 + P F N 0 Y W J s Z U V u d H J p Z X M g L z 4 8 L 0 l 0 Z W 0 + P E l 0 Z W 0 + P E l 0 Z W 1 M b 2 N h d G l v b j 4 8 S X R l b V R 5 c G U + R m 9 y b X V s Y T w v S X R l b V R 5 c G U + P E l 0 Z W 1 Q Y X R o P l N l Y 3 R p b 2 4 x L 1 R C T F 9 F b X B s b 3 l l Z X M v S W 5 z Z X J 0 Z W Q l M j B Z Z W F y M T w v S X R l b V B h d G g + P C 9 J d G V t T G 9 j Y X R p b 2 4 + P F N 0 Y W J s Z U V u d H J p Z X M g L z 4 8 L 0 l 0 Z W 0 + P E l 0 Z W 0 + P E l 0 Z W 1 M b 2 N h d G l v b j 4 8 S X R l b V R 5 c G U + R m 9 y b X V s Y T w v S X R l b V R 5 c G U + P E l 0 Z W 1 Q Y X R o P l N l Y 3 R p b 2 4 x L 1 R C T F 9 F b X B s b 3 l l Z X M v R m l s d G V y Z W Q l M j B S b 3 d z P C 9 J d G V t U G F 0 a D 4 8 L 0 l 0 Z W 1 M b 2 N h d G l v b j 4 8 U 3 R h Y m x l R W 5 0 c m l l c y A v P j w v S X R l b T 4 8 L 0 l 0 Z W 1 z P j w v T G 9 j Y W x Q Y W N r Y W d l T W V 0 Y W R h d G F G a W x l P h Y A A A B Q S w U G A A A A A A A A A A A A A A A A A A A A A A A A J g E A A A E A A A D Q j J 3 f A R X R E Y x 6 A M B P w p f r A Q A A A E f + 9 h j G d Z d D s X h 6 T V 9 A F + E A A A A A A g A A A A A A E G Y A A A A B A A A g A A A A m m + o z O 3 B D V 7 V + L d k S 3 5 Q q 5 T E S 2 v Y + V B 8 X k q x F h S c l 7 I A A A A A D o A A A A A C A A A g A A A A 0 3 8 q I m u E F r W U f O b r S X s e 9 l C B t z i Y l U N m 4 0 p B R 0 1 5 k 2 N Q A A A A b P M G 3 F C A e 8 K 2 z s A w 4 N h v A b e c v O C O U 7 X U 4 V w L D z j d t Q L r I 4 v Z 9 B N O W T p T Q i D K U d r w C 3 P Y X q c 4 z m X R v l 7 q d Q s 0 6 9 W c 9 8 q h u B w x F Y w D Y 4 D u v p t A A A A A o k G 2 f E Z f L / a 8 w D I s b t D Q m G 1 1 s N R j + Z c Q Y 9 + N D o A p 3 U m 6 f H m c y s V W U 6 P h R T w a u 7 F Y l 2 K n 5 2 / 8 x S C f A w 3 X U O u f y A = = < / D a t a M a s h u p > 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 T B L _ E m p l o y e e s _ 2 6 0 7 9 a e 6 - 7 7 d a - 4 6 d e - 8 9 8 0 - b e 1 2 5 9 d a b 8 9 4 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d 2 2 2 9 f b c - 7 5 6 b - 4 b b c - 9 1 0 b - 5 a 5 4 a 0 f d b 8 e 7 " > < C u s t o m C o n t e n t > < ! [ C D A T A [ < ? x m l   v e r s i o n = " 1 . 0 "   e n c o d i n g = " u t f - 1 6 " ? > < S e t t i n g s > < C a l c u l a t e d F i e l d s > < i t e m > < M e a s u r e N a m e > T o t a l   E m p l o y e e s < / M e a s u r e N a m e > < D i s p l a y N a m e > T o t a l   E m p l o y e e s < / D i s p l a y N a m e > < V i s i b l e > F a l s e < / V i s i b l e > < / i t e m > < i t e m > < M e a s u r e N a m e > A v g _ S a l a r y < / M e a s u r e N a m e > < D i s p l a y N a m e > A v g _ S a l a r y < / D i s p l a y N a m e > < V i s i b l e > F a l s e < / V i s i b l e > < / i t e m > < i t e m > < M e a s u r e N a m e > A v g _ A g e _ o f _ E m p < / M e a s u r e N a m e > < D i s p l a y N a m e > A v g _ A g e _ o f _ E m p < / D i s p l a y N a m e > < V i s i b l e > F a l s e < / V i s i b l e > < / i t e m > < i t e m > < M e a s u r e N a m e > T o t a l _ B o n u s < / M e a s u r e N a m e > < D i s p l a y N a m e > T o t a l _ B o n u s 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B0FB2C1-14D7-4412-A3FB-4C43E128C0CA}">
  <ds:schemaRefs/>
</ds:datastoreItem>
</file>

<file path=customXml/itemProps10.xml><?xml version="1.0" encoding="utf-8"?>
<ds:datastoreItem xmlns:ds="http://schemas.openxmlformats.org/officeDocument/2006/customXml" ds:itemID="{4F44EEA4-E5C4-48A0-9AF7-917BCB879ADD}">
  <ds:schemaRefs/>
</ds:datastoreItem>
</file>

<file path=customXml/itemProps11.xml><?xml version="1.0" encoding="utf-8"?>
<ds:datastoreItem xmlns:ds="http://schemas.openxmlformats.org/officeDocument/2006/customXml" ds:itemID="{05B95393-F2E3-4800-8D45-77671FF70C66}">
  <ds:schemaRefs/>
</ds:datastoreItem>
</file>

<file path=customXml/itemProps12.xml><?xml version="1.0" encoding="utf-8"?>
<ds:datastoreItem xmlns:ds="http://schemas.openxmlformats.org/officeDocument/2006/customXml" ds:itemID="{81675F03-D467-4AFB-B634-DCACFD1DDA0D}">
  <ds:schemaRefs/>
</ds:datastoreItem>
</file>

<file path=customXml/itemProps13.xml><?xml version="1.0" encoding="utf-8"?>
<ds:datastoreItem xmlns:ds="http://schemas.openxmlformats.org/officeDocument/2006/customXml" ds:itemID="{0BE9C25A-9A68-4793-A8F9-861DA72BD386}">
  <ds:schemaRefs/>
</ds:datastoreItem>
</file>

<file path=customXml/itemProps14.xml><?xml version="1.0" encoding="utf-8"?>
<ds:datastoreItem xmlns:ds="http://schemas.openxmlformats.org/officeDocument/2006/customXml" ds:itemID="{2A24DBE5-EA08-4961-8CFF-678167B4170A}">
  <ds:schemaRefs/>
</ds:datastoreItem>
</file>

<file path=customXml/itemProps15.xml><?xml version="1.0" encoding="utf-8"?>
<ds:datastoreItem xmlns:ds="http://schemas.openxmlformats.org/officeDocument/2006/customXml" ds:itemID="{23BA5AAB-181A-4D3E-BBEA-582017603E08}">
  <ds:schemaRefs/>
</ds:datastoreItem>
</file>

<file path=customXml/itemProps16.xml><?xml version="1.0" encoding="utf-8"?>
<ds:datastoreItem xmlns:ds="http://schemas.openxmlformats.org/officeDocument/2006/customXml" ds:itemID="{4B754F86-08F1-48D1-9DFE-31E1DD212373}">
  <ds:schemaRefs/>
</ds:datastoreItem>
</file>

<file path=customXml/itemProps17.xml><?xml version="1.0" encoding="utf-8"?>
<ds:datastoreItem xmlns:ds="http://schemas.openxmlformats.org/officeDocument/2006/customXml" ds:itemID="{9ED315AF-8FF2-4644-8DF2-909CB85BD52B}">
  <ds:schemaRefs/>
</ds:datastoreItem>
</file>

<file path=customXml/itemProps18.xml><?xml version="1.0" encoding="utf-8"?>
<ds:datastoreItem xmlns:ds="http://schemas.openxmlformats.org/officeDocument/2006/customXml" ds:itemID="{771F69BE-FBB0-4B8B-B99A-AA3515E885C7}">
  <ds:schemaRefs/>
</ds:datastoreItem>
</file>

<file path=customXml/itemProps19.xml><?xml version="1.0" encoding="utf-8"?>
<ds:datastoreItem xmlns:ds="http://schemas.openxmlformats.org/officeDocument/2006/customXml" ds:itemID="{04E1A10F-BB9A-470D-806A-89C413E70666}">
  <ds:schemaRefs/>
</ds:datastoreItem>
</file>

<file path=customXml/itemProps2.xml><?xml version="1.0" encoding="utf-8"?>
<ds:datastoreItem xmlns:ds="http://schemas.openxmlformats.org/officeDocument/2006/customXml" ds:itemID="{6728D258-9DDD-4722-8EDF-8CFDDDE12112}">
  <ds:schemaRefs/>
</ds:datastoreItem>
</file>

<file path=customXml/itemProps20.xml><?xml version="1.0" encoding="utf-8"?>
<ds:datastoreItem xmlns:ds="http://schemas.openxmlformats.org/officeDocument/2006/customXml" ds:itemID="{7E25902B-4F5F-4089-BAC6-FBA9DC9DF2C8}">
  <ds:schemaRefs/>
</ds:datastoreItem>
</file>

<file path=customXml/itemProps21.xml><?xml version="1.0" encoding="utf-8"?>
<ds:datastoreItem xmlns:ds="http://schemas.openxmlformats.org/officeDocument/2006/customXml" ds:itemID="{D24478B4-A08F-435A-9FF8-75BDED365E4C}">
  <ds:schemaRefs/>
</ds:datastoreItem>
</file>

<file path=customXml/itemProps22.xml><?xml version="1.0" encoding="utf-8"?>
<ds:datastoreItem xmlns:ds="http://schemas.openxmlformats.org/officeDocument/2006/customXml" ds:itemID="{9916DBF6-EBA4-4962-8990-A2231E184FCE}">
  <ds:schemaRefs/>
</ds:datastoreItem>
</file>

<file path=customXml/itemProps23.xml><?xml version="1.0" encoding="utf-8"?>
<ds:datastoreItem xmlns:ds="http://schemas.openxmlformats.org/officeDocument/2006/customXml" ds:itemID="{6EB7A698-20A7-4002-92F2-F15444461414}">
  <ds:schemaRefs/>
</ds:datastoreItem>
</file>

<file path=customXml/itemProps24.xml><?xml version="1.0" encoding="utf-8"?>
<ds:datastoreItem xmlns:ds="http://schemas.openxmlformats.org/officeDocument/2006/customXml" ds:itemID="{AAF7B80A-FA09-4169-8DA5-98321E724577}">
  <ds:schemaRefs/>
</ds:datastoreItem>
</file>

<file path=customXml/itemProps25.xml><?xml version="1.0" encoding="utf-8"?>
<ds:datastoreItem xmlns:ds="http://schemas.openxmlformats.org/officeDocument/2006/customXml" ds:itemID="{62E374FA-FD96-4896-A0D1-B4114776A85F}">
  <ds:schemaRefs/>
</ds:datastoreItem>
</file>

<file path=customXml/itemProps26.xml><?xml version="1.0" encoding="utf-8"?>
<ds:datastoreItem xmlns:ds="http://schemas.openxmlformats.org/officeDocument/2006/customXml" ds:itemID="{6D13B00F-0F51-4FFD-8F85-93BD1354F8EF}">
  <ds:schemaRefs/>
</ds:datastoreItem>
</file>

<file path=customXml/itemProps27.xml><?xml version="1.0" encoding="utf-8"?>
<ds:datastoreItem xmlns:ds="http://schemas.openxmlformats.org/officeDocument/2006/customXml" ds:itemID="{28DD32A3-D802-4E46-9373-A3CA4CA08482}">
  <ds:schemaRefs/>
</ds:datastoreItem>
</file>

<file path=customXml/itemProps28.xml><?xml version="1.0" encoding="utf-8"?>
<ds:datastoreItem xmlns:ds="http://schemas.openxmlformats.org/officeDocument/2006/customXml" ds:itemID="{A8D05297-0776-4DAC-B477-8CA56F997588}">
  <ds:schemaRefs/>
</ds:datastoreItem>
</file>

<file path=customXml/itemProps29.xml><?xml version="1.0" encoding="utf-8"?>
<ds:datastoreItem xmlns:ds="http://schemas.openxmlformats.org/officeDocument/2006/customXml" ds:itemID="{D1A7737D-3BD6-4A68-8D68-9267C9EBDEAB}">
  <ds:schemaRefs/>
</ds:datastoreItem>
</file>

<file path=customXml/itemProps3.xml><?xml version="1.0" encoding="utf-8"?>
<ds:datastoreItem xmlns:ds="http://schemas.openxmlformats.org/officeDocument/2006/customXml" ds:itemID="{53579683-9A1C-42B6-A47E-58720378DBD4}">
  <ds:schemaRefs/>
</ds:datastoreItem>
</file>

<file path=customXml/itemProps30.xml><?xml version="1.0" encoding="utf-8"?>
<ds:datastoreItem xmlns:ds="http://schemas.openxmlformats.org/officeDocument/2006/customXml" ds:itemID="{01594745-366E-4F87-8343-D2902D2ACB76}">
  <ds:schemaRefs/>
</ds:datastoreItem>
</file>

<file path=customXml/itemProps4.xml><?xml version="1.0" encoding="utf-8"?>
<ds:datastoreItem xmlns:ds="http://schemas.openxmlformats.org/officeDocument/2006/customXml" ds:itemID="{85F88661-DB38-4130-92CE-986EED3799EE}">
  <ds:schemaRefs/>
</ds:datastoreItem>
</file>

<file path=customXml/itemProps5.xml><?xml version="1.0" encoding="utf-8"?>
<ds:datastoreItem xmlns:ds="http://schemas.openxmlformats.org/officeDocument/2006/customXml" ds:itemID="{1A91D77F-38C5-40E0-BA4C-CAC434C3A176}">
  <ds:schemaRefs/>
</ds:datastoreItem>
</file>

<file path=customXml/itemProps6.xml><?xml version="1.0" encoding="utf-8"?>
<ds:datastoreItem xmlns:ds="http://schemas.openxmlformats.org/officeDocument/2006/customXml" ds:itemID="{64F728B8-CA59-4F60-A904-B3DD28097B48}">
  <ds:schemaRefs/>
</ds:datastoreItem>
</file>

<file path=customXml/itemProps7.xml><?xml version="1.0" encoding="utf-8"?>
<ds:datastoreItem xmlns:ds="http://schemas.openxmlformats.org/officeDocument/2006/customXml" ds:itemID="{385463AD-A1CA-462C-A54E-5EA3D61A70E3}">
  <ds:schemaRefs>
    <ds:schemaRef ds:uri="http://schemas.microsoft.com/DataMashup"/>
  </ds:schemaRefs>
</ds:datastoreItem>
</file>

<file path=customXml/itemProps8.xml><?xml version="1.0" encoding="utf-8"?>
<ds:datastoreItem xmlns:ds="http://schemas.openxmlformats.org/officeDocument/2006/customXml" ds:itemID="{026513F8-07BF-424B-B559-003F69B6BBE9}">
  <ds:schemaRefs/>
</ds:datastoreItem>
</file>

<file path=customXml/itemProps9.xml><?xml version="1.0" encoding="utf-8"?>
<ds:datastoreItem xmlns:ds="http://schemas.openxmlformats.org/officeDocument/2006/customXml" ds:itemID="{8049FBBA-F734-47F3-809C-7391EA65D5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file</vt:lpstr>
      <vt:lpstr>TASK1 &amp; 2</vt:lpstr>
      <vt:lpstr>Data</vt:lpstr>
      <vt:lpstr>Task3 Data analysis</vt:lpstr>
      <vt:lpstr>Pivot table </vt:lpstr>
      <vt:lpstr>DASHBORD BASED ON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gupta</dc:creator>
  <cp:lastModifiedBy>vikas gupta</cp:lastModifiedBy>
  <dcterms:created xsi:type="dcterms:W3CDTF">2024-04-15T15:56:20Z</dcterms:created>
  <dcterms:modified xsi:type="dcterms:W3CDTF">2024-04-19T16:13:56Z</dcterms:modified>
</cp:coreProperties>
</file>