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_SANGGA\Documents\BLDG 6851 Term Project\"/>
    </mc:Choice>
  </mc:AlternateContent>
  <xr:revisionPtr revIDLastSave="0" documentId="13_ncr:1_{CB5BBC51-576E-4479-8ACF-88DB97740886}" xr6:coauthVersionLast="36" xr6:coauthVersionMax="47" xr10:uidLastSave="{00000000-0000-0000-0000-000000000000}"/>
  <bookViews>
    <workbookView xWindow="0" yWindow="0" windowWidth="28800" windowHeight="14025" xr2:uid="{51A6F013-74CA-4036-8AE2-58192904C8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31" i="1"/>
  <c r="H29" i="1"/>
  <c r="H28" i="1"/>
  <c r="H23" i="1"/>
  <c r="H22" i="1"/>
  <c r="H21" i="1"/>
  <c r="H20" i="1"/>
  <c r="H19" i="1"/>
  <c r="H18" i="1"/>
  <c r="H17" i="1"/>
  <c r="H16" i="1"/>
  <c r="H15" i="1"/>
  <c r="H14" i="1"/>
  <c r="H13" i="1"/>
  <c r="H24" i="1" s="1"/>
  <c r="H25" i="1" s="1"/>
  <c r="H9" i="1"/>
  <c r="H8" i="1"/>
  <c r="H7" i="1"/>
  <c r="H6" i="1"/>
</calcChain>
</file>

<file path=xl/sharedStrings.xml><?xml version="1.0" encoding="utf-8"?>
<sst xmlns="http://schemas.openxmlformats.org/spreadsheetml/2006/main" count="162" uniqueCount="101">
  <si>
    <t>Code</t>
  </si>
  <si>
    <t>Description of item</t>
  </si>
  <si>
    <t>Units</t>
  </si>
  <si>
    <t>No's</t>
  </si>
  <si>
    <t>Length</t>
  </si>
  <si>
    <t>Bredth</t>
  </si>
  <si>
    <t>Depth</t>
  </si>
  <si>
    <t>Quantity</t>
  </si>
  <si>
    <t>Comments</t>
  </si>
  <si>
    <t>Drawing no</t>
  </si>
  <si>
    <t>03 30 00</t>
  </si>
  <si>
    <t>Cast-in-place Concrete</t>
  </si>
  <si>
    <t>03 31 00</t>
  </si>
  <si>
    <t>structural  Concrete</t>
  </si>
  <si>
    <t xml:space="preserve">03 31 00 </t>
  </si>
  <si>
    <t>Concrete supply</t>
  </si>
  <si>
    <t xml:space="preserve">25 MPA - Interior augured Footings </t>
  </si>
  <si>
    <t>Area</t>
  </si>
  <si>
    <t xml:space="preserve">F1- Diameter=2440mm, Height = 1400mm </t>
  </si>
  <si>
    <t>m3</t>
  </si>
  <si>
    <t>S3.1</t>
  </si>
  <si>
    <t>F2- Diameter = 2130mm, Height = 1400mm</t>
  </si>
  <si>
    <t>F3- Diameter = 2440mm, Height = 1400mm</t>
  </si>
  <si>
    <t>F4- Diameter = 2130 , Height =1200mm</t>
  </si>
  <si>
    <t>Total</t>
  </si>
  <si>
    <t>Total Qty inlcuding wastage 10%</t>
  </si>
  <si>
    <t>Wastage 10% as per Annex-A</t>
  </si>
  <si>
    <t>25 MPA- Air perimeter Augured Footing</t>
  </si>
  <si>
    <t>F1- Daimeter = 2440mm, Height = 1400mm</t>
  </si>
  <si>
    <t xml:space="preserve">F1(a)- Diameter=2440mm, Height = 2000mm </t>
  </si>
  <si>
    <t>Depth of F1 is 2000mm and let it be denoted as F1(a)</t>
  </si>
  <si>
    <t>S2.2</t>
  </si>
  <si>
    <t xml:space="preserve">F1(b)- Diameter=2440mm, Height = 3700mm </t>
  </si>
  <si>
    <t>Depth of F1 is 3700mm and let it be denoted as F1(a)</t>
  </si>
  <si>
    <t>F2- Diameter = 2130, Height = 1400mm</t>
  </si>
  <si>
    <t>F3- Diameter =2440, Height = 1400mm</t>
  </si>
  <si>
    <t>F3(a)- Diameter = 2440mm, Height =2500mm</t>
  </si>
  <si>
    <t>Depth of F3 is 2500mm and let it be denoted as F3(a)</t>
  </si>
  <si>
    <t>F5-Diameter =1830, Height = 1200mm</t>
  </si>
  <si>
    <t>F6- Diameter= 1675, Height = 1200mm</t>
  </si>
  <si>
    <t>F7- Diameter = 2440mm, Height = 8000mm</t>
  </si>
  <si>
    <t xml:space="preserve">F8- </t>
  </si>
  <si>
    <t>F8 is not available in the drawing</t>
  </si>
  <si>
    <t>-</t>
  </si>
  <si>
    <t>25 MPA With air- pairs</t>
  </si>
  <si>
    <t xml:space="preserve">Pier1 </t>
  </si>
  <si>
    <t>Height = Finish floor El -T/O perimeter Footing-0.45=1.05m</t>
  </si>
  <si>
    <t>S3.0</t>
  </si>
  <si>
    <t>Pier2</t>
  </si>
  <si>
    <t>Total Quantity including wastage factor for piers 3%</t>
  </si>
  <si>
    <t>Wastage 3% as per Annex-A</t>
  </si>
  <si>
    <t>05 30 00</t>
  </si>
  <si>
    <t xml:space="preserve">Metal Decking </t>
  </si>
  <si>
    <t>05 31 00</t>
  </si>
  <si>
    <t>Steel Decking</t>
  </si>
  <si>
    <t>05 31 23</t>
  </si>
  <si>
    <t>Metal Roof Deck @ Main Roof</t>
  </si>
  <si>
    <t>SF</t>
  </si>
  <si>
    <t>S2</t>
  </si>
  <si>
    <t>Metal Roof Deck @ Entrance Canopies</t>
  </si>
  <si>
    <t>08 00 00</t>
  </si>
  <si>
    <t>Openings</t>
  </si>
  <si>
    <t>08 10 00</t>
  </si>
  <si>
    <t>Door and Frames</t>
  </si>
  <si>
    <t xml:space="preserve">08 11 00&amp;08 13 00 </t>
  </si>
  <si>
    <t>Metal Doors and Frames</t>
  </si>
  <si>
    <t>08 11 13 &amp; 08 13 13</t>
  </si>
  <si>
    <t>Hallow Metal Door - 3-2 x 7-0</t>
  </si>
  <si>
    <t>ea</t>
  </si>
  <si>
    <t>A7.1</t>
  </si>
  <si>
    <t>Hallow Metal Frame - 3-2 x 7-0</t>
  </si>
  <si>
    <t xml:space="preserve">08 30 00 </t>
  </si>
  <si>
    <t>Speciality Doors and Frames</t>
  </si>
  <si>
    <t>08 33 00</t>
  </si>
  <si>
    <t>Coiling Doors and grilles</t>
  </si>
  <si>
    <t>08 33 23</t>
  </si>
  <si>
    <t xml:space="preserve">Sectional overhead coiling </t>
  </si>
  <si>
    <t>Overhead  Door 12 x 14' Type SD2</t>
  </si>
  <si>
    <t>Overhead  Door 9 x 10' Type SD1</t>
  </si>
  <si>
    <t>08 40 00</t>
  </si>
  <si>
    <t>Entrances, Storefronts, and Curtain walls</t>
  </si>
  <si>
    <t>08 42 00</t>
  </si>
  <si>
    <t>Entrances</t>
  </si>
  <si>
    <t>08 42 26</t>
  </si>
  <si>
    <t>All-Glass Entrances</t>
  </si>
  <si>
    <t>Aluminium Entrance Door (Double door) w/ Tem Glazing &amp; Harware</t>
  </si>
  <si>
    <t>08 70 00</t>
  </si>
  <si>
    <t>Hardware</t>
  </si>
  <si>
    <t>08 71 00</t>
  </si>
  <si>
    <t>Door Hardware</t>
  </si>
  <si>
    <t xml:space="preserve">08 71 20 </t>
  </si>
  <si>
    <t>Hinges per door</t>
  </si>
  <si>
    <t>9 x3</t>
  </si>
  <si>
    <t>1-1/2 pair per door ( since door B4 height is 85")</t>
  </si>
  <si>
    <t>Door stop W1276 CCS</t>
  </si>
  <si>
    <t>A7.2</t>
  </si>
  <si>
    <t>Thershold 200D</t>
  </si>
  <si>
    <t>Standard door Closer -8581 BF</t>
  </si>
  <si>
    <t>Door Shoe 216 Dv</t>
  </si>
  <si>
    <t>Door seal S88</t>
  </si>
  <si>
    <t>Latch guard 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</si>
</sst>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32E5-ADFF-4960-B1DC-C4E0268E4F89}">
  <dimension ref="A1:J66"/>
  <sheetViews>
    <sheetView tabSelected="1" workbookViewId="0">
      <selection activeCell="B7" sqref="B7"/>
    </sheetView>
  </sheetViews>
  <sheetFormatPr defaultRowHeight="15" x14ac:dyDescent="0.25"/>
  <cols>
    <col min="1" max="1" width="17.7109375" customWidth="1"/>
    <col min="2" max="2" width="59.7109375" customWidth="1"/>
    <col min="9" max="9" width="52.140625" customWidth="1"/>
    <col min="10" max="10" width="11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12</v>
      </c>
      <c r="B3" s="3" t="s">
        <v>13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14</v>
      </c>
      <c r="B4" s="3" t="s">
        <v>15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2" t="s">
        <v>16</v>
      </c>
      <c r="C5" s="3"/>
      <c r="D5" s="3"/>
      <c r="E5" s="10" t="s">
        <v>17</v>
      </c>
      <c r="F5" s="8"/>
      <c r="G5" s="3"/>
      <c r="H5" s="3"/>
      <c r="I5" s="3"/>
      <c r="J5" s="3"/>
    </row>
    <row r="6" spans="1:10" x14ac:dyDescent="0.25">
      <c r="A6" s="3"/>
      <c r="B6" s="3" t="s">
        <v>18</v>
      </c>
      <c r="C6" s="3" t="s">
        <v>19</v>
      </c>
      <c r="D6" s="3">
        <v>7</v>
      </c>
      <c r="E6" s="8">
        <v>4.68</v>
      </c>
      <c r="F6" s="8"/>
      <c r="G6" s="3">
        <v>1.4</v>
      </c>
      <c r="H6" s="3">
        <f>D6*E6*G6</f>
        <v>45.863999999999997</v>
      </c>
      <c r="I6" s="3"/>
      <c r="J6" s="3" t="s">
        <v>20</v>
      </c>
    </row>
    <row r="7" spans="1:10" x14ac:dyDescent="0.25">
      <c r="A7" s="3"/>
      <c r="B7" s="3" t="s">
        <v>21</v>
      </c>
      <c r="C7" s="3" t="s">
        <v>19</v>
      </c>
      <c r="D7" s="3">
        <v>7</v>
      </c>
      <c r="E7" s="8">
        <v>3.56</v>
      </c>
      <c r="F7" s="8"/>
      <c r="G7" s="3">
        <v>1.4</v>
      </c>
      <c r="H7" s="3">
        <f>D7*E7*G7</f>
        <v>34.887999999999998</v>
      </c>
      <c r="I7" s="3"/>
      <c r="J7" s="3" t="s">
        <v>20</v>
      </c>
    </row>
    <row r="8" spans="1:10" x14ac:dyDescent="0.25">
      <c r="A8" s="3"/>
      <c r="B8" s="3" t="s">
        <v>22</v>
      </c>
      <c r="C8" s="3" t="s">
        <v>19</v>
      </c>
      <c r="D8" s="3">
        <v>5</v>
      </c>
      <c r="E8" s="8">
        <v>4.68</v>
      </c>
      <c r="F8" s="8"/>
      <c r="G8" s="3">
        <v>1.4</v>
      </c>
      <c r="H8" s="3">
        <f>D8*E8*G8</f>
        <v>32.76</v>
      </c>
      <c r="I8" s="3"/>
      <c r="J8" s="3" t="s">
        <v>20</v>
      </c>
    </row>
    <row r="9" spans="1:10" x14ac:dyDescent="0.25">
      <c r="A9" s="3"/>
      <c r="B9" s="3" t="s">
        <v>23</v>
      </c>
      <c r="C9" s="3" t="s">
        <v>19</v>
      </c>
      <c r="D9" s="3">
        <v>1</v>
      </c>
      <c r="E9" s="8">
        <v>3.56</v>
      </c>
      <c r="F9" s="8"/>
      <c r="G9" s="3">
        <v>1.2</v>
      </c>
      <c r="H9" s="3">
        <f>D9*E9*G9</f>
        <v>4.2720000000000002</v>
      </c>
      <c r="I9" s="3"/>
      <c r="J9" s="3" t="s">
        <v>20</v>
      </c>
    </row>
    <row r="10" spans="1:10" x14ac:dyDescent="0.25">
      <c r="A10" s="3"/>
      <c r="B10" s="9" t="s">
        <v>24</v>
      </c>
      <c r="C10" s="9"/>
      <c r="D10" s="9"/>
      <c r="E10" s="9"/>
      <c r="F10" s="9"/>
      <c r="G10" s="9"/>
      <c r="H10" s="5">
        <v>117.78400000000001</v>
      </c>
      <c r="I10" s="2"/>
      <c r="J10" s="3"/>
    </row>
    <row r="11" spans="1:10" x14ac:dyDescent="0.25">
      <c r="A11" s="3"/>
      <c r="B11" s="9" t="s">
        <v>25</v>
      </c>
      <c r="C11" s="9"/>
      <c r="D11" s="9"/>
      <c r="E11" s="9"/>
      <c r="F11" s="9"/>
      <c r="G11" s="9"/>
      <c r="H11" s="5">
        <f>H10*1.1</f>
        <v>129.56240000000003</v>
      </c>
      <c r="I11" s="2" t="s">
        <v>26</v>
      </c>
      <c r="J11" s="3"/>
    </row>
    <row r="12" spans="1:10" x14ac:dyDescent="0.25">
      <c r="A12" s="3"/>
      <c r="B12" s="2" t="s">
        <v>27</v>
      </c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3"/>
      <c r="B13" s="3" t="s">
        <v>28</v>
      </c>
      <c r="C13" s="3" t="s">
        <v>19</v>
      </c>
      <c r="D13" s="3">
        <v>5</v>
      </c>
      <c r="E13" s="8">
        <v>4.68</v>
      </c>
      <c r="F13" s="8"/>
      <c r="G13" s="3">
        <v>1.4</v>
      </c>
      <c r="H13" s="3">
        <f t="shared" ref="H13:H23" si="0">D13*E13*G13</f>
        <v>32.76</v>
      </c>
      <c r="I13" s="3"/>
      <c r="J13" s="3" t="s">
        <v>20</v>
      </c>
    </row>
    <row r="14" spans="1:10" x14ac:dyDescent="0.25">
      <c r="A14" s="3"/>
      <c r="B14" s="3" t="s">
        <v>29</v>
      </c>
      <c r="C14" s="3" t="s">
        <v>19</v>
      </c>
      <c r="D14" s="3">
        <v>2</v>
      </c>
      <c r="E14" s="8">
        <v>4.68</v>
      </c>
      <c r="F14" s="8"/>
      <c r="G14" s="3">
        <v>2</v>
      </c>
      <c r="H14" s="3">
        <f t="shared" si="0"/>
        <v>18.72</v>
      </c>
      <c r="I14" s="3" t="s">
        <v>30</v>
      </c>
      <c r="J14" s="3" t="s">
        <v>31</v>
      </c>
    </row>
    <row r="15" spans="1:10" x14ac:dyDescent="0.25">
      <c r="A15" s="3"/>
      <c r="B15" s="3" t="s">
        <v>32</v>
      </c>
      <c r="C15" s="3" t="s">
        <v>19</v>
      </c>
      <c r="D15" s="3">
        <v>2</v>
      </c>
      <c r="E15" s="8">
        <v>4.68</v>
      </c>
      <c r="F15" s="8"/>
      <c r="G15" s="3">
        <v>3.7</v>
      </c>
      <c r="H15" s="3">
        <f t="shared" si="0"/>
        <v>34.631999999999998</v>
      </c>
      <c r="I15" s="3" t="s">
        <v>33</v>
      </c>
      <c r="J15" s="3" t="s">
        <v>31</v>
      </c>
    </row>
    <row r="16" spans="1:10" x14ac:dyDescent="0.25">
      <c r="A16" s="3"/>
      <c r="B16" s="3" t="s">
        <v>34</v>
      </c>
      <c r="C16" s="3" t="s">
        <v>19</v>
      </c>
      <c r="D16" s="3">
        <v>7</v>
      </c>
      <c r="E16" s="8">
        <v>3.56</v>
      </c>
      <c r="F16" s="8"/>
      <c r="G16" s="3">
        <v>1.4</v>
      </c>
      <c r="H16" s="3">
        <f t="shared" si="0"/>
        <v>34.887999999999998</v>
      </c>
      <c r="I16" s="3"/>
      <c r="J16" s="3" t="s">
        <v>20</v>
      </c>
    </row>
    <row r="17" spans="1:10" x14ac:dyDescent="0.25">
      <c r="A17" s="3"/>
      <c r="B17" s="3" t="s">
        <v>35</v>
      </c>
      <c r="C17" s="3" t="s">
        <v>19</v>
      </c>
      <c r="D17" s="3">
        <v>3</v>
      </c>
      <c r="E17" s="8">
        <v>4.68</v>
      </c>
      <c r="F17" s="8"/>
      <c r="G17" s="3">
        <v>1.4</v>
      </c>
      <c r="H17" s="3">
        <f t="shared" si="0"/>
        <v>19.655999999999999</v>
      </c>
      <c r="I17" s="3"/>
      <c r="J17" s="3" t="s">
        <v>20</v>
      </c>
    </row>
    <row r="18" spans="1:10" x14ac:dyDescent="0.25">
      <c r="A18" s="3"/>
      <c r="B18" s="3" t="s">
        <v>36</v>
      </c>
      <c r="C18" s="3" t="s">
        <v>19</v>
      </c>
      <c r="D18" s="3">
        <v>5</v>
      </c>
      <c r="E18" s="8">
        <v>4.68</v>
      </c>
      <c r="F18" s="8"/>
      <c r="G18" s="3">
        <v>2.5</v>
      </c>
      <c r="H18" s="3">
        <f t="shared" si="0"/>
        <v>58.5</v>
      </c>
      <c r="I18" s="3" t="s">
        <v>37</v>
      </c>
      <c r="J18" s="3" t="s">
        <v>31</v>
      </c>
    </row>
    <row r="19" spans="1:10" x14ac:dyDescent="0.25">
      <c r="A19" s="3"/>
      <c r="B19" s="3" t="s">
        <v>23</v>
      </c>
      <c r="C19" s="3" t="s">
        <v>19</v>
      </c>
      <c r="D19" s="3">
        <v>20</v>
      </c>
      <c r="E19" s="8">
        <v>3.56</v>
      </c>
      <c r="F19" s="8"/>
      <c r="G19" s="3">
        <v>1.2</v>
      </c>
      <c r="H19" s="3">
        <f t="shared" si="0"/>
        <v>85.44</v>
      </c>
      <c r="I19" s="3"/>
      <c r="J19" s="3" t="s">
        <v>20</v>
      </c>
    </row>
    <row r="20" spans="1:10" x14ac:dyDescent="0.25">
      <c r="A20" s="3"/>
      <c r="B20" s="3" t="s">
        <v>38</v>
      </c>
      <c r="C20" s="3" t="s">
        <v>19</v>
      </c>
      <c r="D20" s="3">
        <v>7</v>
      </c>
      <c r="E20" s="8">
        <v>2.63</v>
      </c>
      <c r="F20" s="8"/>
      <c r="G20" s="3">
        <v>1.2</v>
      </c>
      <c r="H20" s="3">
        <f t="shared" si="0"/>
        <v>22.091999999999999</v>
      </c>
      <c r="I20" s="3"/>
      <c r="J20" s="3" t="s">
        <v>20</v>
      </c>
    </row>
    <row r="21" spans="1:10" x14ac:dyDescent="0.25">
      <c r="A21" s="3"/>
      <c r="B21" s="3" t="s">
        <v>39</v>
      </c>
      <c r="C21" s="3" t="s">
        <v>19</v>
      </c>
      <c r="D21" s="3">
        <v>4</v>
      </c>
      <c r="E21" s="8">
        <v>2.2000000000000002</v>
      </c>
      <c r="F21" s="8"/>
      <c r="G21" s="3">
        <v>1.2</v>
      </c>
      <c r="H21" s="3">
        <f t="shared" si="0"/>
        <v>10.56</v>
      </c>
      <c r="I21" s="3"/>
      <c r="J21" s="3" t="s">
        <v>20</v>
      </c>
    </row>
    <row r="22" spans="1:10" x14ac:dyDescent="0.25">
      <c r="A22" s="3"/>
      <c r="B22" s="3" t="s">
        <v>40</v>
      </c>
      <c r="C22" s="3" t="s">
        <v>19</v>
      </c>
      <c r="D22" s="3">
        <v>2</v>
      </c>
      <c r="E22" s="8">
        <v>4.68</v>
      </c>
      <c r="F22" s="8"/>
      <c r="G22" s="3">
        <v>8</v>
      </c>
      <c r="H22" s="3">
        <f t="shared" si="0"/>
        <v>74.88</v>
      </c>
      <c r="I22" s="3"/>
      <c r="J22" s="3" t="s">
        <v>20</v>
      </c>
    </row>
    <row r="23" spans="1:10" x14ac:dyDescent="0.25">
      <c r="A23" s="3"/>
      <c r="B23" s="3" t="s">
        <v>41</v>
      </c>
      <c r="C23" s="3" t="s">
        <v>19</v>
      </c>
      <c r="D23" s="3">
        <v>0</v>
      </c>
      <c r="E23" s="8">
        <v>0</v>
      </c>
      <c r="F23" s="8"/>
      <c r="G23" s="3">
        <v>0</v>
      </c>
      <c r="H23" s="3">
        <f t="shared" si="0"/>
        <v>0</v>
      </c>
      <c r="I23" s="3" t="s">
        <v>42</v>
      </c>
      <c r="J23" s="3" t="s">
        <v>43</v>
      </c>
    </row>
    <row r="24" spans="1:10" x14ac:dyDescent="0.25">
      <c r="A24" s="3"/>
      <c r="B24" s="9" t="s">
        <v>24</v>
      </c>
      <c r="C24" s="9"/>
      <c r="D24" s="9"/>
      <c r="E24" s="9"/>
      <c r="F24" s="9"/>
      <c r="G24" s="9"/>
      <c r="H24" s="5">
        <f>SUM(H13:H23)</f>
        <v>392.12799999999999</v>
      </c>
      <c r="I24" s="3"/>
      <c r="J24" s="3"/>
    </row>
    <row r="25" spans="1:10" x14ac:dyDescent="0.25">
      <c r="A25" s="3"/>
      <c r="B25" s="9" t="s">
        <v>25</v>
      </c>
      <c r="C25" s="9"/>
      <c r="D25" s="9"/>
      <c r="E25" s="9"/>
      <c r="F25" s="9"/>
      <c r="G25" s="9"/>
      <c r="H25" s="5">
        <f>H24*1.1</f>
        <v>431.3408</v>
      </c>
      <c r="I25" s="2" t="s">
        <v>26</v>
      </c>
      <c r="J25" s="3"/>
    </row>
    <row r="26" spans="1:10" x14ac:dyDescent="0.25">
      <c r="A26" s="3"/>
      <c r="B26" s="4"/>
      <c r="C26" s="4"/>
      <c r="D26" s="4"/>
      <c r="E26" s="4"/>
      <c r="F26" s="4"/>
      <c r="G26" s="4"/>
      <c r="H26" s="5"/>
      <c r="I26" s="3"/>
      <c r="J26" s="3"/>
    </row>
    <row r="27" spans="1:10" x14ac:dyDescent="0.25">
      <c r="A27" s="3"/>
      <c r="B27" s="2" t="s">
        <v>44</v>
      </c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 t="s">
        <v>45</v>
      </c>
      <c r="C28" s="3" t="s">
        <v>19</v>
      </c>
      <c r="D28" s="3">
        <v>8</v>
      </c>
      <c r="E28" s="3">
        <v>0.8</v>
      </c>
      <c r="F28" s="3">
        <v>0.8</v>
      </c>
      <c r="G28" s="3">
        <v>1.05</v>
      </c>
      <c r="H28" s="3">
        <f>D28*E28*F28*G28</f>
        <v>5.3760000000000012</v>
      </c>
      <c r="I28" s="3" t="s">
        <v>46</v>
      </c>
      <c r="J28" s="3" t="s">
        <v>47</v>
      </c>
    </row>
    <row r="29" spans="1:10" x14ac:dyDescent="0.25">
      <c r="A29" s="3"/>
      <c r="B29" s="3" t="s">
        <v>48</v>
      </c>
      <c r="C29" s="3" t="s">
        <v>19</v>
      </c>
      <c r="D29" s="3">
        <v>5</v>
      </c>
      <c r="E29" s="3">
        <v>0.65</v>
      </c>
      <c r="F29" s="3">
        <v>0.65</v>
      </c>
      <c r="G29" s="3">
        <v>1.05</v>
      </c>
      <c r="H29" s="3">
        <f>D29*E29*F29*G29</f>
        <v>2.2181250000000006</v>
      </c>
      <c r="I29" s="3"/>
      <c r="J29" s="3" t="s">
        <v>47</v>
      </c>
    </row>
    <row r="30" spans="1:10" x14ac:dyDescent="0.25">
      <c r="A30" s="3"/>
      <c r="B30" s="9" t="s">
        <v>24</v>
      </c>
      <c r="C30" s="9"/>
      <c r="D30" s="9"/>
      <c r="E30" s="9"/>
      <c r="F30" s="9"/>
      <c r="G30" s="9"/>
      <c r="H30" s="6">
        <v>7.594125</v>
      </c>
      <c r="I30" s="3"/>
      <c r="J30" s="3"/>
    </row>
    <row r="31" spans="1:10" x14ac:dyDescent="0.25">
      <c r="A31" s="3"/>
      <c r="B31" s="11" t="s">
        <v>49</v>
      </c>
      <c r="C31" s="11"/>
      <c r="D31" s="11"/>
      <c r="E31" s="11"/>
      <c r="F31" s="11"/>
      <c r="G31" s="11"/>
      <c r="H31" s="7">
        <f>H30*1.03</f>
        <v>7.8219487499999998</v>
      </c>
      <c r="I31" s="2" t="s">
        <v>50</v>
      </c>
      <c r="J31" s="3"/>
    </row>
    <row r="32" spans="1:10" x14ac:dyDescent="0.25">
      <c r="A32" s="3" t="s">
        <v>51</v>
      </c>
      <c r="B32" s="3" t="s">
        <v>52</v>
      </c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3" t="s">
        <v>53</v>
      </c>
      <c r="B33" s="3" t="s">
        <v>54</v>
      </c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3" t="s">
        <v>55</v>
      </c>
      <c r="B34" s="3" t="s">
        <v>54</v>
      </c>
      <c r="C34" s="3"/>
      <c r="D34" s="3"/>
      <c r="E34" s="10" t="s">
        <v>17</v>
      </c>
      <c r="F34" s="10"/>
      <c r="G34" s="3"/>
      <c r="H34" s="3"/>
      <c r="I34" s="3"/>
      <c r="J34" s="3"/>
    </row>
    <row r="35" spans="1:10" x14ac:dyDescent="0.25">
      <c r="A35" s="3"/>
      <c r="B35" s="3" t="s">
        <v>56</v>
      </c>
      <c r="C35" s="3" t="s">
        <v>57</v>
      </c>
      <c r="D35" s="3">
        <v>1</v>
      </c>
      <c r="E35" s="8">
        <v>91119.47</v>
      </c>
      <c r="F35" s="8"/>
      <c r="G35" s="3"/>
      <c r="H35" s="5">
        <v>91119.47</v>
      </c>
      <c r="I35" s="3"/>
      <c r="J35" s="3" t="s">
        <v>58</v>
      </c>
    </row>
    <row r="36" spans="1:10" x14ac:dyDescent="0.25">
      <c r="A36" s="3"/>
      <c r="B36" s="3" t="s">
        <v>59</v>
      </c>
      <c r="C36" s="3" t="s">
        <v>57</v>
      </c>
      <c r="D36" s="3">
        <v>1</v>
      </c>
      <c r="E36" s="8">
        <v>818.77</v>
      </c>
      <c r="F36" s="8"/>
      <c r="G36" s="3"/>
      <c r="H36" s="5">
        <v>818.77</v>
      </c>
      <c r="I36" s="3"/>
      <c r="J36" s="3" t="s">
        <v>58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 t="s">
        <v>60</v>
      </c>
      <c r="B38" s="3" t="s">
        <v>61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 t="s">
        <v>62</v>
      </c>
      <c r="B39" s="3" t="s">
        <v>63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 t="s">
        <v>64</v>
      </c>
      <c r="B40" s="3" t="s">
        <v>65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 t="s">
        <v>66</v>
      </c>
      <c r="B41" s="3" t="s">
        <v>65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3" t="s">
        <v>67</v>
      </c>
      <c r="C42" s="3" t="s">
        <v>68</v>
      </c>
      <c r="D42" s="3">
        <v>9</v>
      </c>
      <c r="E42" s="3"/>
      <c r="F42" s="3"/>
      <c r="G42" s="3"/>
      <c r="H42" s="6">
        <v>9</v>
      </c>
      <c r="I42" s="3"/>
      <c r="J42" s="3" t="s">
        <v>69</v>
      </c>
    </row>
    <row r="43" spans="1:10" x14ac:dyDescent="0.25">
      <c r="A43" s="3"/>
      <c r="B43" s="3" t="s">
        <v>70</v>
      </c>
      <c r="C43" s="3" t="s">
        <v>68</v>
      </c>
      <c r="D43" s="3">
        <v>9</v>
      </c>
      <c r="E43" s="3"/>
      <c r="F43" s="3"/>
      <c r="G43" s="3"/>
      <c r="H43" s="6">
        <v>9</v>
      </c>
      <c r="I43" s="3"/>
      <c r="J43" s="3" t="s">
        <v>69</v>
      </c>
    </row>
    <row r="44" spans="1:1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 t="s">
        <v>71</v>
      </c>
      <c r="B45" s="3" t="s">
        <v>72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 t="s">
        <v>73</v>
      </c>
      <c r="B46" s="3" t="s">
        <v>74</v>
      </c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 t="s">
        <v>75</v>
      </c>
      <c r="B47" s="3" t="s">
        <v>76</v>
      </c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3" t="s">
        <v>77</v>
      </c>
      <c r="C48" s="3" t="s">
        <v>68</v>
      </c>
      <c r="D48" s="3">
        <v>2</v>
      </c>
      <c r="E48" s="3"/>
      <c r="F48" s="3"/>
      <c r="G48" s="3"/>
      <c r="H48" s="6">
        <v>2</v>
      </c>
      <c r="I48" s="3"/>
      <c r="J48" s="3" t="s">
        <v>69</v>
      </c>
    </row>
    <row r="49" spans="1:10" x14ac:dyDescent="0.25">
      <c r="A49" s="3"/>
      <c r="B49" s="3" t="s">
        <v>78</v>
      </c>
      <c r="C49" s="3" t="s">
        <v>68</v>
      </c>
      <c r="D49" s="3">
        <v>12</v>
      </c>
      <c r="E49" s="3"/>
      <c r="F49" s="3"/>
      <c r="G49" s="3"/>
      <c r="H49" s="6">
        <v>12</v>
      </c>
      <c r="I49" s="3"/>
      <c r="J49" s="3" t="s">
        <v>69</v>
      </c>
    </row>
    <row r="50" spans="1:10" x14ac:dyDescent="0.25">
      <c r="A50" s="3"/>
      <c r="B50" s="3"/>
      <c r="C50" s="3"/>
      <c r="D50" s="3"/>
      <c r="E50" s="3"/>
      <c r="F50" s="3"/>
      <c r="G50" s="3"/>
      <c r="H50" s="6"/>
      <c r="I50" s="3"/>
      <c r="J50" s="3"/>
    </row>
    <row r="51" spans="1:10" x14ac:dyDescent="0.25">
      <c r="A51" s="3" t="s">
        <v>79</v>
      </c>
      <c r="B51" s="3" t="s">
        <v>80</v>
      </c>
      <c r="C51" s="3"/>
      <c r="D51" s="3"/>
      <c r="E51" s="3"/>
      <c r="F51" s="3"/>
      <c r="G51" s="3"/>
      <c r="H51" s="6"/>
      <c r="I51" s="3"/>
      <c r="J51" s="3"/>
    </row>
    <row r="52" spans="1:10" x14ac:dyDescent="0.25">
      <c r="A52" s="3" t="s">
        <v>81</v>
      </c>
      <c r="B52" s="3" t="s">
        <v>82</v>
      </c>
      <c r="C52" s="3"/>
      <c r="D52" s="3"/>
      <c r="E52" s="3"/>
      <c r="F52" s="3"/>
      <c r="G52" s="3"/>
      <c r="H52" s="6"/>
      <c r="I52" s="3"/>
      <c r="J52" s="3"/>
    </row>
    <row r="53" spans="1:10" x14ac:dyDescent="0.25">
      <c r="A53" s="3" t="s">
        <v>83</v>
      </c>
      <c r="B53" s="3" t="s">
        <v>84</v>
      </c>
      <c r="C53" s="3"/>
      <c r="D53" s="3"/>
      <c r="E53" s="3"/>
      <c r="F53" s="3"/>
      <c r="G53" s="3"/>
      <c r="H53" s="6"/>
      <c r="I53" s="3"/>
      <c r="J53" s="3"/>
    </row>
    <row r="54" spans="1:10" x14ac:dyDescent="0.25">
      <c r="A54" s="3"/>
      <c r="B54" s="3" t="s">
        <v>85</v>
      </c>
      <c r="C54" s="3" t="s">
        <v>68</v>
      </c>
      <c r="D54" s="3">
        <v>4</v>
      </c>
      <c r="E54" s="3"/>
      <c r="F54" s="3"/>
      <c r="G54" s="3"/>
      <c r="H54" s="6">
        <v>4</v>
      </c>
      <c r="I54" s="3"/>
      <c r="J54" s="3" t="s">
        <v>69</v>
      </c>
    </row>
    <row r="55" spans="1:10" x14ac:dyDescent="0.25">
      <c r="A55" s="3"/>
      <c r="B55" s="3"/>
      <c r="C55" s="3"/>
      <c r="D55" s="3"/>
      <c r="E55" s="3"/>
      <c r="F55" s="3"/>
      <c r="G55" s="3"/>
      <c r="H55" s="6"/>
      <c r="I55" s="3"/>
      <c r="J55" s="3"/>
    </row>
    <row r="56" spans="1:10" x14ac:dyDescent="0.25">
      <c r="A56" s="3" t="s">
        <v>86</v>
      </c>
      <c r="B56" s="3" t="s">
        <v>87</v>
      </c>
      <c r="C56" s="3"/>
      <c r="D56" s="3"/>
      <c r="E56" s="3"/>
      <c r="F56" s="3"/>
      <c r="G56" s="3"/>
      <c r="H56" s="6"/>
      <c r="I56" s="3"/>
      <c r="J56" s="3"/>
    </row>
    <row r="57" spans="1:10" x14ac:dyDescent="0.25">
      <c r="A57" s="3" t="s">
        <v>88</v>
      </c>
      <c r="B57" s="3" t="s">
        <v>89</v>
      </c>
      <c r="C57" s="3"/>
      <c r="D57" s="3"/>
      <c r="E57" s="3"/>
      <c r="F57" s="3"/>
      <c r="G57" s="3"/>
      <c r="H57" s="6"/>
      <c r="I57" s="3"/>
      <c r="J57" s="3"/>
    </row>
    <row r="58" spans="1:10" x14ac:dyDescent="0.25">
      <c r="A58" s="3" t="s">
        <v>90</v>
      </c>
      <c r="B58" s="3" t="s">
        <v>87</v>
      </c>
      <c r="C58" s="3"/>
      <c r="D58" s="3"/>
      <c r="E58" s="3"/>
      <c r="F58" s="3"/>
      <c r="G58" s="3"/>
      <c r="H58" s="6"/>
      <c r="I58" s="3"/>
      <c r="J58" s="3"/>
    </row>
    <row r="59" spans="1:10" x14ac:dyDescent="0.25">
      <c r="A59" s="3"/>
      <c r="B59" s="3" t="s">
        <v>91</v>
      </c>
      <c r="C59" s="3" t="s">
        <v>68</v>
      </c>
      <c r="D59" s="3" t="s">
        <v>92</v>
      </c>
      <c r="E59" s="3"/>
      <c r="F59" s="3"/>
      <c r="G59" s="3"/>
      <c r="H59" s="6">
        <v>27</v>
      </c>
      <c r="I59" s="3" t="s">
        <v>93</v>
      </c>
      <c r="J59" s="3" t="s">
        <v>69</v>
      </c>
    </row>
    <row r="60" spans="1:10" x14ac:dyDescent="0.25">
      <c r="A60" s="3"/>
      <c r="B60" s="3" t="s">
        <v>94</v>
      </c>
      <c r="C60" s="3" t="s">
        <v>68</v>
      </c>
      <c r="D60" s="3">
        <v>9</v>
      </c>
      <c r="E60" s="3"/>
      <c r="F60" s="3"/>
      <c r="G60" s="3"/>
      <c r="H60" s="6">
        <v>9</v>
      </c>
      <c r="I60" s="3"/>
      <c r="J60" s="3" t="s">
        <v>95</v>
      </c>
    </row>
    <row r="61" spans="1:10" x14ac:dyDescent="0.25">
      <c r="A61" s="3"/>
      <c r="B61" s="3" t="s">
        <v>96</v>
      </c>
      <c r="C61" s="3" t="s">
        <v>68</v>
      </c>
      <c r="D61" s="3">
        <v>13</v>
      </c>
      <c r="E61" s="3"/>
      <c r="F61" s="3"/>
      <c r="G61" s="3"/>
      <c r="H61" s="6">
        <v>13</v>
      </c>
      <c r="I61" s="3"/>
      <c r="J61" s="3" t="s">
        <v>95</v>
      </c>
    </row>
    <row r="62" spans="1:10" x14ac:dyDescent="0.25">
      <c r="A62" s="3"/>
      <c r="B62" s="3" t="s">
        <v>97</v>
      </c>
      <c r="C62" s="3" t="s">
        <v>68</v>
      </c>
      <c r="D62" s="3">
        <v>9</v>
      </c>
      <c r="E62" s="3"/>
      <c r="F62" s="3"/>
      <c r="G62" s="3"/>
      <c r="H62" s="6">
        <v>9</v>
      </c>
      <c r="I62" s="3"/>
      <c r="J62" s="3" t="s">
        <v>95</v>
      </c>
    </row>
    <row r="63" spans="1:10" x14ac:dyDescent="0.25">
      <c r="A63" s="3"/>
      <c r="B63" s="3" t="s">
        <v>98</v>
      </c>
      <c r="C63" s="3" t="s">
        <v>68</v>
      </c>
      <c r="D63" s="3">
        <v>9</v>
      </c>
      <c r="E63" s="3"/>
      <c r="F63" s="3"/>
      <c r="G63" s="3"/>
      <c r="H63" s="6">
        <v>9</v>
      </c>
      <c r="I63" s="3"/>
      <c r="J63" s="3" t="s">
        <v>95</v>
      </c>
    </row>
    <row r="64" spans="1:10" x14ac:dyDescent="0.25">
      <c r="A64" s="3"/>
      <c r="B64" s="3" t="s">
        <v>99</v>
      </c>
      <c r="C64" s="3" t="s">
        <v>68</v>
      </c>
      <c r="D64" s="3">
        <v>9</v>
      </c>
      <c r="E64" s="3"/>
      <c r="F64" s="3"/>
      <c r="G64" s="3"/>
      <c r="H64" s="6">
        <v>9</v>
      </c>
      <c r="I64" s="3"/>
      <c r="J64" s="3" t="s">
        <v>95</v>
      </c>
    </row>
    <row r="65" spans="1:10" x14ac:dyDescent="0.25">
      <c r="A65" s="3"/>
      <c r="B65" s="3" t="s">
        <v>100</v>
      </c>
      <c r="C65" s="3" t="s">
        <v>68</v>
      </c>
      <c r="D65" s="3">
        <v>9</v>
      </c>
      <c r="E65" s="3"/>
      <c r="F65" s="3"/>
      <c r="G65" s="3"/>
      <c r="H65" s="6">
        <v>9</v>
      </c>
      <c r="I65" s="3"/>
      <c r="J65" s="3" t="s">
        <v>95</v>
      </c>
    </row>
    <row r="66" spans="1:10" x14ac:dyDescent="0.25">
      <c r="H66" s="1"/>
    </row>
  </sheetData>
  <mergeCells count="25">
    <mergeCell ref="E13:F13"/>
    <mergeCell ref="B31:G31"/>
    <mergeCell ref="E5:F5"/>
    <mergeCell ref="E6:F6"/>
    <mergeCell ref="E7:F7"/>
    <mergeCell ref="E8:F8"/>
    <mergeCell ref="E9:F9"/>
    <mergeCell ref="B11:G11"/>
    <mergeCell ref="B25:G25"/>
    <mergeCell ref="E36:F36"/>
    <mergeCell ref="B10:G10"/>
    <mergeCell ref="B24:G24"/>
    <mergeCell ref="B30:G30"/>
    <mergeCell ref="E20:F20"/>
    <mergeCell ref="E21:F21"/>
    <mergeCell ref="E22:F22"/>
    <mergeCell ref="E23:F23"/>
    <mergeCell ref="E34:F34"/>
    <mergeCell ref="E35:F35"/>
    <mergeCell ref="E14:F14"/>
    <mergeCell ref="E15:F15"/>
    <mergeCell ref="E16:F16"/>
    <mergeCell ref="E17:F17"/>
    <mergeCell ref="E18:F18"/>
    <mergeCell ref="E19:F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F288026B24F549BEA97EC924714979" ma:contentTypeVersion="4" ma:contentTypeDescription="Create a new document." ma:contentTypeScope="" ma:versionID="2beec3f3296308f133c733bd3345457e">
  <xsd:schema xmlns:xsd="http://www.w3.org/2001/XMLSchema" xmlns:xs="http://www.w3.org/2001/XMLSchema" xmlns:p="http://schemas.microsoft.com/office/2006/metadata/properties" xmlns:ns2="e7b2451c-47d4-4879-8e0a-d7376d99a2a8" xmlns:ns3="9e2f1f4a-c498-4739-8a0c-73cbdf02c1e4" targetNamespace="http://schemas.microsoft.com/office/2006/metadata/properties" ma:root="true" ma:fieldsID="36411df1376de541081270803e1a1e66" ns2:_="" ns3:_="">
    <xsd:import namespace="e7b2451c-47d4-4879-8e0a-d7376d99a2a8"/>
    <xsd:import namespace="9e2f1f4a-c498-4739-8a0c-73cbdf02c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2451c-47d4-4879-8e0a-d7376d99a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f1f4a-c498-4739-8a0c-73cbdf02c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32C5A-953E-41D1-B49D-D8E124469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2451c-47d4-4879-8e0a-d7376d99a2a8"/>
    <ds:schemaRef ds:uri="9e2f1f4a-c498-4739-8a0c-73cbdf02c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BA0667-A2AE-4FE9-8C9A-63A64C1D5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A07AD-2BA8-4EBF-8997-E2E11D6FFC8A}">
  <ds:schemaRefs>
    <ds:schemaRef ds:uri="http://purl.org/dc/terms/"/>
    <ds:schemaRef ds:uri="9e2f1f4a-c498-4739-8a0c-73cbdf02c1e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e7b2451c-47d4-4879-8e0a-d7376d99a2a8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Bryan Jay Sanggalang</cp:lastModifiedBy>
  <cp:revision/>
  <dcterms:created xsi:type="dcterms:W3CDTF">2022-12-05T02:29:34Z</dcterms:created>
  <dcterms:modified xsi:type="dcterms:W3CDTF">2022-12-08T01:18:28Z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0x01010097F288026B24F549BEA97EC924714979</vt:lpwstr>
  </property>
</Properties>
</file>