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f4f65a59675806d/Documents/"/>
    </mc:Choice>
  </mc:AlternateContent>
  <xr:revisionPtr revIDLastSave="1268" documentId="8_{8019F357-8F73-45EB-85D2-E4D1C340DF5E}" xr6:coauthVersionLast="47" xr6:coauthVersionMax="47" xr10:uidLastSave="{FBCD5FEF-85B5-43B6-BC19-44DF85912FE5}"/>
  <bookViews>
    <workbookView xWindow="-108" yWindow="-108" windowWidth="23256" windowHeight="12456" activeTab="2" xr2:uid="{898BC839-F2CA-4348-948C-D75AD4BD2CFC}"/>
  </bookViews>
  <sheets>
    <sheet name="Detail1" sheetId="6" r:id="rId1"/>
    <sheet name="pivot table" sheetId="3" r:id="rId2"/>
    <sheet name="dashboard" sheetId="4" r:id="rId3"/>
    <sheet name="Data" sheetId="1" r:id="rId4"/>
  </sheets>
  <definedNames>
    <definedName name="_xlchart.v5.0" hidden="1">'pivot table'!$P$3</definedName>
    <definedName name="_xlchart.v5.1" hidden="1">'pivot table'!$P$4:$P$21</definedName>
    <definedName name="_xlchart.v5.10" hidden="1">'pivot table'!$M$19:$M$36</definedName>
    <definedName name="_xlchart.v5.11" hidden="1">'pivot table'!$N$18</definedName>
    <definedName name="_xlchart.v5.12" hidden="1">'pivot table'!$N$19:$N$36</definedName>
    <definedName name="_xlchart.v5.2" hidden="1">'pivot table'!$Q$2</definedName>
    <definedName name="_xlchart.v5.3" hidden="1">'pivot table'!$Q$3</definedName>
    <definedName name="_xlchart.v5.4" hidden="1">'pivot table'!$Q$4:$Q$21</definedName>
    <definedName name="_xlchart.v5.5" hidden="1">'pivot table'!$M$18</definedName>
    <definedName name="_xlchart.v5.6" hidden="1">'pivot table'!$M$19:$M$36</definedName>
    <definedName name="_xlchart.v5.7" hidden="1">'pivot table'!$N$18</definedName>
    <definedName name="_xlchart.v5.8" hidden="1">'pivot table'!$N$19:$N$36</definedName>
    <definedName name="_xlchart.v5.9" hidden="1">'pivot table'!$M$18</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4" i="3" l="1"/>
  <c r="Q5" i="3"/>
  <c r="Q6" i="3"/>
  <c r="Q7" i="3"/>
  <c r="Q8" i="3"/>
  <c r="Q9" i="3"/>
  <c r="Q10" i="3"/>
  <c r="Q11" i="3"/>
  <c r="Q12" i="3"/>
  <c r="Q13" i="3"/>
  <c r="Q14" i="3"/>
  <c r="Q15" i="3"/>
  <c r="Q16" i="3"/>
  <c r="Q17" i="3"/>
  <c r="Q18" i="3"/>
  <c r="Q19" i="3"/>
  <c r="Q20" i="3"/>
  <c r="Q21" i="3"/>
  <c r="Q3" i="3"/>
  <c r="P4" i="3"/>
  <c r="P5" i="3"/>
  <c r="P6" i="3"/>
  <c r="P7" i="3"/>
  <c r="P8" i="3"/>
  <c r="P9" i="3"/>
  <c r="P10" i="3"/>
  <c r="P11" i="3"/>
  <c r="P12" i="3"/>
  <c r="P13" i="3"/>
  <c r="P14" i="3"/>
  <c r="P15" i="3"/>
  <c r="P16" i="3"/>
  <c r="P17" i="3"/>
  <c r="P18" i="3"/>
  <c r="P19" i="3"/>
  <c r="P20" i="3"/>
  <c r="P21" i="3"/>
  <c r="P3" i="3"/>
  <c r="I4"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E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3" i="1"/>
  <c r="C2"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3"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R2477" i="1"/>
  <c r="Q2477" i="1"/>
  <c r="S2477" i="1" s="1"/>
  <c r="T2477" i="1" s="1"/>
  <c r="R2476" i="1"/>
  <c r="Q2476" i="1"/>
  <c r="R2475" i="1"/>
  <c r="Q2475" i="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R2076" i="1"/>
  <c r="Q2076" i="1"/>
  <c r="S2076" i="1" s="1"/>
  <c r="T2076" i="1" s="1"/>
  <c r="R2075" i="1"/>
  <c r="Q2075" i="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R2062" i="1"/>
  <c r="Q2062" i="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R1727" i="1"/>
  <c r="Q1727" i="1"/>
  <c r="S1727" i="1" s="1"/>
  <c r="T1727" i="1" s="1"/>
  <c r="R1726" i="1"/>
  <c r="Q1726" i="1"/>
  <c r="S1726" i="1" s="1"/>
  <c r="T1726" i="1" s="1"/>
  <c r="R1725" i="1"/>
  <c r="Q1725" i="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R1657" i="1"/>
  <c r="Q1657" i="1"/>
  <c r="S1657" i="1" s="1"/>
  <c r="T1657" i="1" s="1"/>
  <c r="R1656" i="1"/>
  <c r="Q1656" i="1"/>
  <c r="S1656" i="1" s="1"/>
  <c r="T1656" i="1" s="1"/>
  <c r="R1655" i="1"/>
  <c r="Q1655" i="1"/>
  <c r="S1655" i="1" s="1"/>
  <c r="T1655" i="1" s="1"/>
  <c r="R1654" i="1"/>
  <c r="Q1654" i="1"/>
  <c r="S1654" i="1" s="1"/>
  <c r="T1654" i="1" s="1"/>
  <c r="R1653" i="1"/>
  <c r="Q1653" i="1"/>
  <c r="R1652" i="1"/>
  <c r="Q1652" i="1"/>
  <c r="S1652" i="1" s="1"/>
  <c r="T1652" i="1" s="1"/>
  <c r="R1651" i="1"/>
  <c r="Q1651" i="1"/>
  <c r="S1651" i="1" s="1"/>
  <c r="T1651" i="1" s="1"/>
  <c r="R1650" i="1"/>
  <c r="Q1650" i="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R1544" i="1"/>
  <c r="Q1544" i="1"/>
  <c r="R1543" i="1"/>
  <c r="Q1543" i="1"/>
  <c r="S1543" i="1" s="1"/>
  <c r="T1543" i="1" s="1"/>
  <c r="R1542" i="1"/>
  <c r="Q1542" i="1"/>
  <c r="S1542" i="1" s="1"/>
  <c r="T1542" i="1" s="1"/>
  <c r="R1541" i="1"/>
  <c r="Q1541" i="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R1350" i="1"/>
  <c r="Q1350" i="1"/>
  <c r="S1350" i="1" s="1"/>
  <c r="T1350" i="1" s="1"/>
  <c r="R1349" i="1"/>
  <c r="Q1349" i="1"/>
  <c r="S1349" i="1" s="1"/>
  <c r="T1349" i="1" s="1"/>
  <c r="R1348" i="1"/>
  <c r="Q1348" i="1"/>
  <c r="S1348" i="1" s="1"/>
  <c r="T1348" i="1" s="1"/>
  <c r="R1347" i="1"/>
  <c r="Q1347" i="1"/>
  <c r="R1346" i="1"/>
  <c r="Q1346" i="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R1120" i="1"/>
  <c r="Q1120" i="1"/>
  <c r="S1120" i="1" s="1"/>
  <c r="T1120" i="1" s="1"/>
  <c r="R1119" i="1"/>
  <c r="Q1119" i="1"/>
  <c r="R1118" i="1"/>
  <c r="Q1118" i="1"/>
  <c r="S1118" i="1" s="1"/>
  <c r="T1118" i="1" s="1"/>
  <c r="R1117" i="1"/>
  <c r="Q1117" i="1"/>
  <c r="S1117" i="1" s="1"/>
  <c r="T1117" i="1" s="1"/>
  <c r="R1116" i="1"/>
  <c r="Q1116" i="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R887" i="1"/>
  <c r="Q887" i="1"/>
  <c r="S887" i="1" s="1"/>
  <c r="T887" i="1" s="1"/>
  <c r="R886" i="1"/>
  <c r="Q886" i="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R718" i="1"/>
  <c r="Q718" i="1"/>
  <c r="R717" i="1"/>
  <c r="Q717" i="1"/>
  <c r="R716" i="1"/>
  <c r="Q716" i="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R528" i="1"/>
  <c r="Q528" i="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R449" i="1"/>
  <c r="Q449" i="1"/>
  <c r="S449" i="1" s="1"/>
  <c r="T449" i="1" s="1"/>
  <c r="R448" i="1"/>
  <c r="Q448" i="1"/>
  <c r="S448" i="1" s="1"/>
  <c r="T448" i="1" s="1"/>
  <c r="R447" i="1"/>
  <c r="Q447" i="1"/>
  <c r="S447" i="1" s="1"/>
  <c r="T447" i="1" s="1"/>
  <c r="R446" i="1"/>
  <c r="Q446" i="1"/>
  <c r="S446" i="1" s="1"/>
  <c r="T446" i="1" s="1"/>
  <c r="R445" i="1"/>
  <c r="Q445" i="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R9" i="1"/>
  <c r="Q9" i="1"/>
  <c r="S9" i="1" s="1"/>
  <c r="T9" i="1" s="1"/>
  <c r="R8" i="1"/>
  <c r="Q8" i="1"/>
  <c r="R7" i="1"/>
  <c r="Q7" i="1"/>
  <c r="S7" i="1" s="1"/>
  <c r="T7" i="1" s="1"/>
  <c r="R6" i="1"/>
  <c r="Q6" i="1"/>
  <c r="S6" i="1" s="1"/>
  <c r="T6" i="1" s="1"/>
  <c r="R5" i="1"/>
  <c r="Q5" i="1"/>
  <c r="S5" i="1" s="1"/>
  <c r="T5" i="1" s="1"/>
  <c r="R4" i="1"/>
  <c r="Q4" i="1"/>
  <c r="S4" i="1" s="1"/>
  <c r="T4" i="1" s="1"/>
  <c r="R3" i="1"/>
  <c r="Q3" i="1"/>
  <c r="S3" i="1" s="1"/>
  <c r="T3" i="1" s="1"/>
  <c r="R2" i="1"/>
  <c r="Q2" i="1"/>
  <c r="S2" i="1" s="1"/>
  <c r="T2" i="1" s="1"/>
  <c r="S2599" i="1" l="1"/>
  <c r="T2599" i="1" s="1"/>
  <c r="S2579" i="1"/>
  <c r="T2579" i="1" s="1"/>
  <c r="S2530" i="1"/>
  <c r="T2530" i="1" s="1"/>
  <c r="S2647" i="1"/>
  <c r="T2647" i="1" s="1"/>
  <c r="S2620" i="1"/>
  <c r="T2620" i="1" s="1"/>
  <c r="S2554" i="1"/>
  <c r="T2554" i="1" s="1"/>
  <c r="S2707" i="1"/>
  <c r="T2707" i="1" s="1"/>
  <c r="S2679" i="1"/>
  <c r="T2679" i="1" s="1"/>
  <c r="S2490" i="1"/>
  <c r="T2490" i="1" s="1"/>
  <c r="S2475" i="1"/>
  <c r="T2475" i="1" s="1"/>
  <c r="S2386" i="1"/>
  <c r="T2386" i="1" s="1"/>
  <c r="S2350" i="1"/>
  <c r="T2350" i="1" s="1"/>
  <c r="S2191" i="1"/>
  <c r="T2191" i="1" s="1"/>
  <c r="S2182" i="1"/>
  <c r="T2182" i="1" s="1"/>
  <c r="S2169" i="1"/>
  <c r="T2169" i="1" s="1"/>
  <c r="S2145" i="1"/>
  <c r="T2145" i="1" s="1"/>
  <c r="S2075" i="1"/>
  <c r="T2075" i="1" s="1"/>
  <c r="S2062" i="1"/>
  <c r="T2062" i="1" s="1"/>
  <c r="S2021" i="1"/>
  <c r="T2021" i="1" s="1"/>
  <c r="S1995" i="1"/>
  <c r="T1995" i="1" s="1"/>
  <c r="S1923" i="1"/>
  <c r="T1923" i="1" s="1"/>
  <c r="S1876" i="1"/>
  <c r="T1876" i="1" s="1"/>
  <c r="S1813" i="1"/>
  <c r="T1813" i="1" s="1"/>
  <c r="S1768" i="1"/>
  <c r="T1768" i="1" s="1"/>
  <c r="S1750" i="1"/>
  <c r="T1750" i="1" s="1"/>
  <c r="S1725" i="1"/>
  <c r="T1725" i="1" s="1"/>
  <c r="S1671" i="1"/>
  <c r="T1671" i="1" s="1"/>
  <c r="S1658" i="1"/>
  <c r="T1658" i="1" s="1"/>
  <c r="S1653" i="1"/>
  <c r="T1653" i="1" s="1"/>
  <c r="S1650" i="1"/>
  <c r="T1650" i="1" s="1"/>
  <c r="S1623" i="1"/>
  <c r="T1623" i="1" s="1"/>
  <c r="S1612" i="1"/>
  <c r="T1612" i="1" s="1"/>
  <c r="S1545" i="1"/>
  <c r="T1545" i="1" s="1"/>
  <c r="S1494" i="1"/>
  <c r="T1494" i="1" s="1"/>
  <c r="S1475" i="1"/>
  <c r="T1475" i="1" s="1"/>
  <c r="S1431" i="1"/>
  <c r="T1431" i="1" s="1"/>
  <c r="S1409" i="1"/>
  <c r="T1409" i="1" s="1"/>
  <c r="S1347" i="1"/>
  <c r="T1347" i="1" s="1"/>
  <c r="S1346" i="1"/>
  <c r="T1346" i="1" s="1"/>
  <c r="S1290" i="1"/>
  <c r="T1290" i="1" s="1"/>
  <c r="S1121" i="1"/>
  <c r="T1121" i="1" s="1"/>
  <c r="S1070" i="1"/>
  <c r="T1070" i="1" s="1"/>
  <c r="S908" i="1"/>
  <c r="T908" i="1" s="1"/>
  <c r="S888" i="1"/>
  <c r="T888" i="1" s="1"/>
  <c r="S886" i="1"/>
  <c r="T886" i="1" s="1"/>
  <c r="S862" i="1"/>
  <c r="T862" i="1" s="1"/>
  <c r="S773" i="1"/>
  <c r="T773" i="1" s="1"/>
  <c r="S719" i="1"/>
  <c r="T719" i="1" s="1"/>
  <c r="S716" i="1"/>
  <c r="T716" i="1" s="1"/>
  <c r="S529" i="1"/>
  <c r="T529" i="1" s="1"/>
  <c r="S528" i="1"/>
  <c r="T528" i="1" s="1"/>
  <c r="S450" i="1"/>
  <c r="T450" i="1" s="1"/>
  <c r="S315" i="1"/>
  <c r="T315" i="1" s="1"/>
  <c r="S294" i="1"/>
  <c r="T294" i="1" s="1"/>
  <c r="S254" i="1"/>
  <c r="T254" i="1" s="1"/>
  <c r="S226" i="1"/>
  <c r="T226" i="1" s="1"/>
  <c r="S202" i="1"/>
  <c r="T202" i="1" s="1"/>
  <c r="S116" i="1"/>
  <c r="T116" i="1" s="1"/>
  <c r="S2478" i="1"/>
  <c r="T2478" i="1" s="1"/>
  <c r="S2329" i="1"/>
  <c r="T2329" i="1" s="1"/>
  <c r="S2300" i="1"/>
  <c r="T2300" i="1" s="1"/>
  <c r="S2063" i="1"/>
  <c r="T2063" i="1" s="1"/>
  <c r="S1988" i="1"/>
  <c r="T1988" i="1" s="1"/>
  <c r="S1893" i="1"/>
  <c r="T1893" i="1" s="1"/>
  <c r="S1636" i="1"/>
  <c r="T1636" i="1" s="1"/>
  <c r="S1541" i="1"/>
  <c r="T1541" i="1" s="1"/>
  <c r="S1424" i="1"/>
  <c r="T1424" i="1" s="1"/>
  <c r="S1351" i="1"/>
  <c r="T1351" i="1" s="1"/>
  <c r="S1336" i="1"/>
  <c r="T1336" i="1" s="1"/>
  <c r="S1116" i="1"/>
  <c r="T1116" i="1" s="1"/>
  <c r="S814" i="1"/>
  <c r="T814" i="1" s="1"/>
  <c r="S784" i="1"/>
  <c r="T784" i="1" s="1"/>
  <c r="S743" i="1"/>
  <c r="T743" i="1" s="1"/>
  <c r="S663" i="1"/>
  <c r="T663" i="1" s="1"/>
  <c r="S546" i="1"/>
  <c r="T546" i="1" s="1"/>
  <c r="S468" i="1"/>
  <c r="T468" i="1" s="1"/>
  <c r="S61" i="1"/>
  <c r="T61" i="1" s="1"/>
  <c r="S2451" i="1"/>
  <c r="T2451" i="1" s="1"/>
  <c r="S2204" i="1"/>
  <c r="T2204" i="1" s="1"/>
  <c r="S2104" i="1"/>
  <c r="T2104" i="1" s="1"/>
  <c r="S2077" i="1"/>
  <c r="T2077" i="1" s="1"/>
  <c r="S1853" i="1"/>
  <c r="T1853" i="1" s="1"/>
  <c r="S1728" i="1"/>
  <c r="T1728" i="1" s="1"/>
  <c r="S1583" i="1"/>
  <c r="T1583" i="1" s="1"/>
  <c r="S1442" i="1"/>
  <c r="T1442" i="1" s="1"/>
  <c r="S1268" i="1"/>
  <c r="T1268" i="1" s="1"/>
  <c r="S1243" i="1"/>
  <c r="T1243" i="1" s="1"/>
  <c r="S874" i="1"/>
  <c r="T874" i="1" s="1"/>
  <c r="S613" i="1"/>
  <c r="T613" i="1" s="1"/>
  <c r="S445" i="1"/>
  <c r="T445" i="1" s="1"/>
  <c r="S2336" i="1"/>
  <c r="T2336" i="1" s="1"/>
  <c r="S1394" i="1"/>
  <c r="T1394" i="1" s="1"/>
  <c r="S8" i="1"/>
  <c r="T8" i="1" s="1"/>
  <c r="S457" i="1"/>
  <c r="T457" i="1" s="1"/>
  <c r="S10" i="1"/>
  <c r="T10"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<sst xmlns="http://schemas.openxmlformats.org/spreadsheetml/2006/main" count="17855" uniqueCount="102">
  <si>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</si>
  <si>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</si>
  <si>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</si>
  <si>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</si>
  <si>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</si>
  <si>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</si>
  <si>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</si>
  <si>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</si>
  <si>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</si>
  <si>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</si>
  <si>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</si>
  <si>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</si>
  <si>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</si>
  <si>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</si>
  <si>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</si>
  <si>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</si>
  <si>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</si>
  <si>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</si>
  <si>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</si>
  <si>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</si>
  <si>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</si>
  <si>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</si>
  <si>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</si>
  <si>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</si>
  <si>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</si>
  <si>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</si>
  <si>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</si>
  <si>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</si>
  <si>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</si>
  <si>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</si>
  <si>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</si>
  <si>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</si>
  <si>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</si>
  <si>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</si>
  <si>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</si>
  <si>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</si>
  <si>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</si>
  <si>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</si>
  <si>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</si>
  <si>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</si>
  <si>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</si>
  <si>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</si>
  <si>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</si>
  <si>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</si>
  <si>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</si>
  <si>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</si>
  <si>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</si>
  <si>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</si>
  <si>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</si>
  <si>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</si>
  <si>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</si>
  <si>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</si>
  <si>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</si>
  <si>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</si>
  <si>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</si>
  <si>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</si>
  <si>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</si>
  <si>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</si>
  <si>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</si>
  <si>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</si>
  <si>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</si>
  <si>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</si>
  <si>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</si>
  <si>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</si>
  <si>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</si>
  <si>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</si>
  <si>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</si>
  <si>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</si>
  <si>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</si>
  <si>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</si>
  <si>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</si>
  <si>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</si>
  <si>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</si>
  <si>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Column1</t>
  </si>
  <si>
    <t xml:space="preserve">Year </t>
  </si>
  <si>
    <t>month no.</t>
  </si>
  <si>
    <t>month name</t>
  </si>
  <si>
    <t>Sum of Revenue</t>
  </si>
  <si>
    <t>Sum of Gross Profit</t>
  </si>
  <si>
    <t>gross profit margin</t>
  </si>
  <si>
    <t>Sum of Units Sold</t>
  </si>
  <si>
    <t>Count of ID</t>
  </si>
  <si>
    <t>Sum of COGS</t>
  </si>
  <si>
    <t>Row Labels</t>
  </si>
  <si>
    <t>January</t>
  </si>
  <si>
    <t>February</t>
  </si>
  <si>
    <t>March</t>
  </si>
  <si>
    <t>April</t>
  </si>
  <si>
    <t>May</t>
  </si>
  <si>
    <t>June</t>
  </si>
  <si>
    <t>July</t>
  </si>
  <si>
    <t>August</t>
  </si>
  <si>
    <t>September</t>
  </si>
  <si>
    <t>October</t>
  </si>
  <si>
    <t>November</t>
  </si>
  <si>
    <t>December</t>
  </si>
  <si>
    <t>Grand Total</t>
  </si>
  <si>
    <t>Total revenue</t>
  </si>
  <si>
    <t>Total gross profit</t>
  </si>
  <si>
    <t>Q1</t>
  </si>
  <si>
    <t>Jan</t>
  </si>
  <si>
    <t>Details for Total gross profit - month name: January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</si>
</sst>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quot;k&quot;"/>
    <numFmt numFmtId="168" formatCode="\$#,##0,&quot;K&quot;"/>
  </numFmts>
  <fonts count="12">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
      <sz val="11"/>
      <color theme="4" tint="0.79998168889431442"/>
      <name val="Aptos Narrow"/>
      <family val="2"/>
      <scheme val="minor"/>
    </font>
    <font>
      <sz val="16"/>
      <color theme="1"/>
      <name val="Arial Narrow"/>
      <family val="2"/>
    </font>
    <font>
      <sz val="16"/>
      <color theme="4" tint="0.79998168889431442"/>
      <name val="Arial Narrow"/>
      <family val="2"/>
    </font>
    <font>
      <sz val="16"/>
      <color theme="3" tint="0.499984740745262"/>
      <name val="Arial Narrow"/>
      <family val="2"/>
    </font>
    <font>
      <sz val="16"/>
      <color theme="0"/>
      <name val="Arial Narrow"/>
      <family val="2"/>
    </font>
  </fonts>
  <fills count="5">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
      <patternFill patternType="solid">
        <fgColor theme="3" tint="0.89999084444715716"/>
        <bgColor indexed="64"/>
      </patternFill>
    </fill>
  </fills>
  <borders count="2">
    <border>
      <left/>
      <right/>
      <top/>
      <bottom/>
      <diagonal/>
    </border>
    <border>
      <left/>
      <right/>
      <top/>
      <bottom style="thin">
        <color theme="4" tint="0.39997558519241921"/>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7">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0" fontId="6" fillId="3" borderId="1" xfId="0" applyFont="1" applyFill="1" applyBorder="1"/>
    <xf numFmtId="165" fontId="0" fillId="0" borderId="0" xfId="0" applyNumberFormat="1"/>
    <xf numFmtId="10" fontId="0" fillId="0" borderId="0" xfId="0" applyNumberFormat="1"/>
    <xf numFmtId="1" fontId="0" fillId="0" borderId="0" xfId="0" applyNumberFormat="1"/>
    <xf numFmtId="0" fontId="7" fillId="0" borderId="0" xfId="0" applyFont="1"/>
    <xf numFmtId="0" fontId="8" fillId="4" borderId="0" xfId="0" applyFont="1" applyFill="1"/>
    <xf numFmtId="0" fontId="9" fillId="4" borderId="0" xfId="0" applyFont="1" applyFill="1"/>
    <xf numFmtId="0" fontId="10" fillId="4" borderId="0" xfId="0" applyFont="1" applyFill="1"/>
    <xf numFmtId="0" fontId="0" fillId="0" borderId="0" xfId="0" applyAlignment="1">
      <alignment horizontal="left"/>
    </xf>
    <xf numFmtId="167" fontId="0" fillId="0" borderId="0" xfId="0" applyNumberFormat="1"/>
    <xf numFmtId="14" fontId="0" fillId="0" borderId="0" xfId="0" applyNumberFormat="1"/>
    <xf numFmtId="0" fontId="6" fillId="0" borderId="0" xfId="0" applyFont="1"/>
    <xf numFmtId="168" fontId="0" fillId="0" borderId="0" xfId="0" applyNumberFormat="1"/>
    <xf numFmtId="0" fontId="11" fillId="4" borderId="0" xfId="0" applyFont="1" applyFill="1"/>
    <xf numFmtId="0"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261">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numFmt numFmtId="167" formatCode="\$#,##0,&quot;k&quot;"/>
    </dxf>
    <dxf>
      <numFmt numFmtId="169" formatCode="\$#,##0.0,&quot;k&quot;"/>
    </dxf>
    <dxf>
      <numFmt numFmtId="167" formatCode="\$#,##0,&quot;k&quot;"/>
    </dxf>
    <dxf>
      <numFmt numFmtId="167" formatCode="\$#,##0,&quot;k&quot;"/>
    </dxf>
    <dxf>
      <numFmt numFmtId="168" formatCode="\$#,##0,&quot;K&quot;"/>
    </dxf>
    <dxf>
      <numFmt numFmtId="167" formatCode="\$#,##0,&quot;k&quot;"/>
    </dxf>
    <dxf>
      <numFmt numFmtId="167" formatCode="\$#,##0,&quot;k&quot;"/>
    </dxf>
    <dxf>
      <numFmt numFmtId="167"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quot;K&quot;"/>
    </dxf>
    <dxf>
      <numFmt numFmtId="167" formatCode="\$#,##0,&quot;k&quot;"/>
    </dxf>
    <dxf>
      <numFmt numFmtId="167" formatCode="\$#,##0,&quot;k&quot;"/>
    </dxf>
    <dxf>
      <numFmt numFmtId="169" formatCode="\$#,##0.0,&quot;k&quot;"/>
    </dxf>
    <dxf>
      <numFmt numFmtId="19" formatCode="dd/mm/yyyy"/>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60"/>
      <tableStyleElement type="headerRow" dxfId="259"/>
    </tableStyle>
    <tableStyle name="TimeSlicerStyleDark1 2" pivot="0" table="0" count="9" xr9:uid="{C96DA1F2-88E9-40CC-8E55-CFEE23594AD8}">
      <tableStyleElement type="wholeTable" dxfId="258"/>
      <tableStyleElement type="headerRow" dxfId="257"/>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outerShdw blurRad="50800" dist="50800" dir="5400000" algn="ctr" rotWithShape="0">
              <a:schemeClr val="bg1">
                <a:lumMod val="95000"/>
                <a:alpha val="78000"/>
              </a:schemeClr>
            </a:outerShdw>
          </a:effectLst>
        </c:spPr>
        <c:marker>
          <c:symbol val="circle"/>
          <c:size val="5"/>
          <c:spPr>
            <a:solidFill>
              <a:schemeClr val="accent1"/>
            </a:solidFill>
            <a:ln w="9525">
              <a:solidFill>
                <a:schemeClr val="accent1"/>
              </a:solidFill>
            </a:ln>
            <a:effectLst>
              <a:outerShdw blurRad="50800" dist="50800" dir="5400000" algn="ctr" rotWithShape="0">
                <a:schemeClr val="bg1">
                  <a:lumMod val="95000"/>
                  <a:alpha val="78000"/>
                </a:schemeClr>
              </a:outerShdw>
            </a:effectLst>
          </c:spPr>
        </c:marker>
        <c:dLbl>
          <c:idx val="0"/>
          <c:spPr>
            <a:solidFill>
              <a:schemeClr val="bg1">
                <a:lumMod val="85000"/>
                <a:alpha val="3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alpha val="3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alpha val="95000"/>
              </a:schemeClr>
            </a:solidFill>
            <a:round/>
          </a:ln>
          <a:effectLst>
            <a:outerShdw blurRad="50800" dist="50800" dir="5400000" algn="ctr" rotWithShape="0">
              <a:schemeClr val="bg1">
                <a:lumMod val="95000"/>
                <a:alpha val="78000"/>
              </a:schemeClr>
            </a:outerShdw>
          </a:effectLst>
        </c:spPr>
        <c:marker>
          <c:symbol val="circle"/>
          <c:size val="5"/>
          <c:spPr>
            <a:solidFill>
              <a:schemeClr val="accent1"/>
            </a:solidFill>
            <a:ln w="9525">
              <a:solidFill>
                <a:schemeClr val="accent1"/>
              </a:solidFill>
            </a:ln>
            <a:effectLst>
              <a:outerShdw blurRad="50800" dist="50800" dir="5400000" algn="ctr" rotWithShape="0">
                <a:schemeClr val="bg1">
                  <a:lumMod val="95000"/>
                  <a:alpha val="78000"/>
                </a:schemeClr>
              </a:outerShdw>
            </a:effectLst>
          </c:spPr>
        </c:marker>
      </c:pivotFmt>
    </c:pivotFmts>
    <c:plotArea>
      <c:layout>
        <c:manualLayout>
          <c:layoutTarget val="inner"/>
          <c:xMode val="edge"/>
          <c:yMode val="edge"/>
          <c:x val="3.0034194669328305E-2"/>
          <c:y val="0.16859034928326266"/>
          <c:w val="0.94179679124616467"/>
          <c:h val="0.57482616596002423"/>
        </c:manualLayout>
      </c:layout>
      <c:lineChart>
        <c:grouping val="standard"/>
        <c:varyColors val="0"/>
        <c:ser>
          <c:idx val="0"/>
          <c:order val="0"/>
          <c:tx>
            <c:strRef>
              <c:f>'pivot table'!$B$8</c:f>
              <c:strCache>
                <c:ptCount val="1"/>
                <c:pt idx="0">
                  <c:v>Total revenue</c:v>
                </c:pt>
              </c:strCache>
            </c:strRef>
          </c:tx>
          <c:spPr>
            <a:ln w="28575" cap="rnd">
              <a:solidFill>
                <a:schemeClr val="accent1"/>
              </a:solidFill>
              <a:round/>
            </a:ln>
            <a:effectLst>
              <a:outerShdw blurRad="50800" dist="50800" dir="5400000" algn="ctr" rotWithShape="0">
                <a:schemeClr val="bg1">
                  <a:lumMod val="95000"/>
                  <a:alpha val="78000"/>
                </a:schemeClr>
              </a:outerShdw>
            </a:effectLst>
          </c:spPr>
          <c:marker>
            <c:symbol val="circle"/>
            <c:size val="5"/>
            <c:spPr>
              <a:solidFill>
                <a:schemeClr val="accent1"/>
              </a:solidFill>
              <a:ln w="9525">
                <a:solidFill>
                  <a:schemeClr val="accent1"/>
                </a:solidFill>
              </a:ln>
              <a:effectLst>
                <a:outerShdw blurRad="50800" dist="50800" dir="5400000" algn="ctr" rotWithShape="0">
                  <a:schemeClr val="bg1">
                    <a:lumMod val="95000"/>
                    <a:alpha val="78000"/>
                  </a:schemeClr>
                </a:outerShdw>
              </a:effectLst>
            </c:spPr>
          </c:marker>
          <c:dPt>
            <c:idx val="3"/>
            <c:marker>
              <c:symbol val="circle"/>
              <c:size val="5"/>
              <c:spPr>
                <a:solidFill>
                  <a:schemeClr val="accent1"/>
                </a:solidFill>
                <a:ln w="9525">
                  <a:solidFill>
                    <a:schemeClr val="accent1"/>
                  </a:solidFill>
                </a:ln>
                <a:effectLst>
                  <a:outerShdw blurRad="50800" dist="50800" dir="5400000" algn="ctr" rotWithShape="0">
                    <a:schemeClr val="bg1">
                      <a:lumMod val="95000"/>
                      <a:alpha val="78000"/>
                    </a:schemeClr>
                  </a:outerShdw>
                </a:effectLst>
              </c:spPr>
            </c:marker>
            <c:bubble3D val="0"/>
            <c:spPr>
              <a:ln w="28575" cap="rnd">
                <a:solidFill>
                  <a:schemeClr val="accent1">
                    <a:alpha val="95000"/>
                  </a:schemeClr>
                </a:solidFill>
                <a:round/>
              </a:ln>
              <a:effectLst>
                <a:outerShdw blurRad="50800" dist="50800" dir="5400000" algn="ctr" rotWithShape="0">
                  <a:schemeClr val="bg1">
                    <a:lumMod val="95000"/>
                    <a:alpha val="78000"/>
                  </a:schemeClr>
                </a:outerShdw>
              </a:effectLst>
            </c:spPr>
            <c:extLst>
              <c:ext xmlns:c16="http://schemas.microsoft.com/office/drawing/2014/chart" uri="{C3380CC4-5D6E-409C-BE32-E72D297353CC}">
                <c16:uniqueId val="{00000002-BA4F-4C32-9052-CBB8D173A3FC}"/>
              </c:ext>
            </c:extLst>
          </c:dPt>
          <c:dLbls>
            <c:spPr>
              <a:solidFill>
                <a:schemeClr val="bg1">
                  <a:lumMod val="85000"/>
                  <a:alpha val="3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BA4F-4C32-9052-CBB8D173A3FC}"/>
            </c:ext>
          </c:extLst>
        </c:ser>
        <c:ser>
          <c:idx val="1"/>
          <c:order val="1"/>
          <c:tx>
            <c:strRef>
              <c:f>'pivot table'!$C$8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85000"/>
                  <a:alpha val="3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BA4F-4C32-9052-CBB8D173A3FC}"/>
            </c:ext>
          </c:extLst>
        </c:ser>
        <c:dLbls>
          <c:showLegendKey val="0"/>
          <c:showVal val="0"/>
          <c:showCatName val="0"/>
          <c:showSerName val="0"/>
          <c:showPercent val="0"/>
          <c:showBubbleSize val="0"/>
        </c:dLbls>
        <c:marker val="1"/>
        <c:smooth val="0"/>
        <c:axId val="1873037327"/>
        <c:axId val="1873031567"/>
      </c:lineChart>
      <c:catAx>
        <c:axId val="1873037327"/>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3031567"/>
        <c:crosses val="autoZero"/>
        <c:auto val="1"/>
        <c:lblAlgn val="ctr"/>
        <c:lblOffset val="100"/>
        <c:noMultiLvlLbl val="0"/>
      </c:catAx>
      <c:valAx>
        <c:axId val="1873031567"/>
        <c:scaling>
          <c:orientation val="minMax"/>
        </c:scaling>
        <c:delete val="1"/>
        <c:axPos val="l"/>
        <c:numFmt formatCode="\$#,##0,&quot;k&quot;" sourceLinked="1"/>
        <c:majorTickMark val="none"/>
        <c:minorTickMark val="none"/>
        <c:tickLblPos val="nextTo"/>
        <c:crossAx val="1873037327"/>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table!Sale_channel</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8855651966596809"/>
          <c:y val="0.19470034774114114"/>
          <c:w val="0.50097816209362722"/>
          <c:h val="0.8052996522588588"/>
        </c:manualLayout>
      </c:layout>
      <c:pieChart>
        <c:varyColors val="1"/>
        <c:ser>
          <c:idx val="0"/>
          <c:order val="0"/>
          <c:tx>
            <c:strRef>
              <c:f>'pivot table'!$K$8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55-4F1C-B608-1D90764A63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55-4F1C-B608-1D90764A63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55-4F1C-B608-1D90764A63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55-4F1C-B608-1D90764A63E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table'!$J$9:$J$13</c:f>
              <c:strCache>
                <c:ptCount val="4"/>
                <c:pt idx="0">
                  <c:v>Corporate</c:v>
                </c:pt>
                <c:pt idx="1">
                  <c:v>Marketplace</c:v>
                </c:pt>
                <c:pt idx="2">
                  <c:v>Online Store</c:v>
                </c:pt>
                <c:pt idx="3">
                  <c:v>Retail Partners</c:v>
                </c:pt>
              </c:strCache>
            </c:strRef>
          </c:cat>
          <c:val>
            <c:numRef>
              <c:f>'pivot table'!$K$9:$K$13</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7755-4F1C-B608-1D90764A63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0294339917767074"/>
          <c:y val="1.5019768143663096E-2"/>
          <c:w val="0.72729165318189171"/>
          <c:h val="0.1536609009416724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table!Region_wise</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table'!$H$18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DA-45DE-9099-5E12FC9935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DA-45DE-9099-5E12FC9935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DA-45DE-9099-5E12FC9935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DA-45DE-9099-5E12FC99353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table'!$G$19:$G$23</c:f>
              <c:strCache>
                <c:ptCount val="4"/>
                <c:pt idx="0">
                  <c:v>Central Europe</c:v>
                </c:pt>
                <c:pt idx="1">
                  <c:v>Northern Europe</c:v>
                </c:pt>
                <c:pt idx="2">
                  <c:v>Southern Europe</c:v>
                </c:pt>
                <c:pt idx="3">
                  <c:v>Western Europe</c:v>
                </c:pt>
              </c:strCache>
            </c:strRef>
          </c:cat>
          <c:val>
            <c:numRef>
              <c:f>'pivot table'!$H$19:$H$23</c:f>
              <c:numCache>
                <c:formatCode>\$#,##0.00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07DA-45DE-9099-5E12FC99353F}"/>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Dashboard.xlsx]pivot table!Country_wise_map</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1">
                <a:alpha val="3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solidFill>
              <a:schemeClr val="tx1">
                <a:alpha val="30000"/>
              </a:schemeClr>
            </a:solid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443144038768916E-2"/>
                  <c:h val="9.0643846389786384E-2"/>
                </c:manualLayout>
              </c15:layout>
            </c:ext>
          </c:extLst>
        </c:dLbl>
      </c:pivotFmt>
    </c:pivotFmts>
    <c:plotArea>
      <c:layout/>
      <c:barChart>
        <c:barDir val="bar"/>
        <c:grouping val="clustered"/>
        <c:varyColors val="0"/>
        <c:ser>
          <c:idx val="0"/>
          <c:order val="0"/>
          <c:tx>
            <c:strRef>
              <c:f>'pivot table'!$K$18</c:f>
              <c:strCache>
                <c:ptCount val="1"/>
                <c:pt idx="0">
                  <c:v>Total</c:v>
                </c:pt>
              </c:strCache>
            </c:strRef>
          </c:tx>
          <c:spPr>
            <a:solidFill>
              <a:schemeClr val="accent1"/>
            </a:solidFill>
            <a:ln>
              <a:noFill/>
            </a:ln>
            <a:effectLst/>
          </c:spPr>
          <c:invertIfNegative val="0"/>
          <c:dLbls>
            <c:spPr>
              <a:solidFill>
                <a:schemeClr val="tx1">
                  <a:alpha val="3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table'!$J$19:$J$24</c:f>
              <c:strCache>
                <c:ptCount val="5"/>
                <c:pt idx="0">
                  <c:v>France</c:v>
                </c:pt>
                <c:pt idx="1">
                  <c:v>Germany</c:v>
                </c:pt>
                <c:pt idx="2">
                  <c:v>Italy</c:v>
                </c:pt>
                <c:pt idx="3">
                  <c:v>Spain</c:v>
                </c:pt>
                <c:pt idx="4">
                  <c:v>United Kingdom</c:v>
                </c:pt>
              </c:strCache>
            </c:strRef>
          </c:cat>
          <c:val>
            <c:numRef>
              <c:f>'pivot table'!$K$19:$K$24</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1-B2AF-4208-8632-2A9B4CBD8241}"/>
            </c:ext>
          </c:extLst>
        </c:ser>
        <c:dLbls>
          <c:dLblPos val="outEnd"/>
          <c:showLegendKey val="0"/>
          <c:showVal val="1"/>
          <c:showCatName val="0"/>
          <c:showSerName val="0"/>
          <c:showPercent val="0"/>
          <c:showBubbleSize val="0"/>
        </c:dLbls>
        <c:gapWidth val="182"/>
        <c:axId val="1602407103"/>
        <c:axId val="1602421023"/>
      </c:barChart>
      <c:catAx>
        <c:axId val="160240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421023"/>
        <c:crosses val="autoZero"/>
        <c:auto val="1"/>
        <c:lblAlgn val="ctr"/>
        <c:lblOffset val="100"/>
        <c:noMultiLvlLbl val="0"/>
      </c:catAx>
      <c:valAx>
        <c:axId val="1602421023"/>
        <c:scaling>
          <c:orientation val="minMax"/>
        </c:scaling>
        <c:delete val="1"/>
        <c:axPos val="b"/>
        <c:numFmt formatCode="\$#,##0,&quot;k&quot;" sourceLinked="1"/>
        <c:majorTickMark val="none"/>
        <c:minorTickMark val="none"/>
        <c:tickLblPos val="nextTo"/>
        <c:crossAx val="160240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_xlchart.v5.8</cx:f>
        <cx:nf>_xlchart.v5.7</cx:nf>
      </cx:numDim>
    </cx:data>
  </cx:chartData>
  <cx:chart>
    <cx:plotArea>
      <cx:plotAreaRegion>
        <cx:series layoutId="regionMap" uniqueId="{00000000-B515-4373-9629-DBC683AA9C03}">
          <cx:tx>
            <cx:txData>
              <cx:f>_xlchart.v5.7</cx:f>
              <cx:v>$36k</cx:v>
            </cx:txData>
          </cx:tx>
          <cx:dataId val="0"/>
          <cx:layoutPr>
            <cx:geography cultureLanguage="en-US" cultureRegion="IN" attribution="Powered by Bing">
              <cx:geoCache provider="{E9337A44-BEBE-4D9F-B70C-5C5E7DAFC167}">
                <cx:binary>xHrZsty2luWvOPTctAliIHDjuh7IzDPJR7MsWS8MjSQBkgBnAF/fi0q5wjq+JVdEP7QUoVQmSAx7
XHtt/Puj/9fH7vP76Sffd8P8r4/+10fNsrh//fLL/LH53L+ff+7bj5Od7Zfl54+2/8V++dJ+/PzL
p+n93g71L1lK2C8fm/fT8tk/+q9/Y7b6s/3Nfny/tHZ4vn6ewovP89ot8w/G/uPQTx/tOizH6zVm
+vXRy71d4uepez98evTT52Fpl/AquM+/PvruuUc//fJwtr+t/FOHzS3rJ7zLxM8yJRlVKUm//qGP
fursUH8blj9nNFWCCa4uf/I/l37yvsfr/8s9fd3R+0+fps/z/NO3zwcvf3eIB2PtbMuLLEp7bLq8
+XrKX76X9X/9+8EPOPeDX/6ijodC+qehh9p4PbTL508/PYYJfLL9n1L5f1cIpz8rRiWFSi5/5HcK
SbKfOU+5YCm/6CvN/lz7opH//b7+s1Ievv9ALw+HH6rmuvj/r5rrCS7y0yu7vO/+lM3/pJcf2cf/
PPbfDnV6v7w/f/XEv5jPj0f/tLsHrz5waMw5wMX/3P7tp18fkZQz8hfvPib49tZF8+d1su7zf3jl
8/t5+fWRED/TPGeKSYKQRXKiHv20fz5Gkoz9LAhJlcoYJTAtAZsa7LQ0vz7Kyc8k55IpRRgML5fY
wmzXY4iyn1WWSyXxgpIZy7L/Dn/PbBdqO/y3JL59/2lY+2e2HZYZx8n5o5/c5bnjeJyxjDDCKE8Z
YhFjnGH84/sXcLDj8f/T1ZXNbEfy00JsPpEnfkpd7Z526zjZcCJ8XVNyZRqrk6VMaS7TcGK6iulS
DpRsS1WseWYUvc3rSW0v0m4Yk66cdyLwJcg+/r6wXcffbdg7/SWtYxt/59ZMjhbf3rfa5tsLMk+D
eBK2vdtNYdp2Me/bdiPjWPRiwnirmw6zdHMaHs9dn2Jg2lJMzKcpC49DEkfzPq+ybrePl5kS/zh2
g5X+7Ac/iSfV3G9Y8vIl74Wuw5mYeGxDswpzrq4Nc3u9OhoxNd49jrFaYfSXavQkPO6G3eHp3SRY
qCdrDDd0XMX2JcS9r4omDWuwt2SJfL6qs6rFMTIdAiZbstD7tWhTulSmXITIthfD10OlkndYJq4C
Upm2WfntGocT7IbYpDPvQ9tb/WWdJU4Q58Rg0ylUub2oVu7Ek85X25yV3dha6GhMVqe/6L4+hJZJ
i8fmrIHQs3WZFZTH16oZzqwWHi9pzRtvT5ezqZX3+kviVvzLRY0TxHUR85Ue6QQNs67DZKraoAGt
Omve82Ye9BemtIGNhLrHs8OQd5jQJWsT9yK66pDtnvQjJsja3mVpkdOYt7EYND22LVLmMTZmbpef
Il1oJc9ppSHwi5WsLK8PW7gcUlf1sqpzLbV22e1Qp0n3tE4XKCYIkyqEpbVz113fYneSEDZfdUwM
+H9D9GHHSmDDmSCHQrjZkg3qqWaHDcyp8usprbgakjI38OWljIuow140SZZip5f5yNhvc1+uqm4b
e+ppbsWTbw8MOz3OznPVaXllkiSd6cldrJQ1YodbkXqxeOSiUe1TZ3zhdrpGVUx+gOKarwa+9LrB
oWlPsd18c6ZPis6N0fw+dmas7/uuCtV25dx6uN5FMVO9rpreaTp2iT01QtTwgarWGnqwWTjUMXz1
PpZ1LR1KUdVKk99rNqbrp35NcA5nHAxlH9ND4pejXeZO0yqBIOgWR/Hkm/gSsg4uO40dm5pPw1fv
zWWNcZcnU2OLOalbvtUF31yAXca5aRA7cPIaO3GE7aO7WlyjU//sL4H3PwWzI1b9NZZxwkUGp0kz
OFHOVfp9LNN7rHbdKFI2bq/4W0hqr67kbJbsqY/c51ORYjP+NSx5C6TQwUhxR7PdYSRhBiGLTGrK
nq5jNWH88pPSy6b1JQFfoNF/2CoA3N92yg5fpUgJjAvx/U7t4EzVjwkpL3sc3ZhMZ9LSgJXGpq+m
89hRym7suh5S+7Gcjsm/ExMWzAlRaYasJAh9EPIHH12MQ0/KgWVK3MV9X3DaeWNJW5Ahq/3rwCtm
7n+86sNEwxkSWo50lqdcSUWAsP6aaLa2qSpObVpWsMxpKL5pRI5jgPj9HAJ+/PGS5G8n5UJKKlMq
hMoV8uj3axojZDdUdi7TtqHiZSf2dsyuSU3gcCqr8uqxUGpZ5/O2sXx4Q7dWLqGweuxC/1tLULo8
q90iEUlJq9jtNGvYSF6Px1anPRF1WmY9c7L5p41nD1XEpeI5I1TKNFOKP9h4bIVZ9zRMpdpMwt8a
24vq8drU2LF005w9zVdA2amse+3MlbSVoump5rXJbqXd3fCKiyHaunRRS/72x1IFwnhgPyKlhCnY
EKMZUdkD4902xXehB1v2cexgnb2pl7Yp8tUz0p5qM2B/TKcQFd9t27Fi78ySvGx5L9ktSWrObnqR
w8wict32os41Mp5qXDo/SVaBgzrnw/xkzONhJ4paeOk0mKo7m3ng+3LdxsZjJA8D/PvHh/tbCBFp
zilVObwzV8Bt31tMuzWkbvQ2lK32wbyZa6Lb5ynie/VPKgaE+94LBUmJVEoSmdH8byrukqXvTZch
o2wSUug6okdSmqxNkrUkuczGD7VcICWfe7W/Dm4XGJBs3s0bZUzTPh+9nvy7H5//bx4jFEnzTMJH
WZaKhx7TzmxNNe+6ki5kIK+dGpPlS6MANW5du9XuPo81FU9/vOgBgr+XxRGOCGcZCjCByveBRXEb
9zqfEl0C6cjuSZaoNN7sNgCJ+J1q89KlIvJrw3r8Thtdz8/qdLDpXFRhEvTc5UFWZ91KFr7EVnbN
aTRiFvy0+exIgy3VbfKyamTonhjeyv2tBd5s/uEYfz8FyzgVMoPglODy8Ju/QGljOqwffVc2wXXx
1eQbO02nvU9cvFEb20ZRyq2e0ye7znb+x5bvdVyLcSE5Pf+DQB8al5AEomQ0pxmyIX8Y4tO8C1Xf
xq6c+i7jomjZBBvbvViTl4JGDadUbYXQoPcBmSestBFvM5vCnpKsz9ltcMw0px/v6qFtHZsS9DB4
Iv5DUKttkKvNx670shVNLKoti0g8pGr0ropxCrDsKaMTYsmPF0bR9sDAhFSMpSrjnDDQKg/lsZp8
7PNx12U6Wlbzp0KlY2puLBXGJqVZ7VwBj22bX8abZO93pU7ZNOjqbqJOz8O5bYkzrNj4BBDa5/Pm
OghQL3ote8PXJJQmydb4jHQaaKIUbqPkFWHDuHaFkapJn+9tvtNXbdJkcSsoCTZcO9UY/ofJonL9
qUeZKK95Gpy42QfXZ69zXkntyqVPU3Ur8sz3H9aOBfE0jFnNSOHaIQxVQbnJ2+WUjD2ps6Ii0XRz
SdJGa3vbeMYQNGojfPpbNVYziWVoUj6e19TXizxVNkkaRJU2kaq/szbSZLqWix4jLdRO9+leCt1U
V7kYh8oUqRZV+2qKS9J8zpxVXJ36tFmZOuvFmvzxhAdScRJDMm6PgdLM+AXJYCX8pl6Bxk/R+yn7
KEwj1IfcdybeGzmNrC18Xbv4cWIhqcYC6UzqG1pNOimkzgcTC2PJuryjbGvrt65aBvo0Ufum1rJF
NNr3QvdbVWVlNput+jSYPiyyQOm68OtsiEvTnUg1Q2nF5vo5vXaL6m17renciFdynfq2L6KfU/nJ
+kyuW9EtR64tpmlN8jdz4prktg/9xB9Xa5dGX8YEwv+g9nxgf6ybGTW/Rq1VpbzkTZLyqRjtjKKn
ENHH1J6SEIV/NdacwwKTQTDaXSNZutAXIduzll912cIrfS1nJvu+TBERpn9IbJQe6PevsA9wApBC
ccFZmgF3PkhtEFBTBz+iCq5WYAqXMNStvtHC3M+tSsW1ltlRLIwuQVrVTApk846nYlxOee4k8nLM
vHljTN27F0mlnbqJeyepKcKSGvo8zbKpX4t0Saa8uSKuWmt/mqaBxptsH6R9bSzq8499q/rFFlS6
ej7zRfthvqlnGsJtRQLyvgKO8a+N9GKWp82hvH686Z6l13keO0ycrEnj86JSwG5bsUaKqnXPYk7c
XRp8rQvRd/vgr7VNgdx4tmz+BQ1Q2HSlQZUM83XfCYe626YdSIWCqy6KJ56FHeA7O9zRloNfCHmG
qGBzV9h2dYHBcbKBPV5FFdYvMVq9L+XKtN3uySgBo+dQe3rrl7YO9XXW2TxUd+PcAPisukf93IRc
sNt+IOtRh4xazNcDNwnzRT/4uq3LkZFK8VNNOrfdcQ91wfnTtnWy3ODi1e+OakFEMWrbUnaa3Yw4
7ep1b3/b1FYpV9BKEOCinucHhtjS/JCgXScOpFj5ZPHv+o1Awl2k1j+eV9RlawmoN0DrelnZ9mKR
E2RWtc12qK7rGv52FRrl+nXbTEDALsjRv1NfS6rE9w3E4hYduv5kuVqCK1hdedndOPCs4s421AOE
TlndIcBXpPbVlY/zjADfkWYwV6qqN0g7H2eDmUS/gOnJQHyNH+Yxy9r0itbeIFe1iI0LRRSITcKK
Qbjdda8QF6f8dbsweF6htszl+qbzOiDddbJW/G0XmlF/iclwZEAE5Nm/00F6fFlnt/l3+ThOY/sZ
JEzXPs/cYM1V3ThsgUaB8md262FuLfD9Nj294NM6WiSpRZs5eYkwPFNe+Lat3Mk3kbGbLbFwHbE1
AI29CAC0dbuJVpdKhyOtOZUv5s3YiFrmJbEWlhuTKhd3YB9gIgmb4vyk2hQK1grUHx8L182Vu930
ArVtpoHG96ah4wfBc2whqjFAfmMugFXNLP38hHew6tPQRDJ+uBRzmY9t+/yCrMfJAX1nLWLEje+H
pPvUpNYnL+s0oiSqQeHA5/s9AHFv2ZpCr1U6Y8QsMxHXUu2DCWXu8wrlBndtCo/JBwdZ8yzNwZ8M
vUftinrswLLLVwuNE4LpK0EWJ+9Ci9hwjlU0mpaCd47e0WZFZNm/ukjf1Zt5I+lsEUZEOh8ggdAF
oSnpMlhfjVpke2Gnzgyvmqbtl8c+T2dZF8hsYxhA5S2oMFTOjzL6UhotQ8D2h7nGiZCjUD/N+wiU
Mw0WB1qRyXQoXchgjD3fgY6MQwa7Bog89tAHluOkqBAptkIjg1BdZmEoCdTNbgJY3/FDNVvQdDRt
p+RlZ/WMF5OMRITNgVFMSSN+/eJHBuVa22DdduAwsHrLcNxWGthJsF0kpzV0oCeaPeMwvy5gt9Oq
SduXgdpJ38cJPNbdtLZf66Uqjh9YLjaEk4HNyWjP+Tg0/ad+zob+OdGs7sZyy4gOtxcjY4EmLruO
2mTiOttTZp8wkS3ElN3WZ+7Ui3UebnIAHXNvv2YHg0y0vqMpyODnqDHhGhV1iGi7j932R5uN1Lzs
OF+oLgY3bcmLIZhBpYXZ2yxbymzlNRwfFUW6QSTD4ZqzAMf1G0hGS16MdOvJ760cw1gh2bZTc2q3
ZJTPUHrOrQEbGzR5ydJtNNc07D6/No6BISuIJr25mi03cNwKwrwBgjxAbVa3EHKcKCS0DmFqzlNd
hf1JvmbN+IaNZuRXNjhYSdvopQUJnS92jaXN4gw5ZpPRBKYzpH56W0+dQhj9xossoW+f65nAvLc8
GZOXiirv2Wns/T7W555JR92pnYMQd27e4aI08cn+egqNqkBGi1q8HWndN6esnqf1vUE/qn/WiFHU
U8GChctnCG8C8KY9KnvUDqt5E4TFgryhh+jWPWbmng4bwkYVwRO+cXPnVnmvc21WXbjcrtXVuFaB
DEWSjCi7i0Vnh18uvAY8RgBdG3XVAHQ4cyZNYvJnfIK/yXJB1G5OGv+HGPokbyBMt7NlKPaU0/z2
x4D8IRwHDJGpBKLF35z+jUHgORCEXMxeKJWAsP3GIDcUhO2FQf/xcn8rPFQOsCmFBPynPKMP2BTw
066zNWuB2zy8z/u5gkzs1+ScknhQFKJt4YU/XvYhyZejV4gWDVY9ujvgn76vB+tJxwQIEslpb2qU
GYvcD83ymUBNm+fwZVbXFXJ0S8KKRPnj5R9SGTnLwRIgPjFU17n8igf/Wo5qrxJFF19cujGXngGY
pArc949XeijfnEnUc0CXFHwVUw+rq9aj95UDkBeJrQjO0TfJ4fdgTY7zjn222T8W4Vz2j4Rvikb5
X0GtyFHkgukCW4ZmOSUPiTK7b4S03n3JaAdgUYJfjBz1/jg7ALfG0zUkV+s0zDEWTCWRNvdJXMIo
Sy6N4Mupo2m/zPfzQKL9g2qayDdTJWbelPmwbVn3eKa7XJdT2nWLCteSVY5ud/nO0bFhPmSbKrdR
sXwsd8Rb/1ykEv8a1H3AVMkCuDSfo580I6e2tTPbTlVOk/su8i2vrtRQHfSukXz0SUEHYpm6qtuc
RFk2oDVj/Tr3Mc/mYjPtyNuSDmpCmypdGV8tyqZmW8By1FWPkuZ+yPIw8dPEqMfhu0qDbi2Syqyo
8FQ1a7lftQ7BLy8NidO8nnJFTRVKlG7tys+p6IARnzaigTDLPm/68D7fwkJeSozP+/nimhNaLE1T
JhGUVv4uMeDT3sTVNy07p71E5H0sN+GT+g6Mr65UiTZPs0wFGl7r9kUv6HPwouYVYfZxTP1gl8I2
gS/xBr3TWbxcsnbHkUKN2PbUWZO57BxrAnLoFOZeqb50Uo17XkQwWcIWHikwknPC214lJYs7X0jh
M+ZNW0oVGqzW7SPfwxWMsVLP17TO7ViiHB0DfxwhSJjowmSLB8VI5KivXM27xdzodYpsKjPDkeNV
SCfRlYPWdEjOma+H+ZXK6F6TUz2MkyFFbkGQyaLtK1Prq2pr2KBPvs26UZ92l3UOnOKcpihma7ay
0BUhEGTickJhvDwbo26aV36gyr5NhpFVOMsmkh2gZuNDk54bMVX9UHRrvgzNFbLH1uwlUgQXrkic
M91yFdzUh/Esq3AYX7OuOSgAcPwBkT9JQmtEqQISGMOPARmq4Ht3HJuyxMOYaG3G5QXZUM2iqVe1
Ap5MRDfn8x0fdYpk2UsodCqt6RX5gJC1+7cgOvSIZlst55WdUaAN8ekGXMnD85xlfvE3NuxNrE5T
NWcpsCoZuE3FjcymWr0DG7B1TSHXHonsBpY5d+Tab3swurTNEJJwHcBJ0PGmWWetp8eZpcvaXtF+
bdIIzgXkgX6BBLfgPbOPS2bOYHnCfmr1mIe6rADpxN2KHt/CCzUnvahLb2g+PBmbsBPzAfDcw9wu
Sg4IqMvtVGsKw2pa1CHvIOVm+bSjU9zaMtRIk1vpFYPdlGu069HmmnwLcc8z4lNTzCwZ4KB5TNL9
1mqVdB+qdUCfWjTOYoDNa7Uj0aIdlfRnhk2gwbjVAd2A2wlFJWYS7QD0wNc52d0fO5uIoy942+SY
3dSsQ/jh0jvXTwWi2g57RSKwPl4TxcYtfdIMlax5MeZO4I286ysAUVVvx/sR4BZ+kdtcYhMb3Ms3
J1Q8MPC9Qtt1LyYZe6zQLsuxsRkADDHNHOUQ6WiOmbxoBjxASDwmvOzVI/8dHd1V7CtqZz6s+9tl
rHCKzqeHk0aoCE9XfpP44NzUEEUckwPm0tVur1Ob1OoZ6QHtzQ1HSzf+vk0BtwfaoTkcNHar8c8t
j1t1v6Q18e6MWnedl2c+J9tBVmXqaFQ2IkF/AZxqk2LZCWWRf36Rv/WNqrMb1SngwaJdVR9BN0cR
pw3t/mP2VFaH3iPDrxYkQp8st4g/7PjyVSU6kceZq7jL9E0yJfXNMgwtJLjbipr7HB11vpfdnvb1
dN2i8YuNU3Tzxw/TII9AFJLN9vHkV1wzUIUDsIXpJXrIsEQeBzx4QY4XPNRfwpahEjR4sqVQUi5F
Oy2neq4PDx/kcmhkcmDnlpOucKHhd1QUBkMX2bYbxbm2Ljv67eCsD1UYxC4GHXxt84Pid4iCq9yO
oZHmx7uB8Qgj+fb8wnzrn89TRFoDGYcrAOPlMHkjYNZo5yQwJcDGEWcx1RaOV3vQSSnyXkdh5NMl
uM5KVsutasZjoktgHnV3OMPipuMt2lSHPC6HN6s8zPeb4IgM6Ohzww/z8ACU5v5ywiCChDprj/Lp
9y5pD1lfvCgnYNuaU790x3rJdCSV5eKcHbX8OO7XM9k+9UgOLcCUuZdJMiHLI/UdWUp0qof4ppbr
/r4bq5HJokuzPfncDKvft9/WlhIcMKUyw1KX9NjUBzIvgKnTBaG+XjXfbgStxdLcCzbU42uie+L6
AlBi68MJZtx0L8Cf+WjK0TG0yq54mEfwQgBT82oLq7J5ze6TYUXuv+XpvHRvqJEzUMHFKvpNg1hR
ORDwnfZiBIKvuhTF2ppXatmu5sEdvcBFJEi+12k/AursYIP31yACVJMUPMMtgD+yxEvAYtcFVKtB
bXL61EeCi3hb5eCoRKnU6NvZLqray3mBEb9L0yaZ3tSq7mE3FxrMGYJSBtEZZfeyj2oxr3BJ5ODP
ZMT9IV/UYkuHvrBgyLAaYoV06QuT1F3nys2DI7vJrF5R7mTjeDTeOdsOz9665QgaxmoURL6LR4P+
Gzk5B+x1vtWzA625eRTu83mKWwvIPYwUv31r5HuOV7MVtNXJ1m7y03s28SGx12RFlCzQCz8W6kdy
9ATSocNW3CK/8jILrke4OAGxd2o7djUzTd1bHlpRvTQiW/ET0j/6dLuZ1sP2gclxBme2BowJbozI
o+KiVYIz+9Fv0IfJAu4WnDugLXu+hMtdrfDyhOGSzluWmynTdxHZ7DjqTmr1h1drTm/EQM3wvJJg
ZsxZNgNuLIxxC2D+LrQPKpLjWlHFc/AXZReXFh/E7ikW7WCzYNdQauJxkB/H7sa8y9ov6DOn6dNa
xsW2v6EZnyN6LdIcGckRk6LvkSbxoBe3cdiyp6RpMyzPMgF1h6bvIDM6Z8Lp9x3zLCHFpnq0J0jW
Hnct1FfhrznBvQwfatp8XIaxq8Fp9EnaPxa4poapazDlkGQ088FPVU2stzJmvZpdaT3ZJT3RGteH
5kJWPlSyjLwLXVvqeQTttgZ6xEEpNaKATBbFPpm0Hhzw8RoigOPEdeqgugm46nUI6FFNZY77PFSe
Vch1++xSKNk23aqrdlFdLUofrBubQtVxkkA+cFwYwtcy3s87DOTCDlieYM0ZtKR5B7S+prEYxVwj
VAPoQt7DCs3nd1k/HIY69Sy0++N+tF1jnwHRcBvKTDTLAMZoTFR+1+pYTc2LimdHTo4xWVV7vfSr
UFed2akDyT70a8tvxznbwmhLl5C67m6ShqZ0u9paNCbyM25idaLDJYAQcI/kvU0IPT42VPl1h2tA
rJK0O7eIxbgyUNJRKTe0Be5NNe0+X434vquPaBYZqudi2aSz8mNneR5zMLIitqH6wrZ8OZxGS596
U8E28gGNlqt1Jp3op/vVKNc1HyKVyUo/HLeqBC5gJWHqjwKR+Sl6xJ/dE8SEqTCdaIibyzElzM/g
e1fcrQQ5ASijgRELK1qV1fnJ7aTZ+wbvs14Qd9LZtsX6SVzWNN8/MasWnd/WrpdqI+i1SefI+2Fe
mPBtkePmI2B9IZFwmxwe2jqjs3KYp5x8JoDJlbrFRSZCtqcE/BF2yc2a42OLXE8wmMkDTN2mte0D
0H4zEI2Y2WxiqcHqL33jblo0/cVjYgJ6bCeUb0u1nEnfr37oS2OmhdDSb4ax7baNkrbdrTyKZ1b2
gJl58jSVIs7LHfpMZm7QeWwafOyTxD2+K9twTHedhA2N6HLJUKpkvMSFDJrqp/WIm6i1K8bWxUp8
TmOWW3vecXEO1W87gutkt6NHbw41ec1UuJnbZAyibLmvqzdu40aQ331DEvWmZkum6TUu/tULtrIJ
FIP36OPlG+7SCBzofk3XIN91NkPx+YcRjU/3UuWdQluDG50kcOMERtojr9tNgWHJ11Gw7n5XmyX6
KSDogDeaZbUMEKaXRtK7CEocQh3WoTb0esE1LLKfxgFs3Iea5c1UF7XsbBhOohJgYc9yRmIBocY9
hUpGQfyiXoymhyFcLxr8ZrjRNM0bdW/XUdXybk3VquOVxe26qH/Tid58+1hLC/blSq1ILfLKrQYo
toDFbsn6G65KrbypiypbfFOdVUwi3mj2EFf1dI1zl4YyTHprs5st347NmwziB1zA9bbJnNG82Q52
MPLDkXlIQCCDT6/EeNUnW52PV2xuUuDSiscD59pdzKE/MRCxMCSNy4/qDYvc5nVJo6FVXo6SB/Qu
vRtXIJAxaffkJXovBnr0fZqZttiGfUhUMf9fys5sOW4jW9dPhA4gMd+cC6AGDqIoapZuEJbsxjwm
Ekjg6c+XLLpbpPamY3dEW6ZMVqGAzJVr/ROXzint+5YmBmA36fdl5kq6uiooS3Jw7LZJOjvMVXje
eH7+gvJsiZRyKcNyKePo52rb/o7GwsuCvRlv2gxoOG8Zrpdsjssk8oFmpqMqK8jGq2qxnGlKmk1k
+r0GRa1FUi8BMtVsakX03VdRPXu36wjc1n6eCifW74dSwVxxxcHkyCUpujJT6/3qoowo3VT607zL
z63Rz30bKb26+mNc4OVoUaN2LfyHUcVi9iBXwpoNihbClKKQCR+Io7d1z1/KuB8tN8kHlQfiwyDc
dimPgZ6byDrM1tBa7XXLUgnVLYD+PDRdauewg/aNtCadAxo1heMUyRLaHLRwlmO8xFfttjiiPUai
3K0xCbzYqbpz0NZxMx6LyI/b6sZTWTl1h3ykMnUnuaytDUgR9LYtDmvD5LWAHDvdHJ58qaTc0iDa
o81Hfzd4ajoNi6obJ9mhxTfnyGzWuvHBCcLetg5qCLttQ4k8zvx4BtrjFe/zSUqVn6TY4RffrtRB
107ypZCZuA7yruVa5sw2M+dS+gP/ba6Dun2TRTWa0CT05dpYh3rYIxUkW6Ho+w6o5WY3TNCw0Pml
sQPU8H0Q9cgPj+VqlvCgKtMllE048MJDCRJqMQgzJR2Rwsx8YxWumr9z1iKjm7cZNKq0Kybzd7IX
5tuFO7r8EefZ0n3y2rZfx3TqReRQnoqstW9rjrbZTpvKVysT7M5h3pzybNz5qRE1LK8rFbX9u+G2
uJqloKjyxPy65wJEI+A8Em+SeRclRT44lZ+6aja3wMlpcsR1Gw0dt8ebA/PfdquHWBuh4vgOJNF2
a13RqgfB96ydYz507K7mrfXlNnbRUuv+yvZWPvTloyufBqM9oguZpXekRDC5JZWfO2t7mAor7opD
gFjXKtN+amlZUkbIEtYBOrups1QVZjr6e/70e/Z3EXHydAd6ZMfcKgWHaSVFEZkPGD9e238+7Vjw
jU+3e+4z89wpEQaZKEe9cyH5HDb85ai9iuozDqvPf6uYq/iqEwq6Kgaq4IVRcjOvTRQA6wN8fdi8
1QBevELjuByVvQtDu6dekNXVnGwZ0g8/tZZhMvc3Qpgyn7XcAxfix3XqmCeHfoKfftoDXd1AXJ10
YdcN9znYo1AxeY7C/thsbp7vV7QKZriaxaSmOEWB3DttunezebjNZVmNPV1cmeSh1BBI4dKYy3t6
IpZjCb7agoKlUQ2juQXIfQ0g3WqxWzIF8S8sN+19XVoLuF2p9xFRzzpmRQonZPlfFnQ4BSCeL3gm
yeb6Zd3elRcIs6qHPrOv85CutAJp8BG3vnF0MLlTAm64gefGwdwH37TKXZsOKRhzoAIHVJlPVa+h
sOzUnjPsJQ/VzCGjT9E6Fmt/Gp2RHmRzm3a59yZd5EXadF68FIdpQ2SrE2/oBAO9lTMH3OlH7EFF
bMnlTb+KlcPkCc8I+3rt0lwOff4u0+UkoPQLWy539qpqmJ1+jzdrT+Z8neYuXUCxlpsVCcZeJDNU
IxV57dZVn2AyF/e7cKj0XQLiHYTMxqjI9g+ybbxuQRaEOAb9e7/78+dS2Lm6Xh7R8CKSI/N0Wzhm
Frf0PLU/t6FowjeZ1coVRM1W05Ynm13mfnCwJVr26610DQwxrtJgRtGoBj6s6B2z01legBzACisz
1gWiaZbVwBUUn4a/46ZUgZ+0baO9n+CHRa7uq506sYIyZo6vD7sVbOH97g7R/GV0+yJAAjEO3ajv
94r+eD9Z7epM771KBe14nGWwbqWRhWwzwr4LGjUXUPzOV9n7EzaQQSzMqHWyCnunpRG1zpfusFee
wVb7HU1cn9DQx/P1uMQGJ+ui0FgwiscbNXmMi1GK0QPRwIn2sSmiNJ9G7f+15J5rfVKDJXrcCjSz
WX7ctw4c8W7x4zGY08ybFr0es77N6+kYSjuQX9cS6o2uxKIH/zKURe5KoAntu9ap9pBEPYRLTIuU
BMIBcL2u2toZvmUbPOaDggCZUTdFnr8Vf39YiIKxUIdNNFMUnKZCwZgdBxxK9nLEUWSAEru1za6M
ljZU0ckVcJfQIrO/DsVD1/V6K05ZF2zb916qVXxn8PDn+GGq0ZM+xINl4NO87bm3T0WnQN/GPpX1
YBZCAS3Bq5tayZ2citngV6qPHeDFvDV0yLI4Rri0Bk7YuAfwkn6YYUzQ+gDxCdHn+jzKzBRlq4Qz
vrOr9RF561zXoFWrMJjhE6jWWg4NTrrC7FufwrkMVI56nK1/txbxWldvJj5Y3LHmPVcy8MCWBOLQ
F62LFvCC9s2DZpFmbRCw6POtAzwFRW6dLJVdZA+fG/iUleG6VplYroZ93JhlxKO44IKwQfGyio7I
y8ZdpTsnpUbSp4UMpiecUNUDfVHSNPnuPgBKK1C8TPdzViabrKNWH5pKmVqHucTcmgqUDujMoY9h
P/qbQoB93L12zBvY5UFt9tHZHM/gu5Rzy2K0svXYpkUrzY+HcjQ8E92+gR8R7RgctAuUWeH6cjNd
bxrm8F56ziytt5GyDOY45qPDz1WWTaWKu8BsBQSHBu1TvWtOnkmEOS+iEMfu8lzxA21wLDRy3eIo
wy7oyqMV2tn+YFVCODcC+0b7Ns78od/PdbVVzASoaGY1HKRc1+27Nytne1djZitqCOxm3b+vA3I9
NDS6HIvwOlh0rYM0RDgiGIIfUd68rmmc00x6dV4nxTwE40T11kVdH2AYzIe9bNYxr0KAetWNK9/P
2dLphydoXle2qe/+BpzzYXbhoT8qCzDuR3EBgtvSMTBvVhQ7N4Z5KSrpQKaWyTkt7DXa7LTc9mYN
PnROkQ317QV131QXAU/unrtl+5+4+RpziLR6G/YPSInLqPvqr7ScIft5VNtfoVUvHpORj/mEFn2u
8VfcB2VrJF7I9tHWgan25tm4y1YK7E86iFwLu6UreBHt9JnvHwd/7EdsP17cltUhE5tD31ZZWy4p
kvT719YMzXFPE9GX+afZRXAwHl2kL5lIUKJZrCPXlyHLv6+mkPe055Gm4n2jp1YP35yiUmZ1XNZm
/QhJPaHKXRsaxKkLe2GYjUeM+QnMfiyXovfoSoZxYfdfHl7pykf+5XHTNZe73DtIvnoIn2zmfbI1
38wfl0oTN8Lh4QkYtx1wVbkcVYk71XhvDv0FUQ+k26vz1jplGN/vT+WhbA2lMMyb5o+CkZjrs5F+
GkQ6Ev7unTiOZdGneMbY/t5qD3GVztmKQOzN3DXLVJwK2iS3O6gqa93sBhdOsAwHe9jb2k7RLTfT
lli5VnNzcBEItt/EtAHXnvJx0GN317shAuQ/Zm/srf5IZ6Awq0jPo1O7a71SdQFtbxuU83eJsg+W
cI1rf/EPnjuZ4xc/mjfLdNV12M4nNeelUFdTP2u+yhukm8ALTRu13xo5jmCXK5SXAmPrPT97YNLx
XRCOXXvx+3UvHFenfoNo+FvWUmJ/TM2oInUfzUExmqNt2+fPteuu4TuNFHkKUroqwzFc0P0+Hs2B
Aa4EhYACDQkqfaypNMOFcBnz1SyijENBXV9QbkvtptwsOVMXBS0MzWnwRAKDpNN8XM1FVC9fgPy9
HXq1tbvMOwyxt8npIHdpOsCgWgFNwN5zN/yTPjZf88POBOSGh7rEdZdd93Hr5lmyT9hA8gdIdyuo
3zJVDVZ0Wh1cK/pkC1mM+gjjLLSbQhuVdQ1Mrfyqu7XyopH0C8XggV1Ooqyab41HedPHIFOz2FKV
+atVJP2jRsj2LIiL2PIK/tn45g5B6deOz3RtCQhMJ2BlftR1P5XfdTuBDpf5Mk5Fgg3VLUFCNJBC
deqyxrSV+aClNxz2Ip95CRglKfQP1/c7ijBoCkik7nxTfdvSfwTV805ln3UknX5KKw3STmt6Yblw
KJjZbgWK0Q+eN5ni1Uw216mbDPGDdrZw+LhMgSe3N7k3Nd10p9Xm1A9WEG5cuW5k10OdOZbsYoRZ
U2a/HT27k/YbtXSVg/dtjHdfnGuLOt1BTzQNOJU9CwHUB/SN3fI4cpqpluU5ZF1zhbWonqxTtXVj
zFCJrKfQSTUglN0xIenV+WJZstLLh7j35J4neFla5ysH9BK9B0uBukniPtY9suNtAttII+oo0rSt
QmrxZzk0cByJFQpf1se9DBvnq+PmMy/U9ab5N8XdvCxKMHduT10AeR2el5VLxf9aqn0YEhsHs0Jo
pFCnzmk8Dar4NkcwlvVBwCUUzRXOLxzLab8ttvaO2SOv1y6Ugp6eojasa90PIZAhbxzNK8ff5HR/
9TH8WXDlcVTv9lHvXV6sN8vaPRb0pjVHz7S05pk6xl9HBRXMvKgLhpKHFUTa/F3b+ZN5FvusgYuE
WnTzyR9jO9/eXcirp+2Ur8qQb9YEt22faRM5BZK+Zq6fb7YZVROrJLMM2K51VyJAyOMGPODYD64r
5mOosL1H5yhau3Y9hYNiLycwCPke3jgSzG0DQfO5dlrmtdzDK7TFdP4fZetV5fShsYstWq/2trJn
q03gCczV6n5xh+5Iz2258mYpNU82c9RqZ6mNwyD7EQzZlhcn364cf06sZtiyHxplyfDRKXJv+BjR
U/cOD68xn60usMwxFGcCgnsAv+P2X7hCPTUqtkBn8smXSW/3buslNG6GwF2KyZC66KIVlOATjX6h
A+Q0moP96db53WJGjqfTPlp30y88NUBsQEPbPp1RHdgbjwZ3pLkev4oMY2tDbTPzoPTTDxN+Kd4T
sUUwl4dhGgJZpIthkEFeLuqFJwbYz1E652/wSecqY2VtbS9OVtUO8BhGTeBdV3MXCsXRQU8/Hu0y
07E8x51tWf+gzDIZCb/osoLYt+kkYRydELeN6zsvtG+hjBEm76V/iGk5Q5gpi2LfoJWJDPG0dh46
4Hmfa987hT3krH0ENF7QG69eCBcHMmI0vMDHG6RVRgXFyPu3rgVqF3YQe5P549Gv6heM8g0HkmNY
sKj0IYitWpsClvvLCiF6sR1e6MCttSD1GPWwGXhl+8jd9StyXqzm8EjoJtR49DAeeH9lwGTBDfZY
xJGI5s0zncOVhn7S5BnYjOJ9KaABNiTsV0Pluo59aCasBmXSrossS0BwMe/DPwjunkv7uLvoJpl2
AhEFCAvDl17asPbCeQSSPI5yFf3J3kvQDoz1i2Twel3b9z+9lRfZtvGOIO8LjMjxFxVhi7oHlZuI
ju4Y9sxdtZ6TVtTN59ff5rl37vKJfn2bFxLN/74NxFEehCiUPFPT4DbrOAITG2LbPkDSzEF7M5Eu
YKHc8zKdJ+UiZ+f29YtxnqsKzdVwa6MYAadrvKAvnXyOggqBr1hpi9k3n7Z2NGuIzo8xZtWdIYCz
KBzhXZ2MpQa1AhV4WSv90k98714BLk5/E5qrGowq6PWrfK66xNAMsCyMTTOmPUFQ+8Ju6IXTUrgh
DgU/a02sQQFUJI+RS45Bkw5uTaoFzm6iI15/28et+18fkXlfIkuiEKM9kSHuY2zJrysCvfgebL4a
TgKlLYVMxji1/j3UkuakWYHuEEPlBbT7PoGeHzh2zZb3qK4oZR4J7tcvyCyNZ9cTCkfEjhN5kS8c
BKHPV6g3+Mqoe7PjgOgeqxmYFhEdy+C39R8NaPV2u7t2Z9IoHqNA6hCK9P3rl/DbgolwVIXsEZ//
257/ckOOGAsCdDZG1usZBlu1ofa/44Pfu/Ewzit8fkSFGtvTpXyEw+5jHLhMJKgu1ndSapNdIhkh
YOsvtPrrF/lcdM1DM+Zac6d4Wxa1/6Ikk/6B5M6ao9R28aFVAAWPlvuWldrjdRsr1s8/1KmXS5S3
9BwCZlgoPB/+5fmjwWw2FaOM4tSKVmCej2QwdO1VMzqyH25zO1hNtR4r6PbXP+qLNcq+Bb0iXQtH
sR14wFUv3hhtxFZqPduHKe55deAvpBttmZf60yVr4XIG5EOnzC7VNssV5LTCj1O47iD+Yau+CCIw
10NzBCwehSbRx3tpqwaXqQuPUIEDvKFR2F+0MgYjBE9RVm1OuYuAJwJjJvrDXo1qYstV7dkHmnVc
bCd+1IpL9HWyWvVZA6LVdwpLApvP31ZeoSokVpzXb6Uwy+K/24tLD1GQBz5JFXhn7eDlM8yGyZqB
DLiV0lcEaWzKzF+22tBLlXB57Zd139Ggp02cGz/Q4GOp8bCt6kexSCXQGYWDTwjcudOhke2EXoFS
CTOPUcGEvWfKafko3nF6FHKc9wJL/E2+08Kg5X08lF//UL89D4cH4nlOENDRh7b/0nC+dXs4FU2p
UnxLF4EOcps7NY34i2oKOaqYwhgp1kRhkcXJJot2gpm2mqiEafQq9CkrNFV9d4nKEPmjehKHm6Gg
IgFlNqWeXWOpe/3K3ee7mBqD98UhPA7zBPUOzOj5lhI72A/iB522dm0IDllbqJpGj1HoU6Shk35g
eImIjMhi6u0UKD59MvU5I7YKkQn9JSuiB37A2/gecuJ63Prbsl395a0NDanfNEQC1TiKNpUDMIKy
CizMIy1AhncHnsJ+eHpircg4ACsH+ot5txdeoY9RLJFjIzjpdudbPaBx/7dvOa2fpfXYjFZ32LrS
lMcCIWt9B54ZFT+l4xZueXSh+YKvW4gn7Mvrt8x53ouaW4bcMKIi+LGAbDM5W78eWOiaW3xhw5ri
rbXBSJ5awhrokc11aTjReFS9jwigbqof0LJ0g7EL3lWe82mp+La6nfbqH7rkF8cGV0aPBk5BVyg4
y4PoRUl23M71KIJ7aj+6AIue4YpZwKkxy3YRBjvayMzdyi2hm8AtioHQc6p34wpT8gmFgVby0OR1
3t04We6MKi2QD1BTX7+BpsX7tQJwphKd4tkuoRA+Vo8X948RKwP2kH4aefgAvwI1zLUNPNRIF5dp
vzjDHzFMcYFnr1u98Z9iA35/fpzpDLdCYPEIoyh6seQhHwVPoMwPcIAzxVOEmckN2GXXzOWHjQpG
UM6j8TAwOiym0szNqJeVKowWcrIGJGqtaE1Zev3O/HZpLkCiHbGwQlAB0hxfnDMTeTFuUZfeYe8q
ThiwXqRxeMkaCkhs99RLF1UG17L5dmZ/3XxkTe2pWBujzMP/LGsE5FlT/fkP1/WyaJNcQsYCJc6l
X3NoZ58veTH3PfYqpW/wl+yw0HZg4WlFxmIEM1Nae8QR7Ld+r73mLchKJPM7EiMMwxZd6G0HzBGm
4PXLMu/6y0LCBBR7gQszROgdluiXPix2e1Q2ZO/AyqK9+NbEHtk6yZOYs3RYAzd9gB38nzpl8WIF
C2xYpgL4YeDSivzWIq4RKuAG1hM0ykZUvjva0FYYDRrkLSOAiYQynNfZqXDOttmMBqKDZZVJjV26
uicuCgI2QU7pkFXgMpvHGTFZ0nAieHsApBsltfqrWxe0jHvHSj7XLVEDCKMmqjAfWvZfBQ5G/2fX
G9XmjAx6eTNv9rK5iTcRiACPEMO+H0FeKI3/t/vu2C70IGcd7YfNXnqxSgkriXnX5c+LV35eNhbp
U/f1tEdQkFN9X3/Xl9VNAPIIKm9I9BKusN/uOpT1uvegSwQqlZqqP+aK/kuyCswZmY+mUnE6mQ5M
wkwhvy4d0xxZOVzcfj/VmHqdJJo6m28srJYTDkN7AVbw+oW+SEZgfKAA+14QM1KbfjF8UYbrYNaO
jBcMYxeqsRqqXn7Dt9axPNZ6M3oiIWQcb0mVNdjot1jO3b89rO/SOKRD1lRURjprwfsDOJy0HMeg
/Dk4mdG37/Y08EIBZ0DkwskwhkS31oavwyhpfFEBVjehP+4HW6MquAerNpp6kghMp9X3joGe4HRF
e4uPEwMjAQFWGKbTVGzqr4Ggiag++Jy/XfYP9e3lvnFQEYIw+CJkbPjdpzlue14A2yMhRbPkfSnW
yioPy4h7qT3g3DIPVWEbUz/lVgLB/8O586LV4bx244DzOuaRcFC+PHfws8zQBGue7iUmvQj/1+PA
oko5m0HqEb95fSW8LFD4BykPHgIGMznQHj4vm4A45BdsNdx3kxt8rfdq05z25WgW6UXDLIRm0H39
fV1zhP5aGQUhPfRyJHR4ZP56L72aZLaojOMX/iN3nfa2Q8iLPO9Cf3k1PdYDwk/qibXvVBvl2Ctr
x2pcyR+0LFAO5wnKmhKEesaIC6c8aPxDMTiurgG/ih5ZyNTpIuzSvp0RLx31SlN+vIyj5Ens2bsQ
lbsGMdtaVEDRpnP7PeLtrlgPK7ocAFK0vPP4oa9tEsYSVfLk7bdCj/nkYfmwIke+W+2FUnLq560S
zc3rN8lUqef36DEry2bUD01FefFwRr9xacWiOYm3KiYwy6Jb+XoRwbz+Ri9XPYWL2TGGNfXRA7n2
i34nGxdvszPamYvTfhdIit4jveexX5rFwnJN7WKWobi//t4vOwrB/4AvGRMhxkMvfHlyq9XdxpBk
OnjU2mx4dzGUACQQT/9ysjCLYMF3upjNnz2uhwuplvk23+N2k2GRXr+q3249eCORYAENmDFsv4RY
WtXNZBIgKiWIJc9QZogCoukYYLBCz/j6e72c3UnDjeh66RJ80xujIn2+Ced5qAbfKec0eiysZI2O
/f0gJT6ebqEFvQseWWHhSqQceRiYIt3FO2fuDN7S/hMW+LImUA0EAHaEA4H25bcq1Ec5sjTHJZUn
hLV4G7GL149jFZnWoY5soxB3sQwLmouybezhjYtKiAODwBsWzGa7WHfTkCQVbACU2cU6DAPEXHVG
vWekD6vIfTSG9eNH+7/eSsDhCKyORjD0XXJ+n9/KoZzK2Vm3DhMF6+0MF72Wmmg7I0aKi3isj/Ze
m0+Q5QzLZ2lFo/9v6KehdQ+xNom7/+cLoi/lkDVYghC/YZaIVPFhaaIhJiumzrUO+uPrcdJGYrEH
wc4JSr7caAGm1zTcE/xn3nF9jBc7BbElyoTb/vpFPccPQwx8NCggY2C9ZLfBXDy/SXVpr2QPZmO6
AbSydQojhPmhPOZgOBsSVkwl3jTrKy9adh4+U6OBff0ifltlBsRkEmTTm4PnZQuCbSPqSH1s04t8
Lgwm3qnVwLDj38pNZSyhH15/28dy8mtRBYqKAGcwCPD+LAJzc36B92Uf6nB1PEJ6NNFAE6aBXONb
sxEH51/cgii4GxTdsPTuo/BCFXB13cGtKpZLV/roXwoSpFEfkYbJRzxGgWVj+vZW43caFntXf8V5
gR4CJ7HRgyiyFfv7J6tcGbAOL6tRVQh7msQmgIY/pgqrXojNC9+8vrvs9Nc/+HO+gYduYhep7nbo
kJRF//f8c5Oj5JdV7AxpU5iwFWZ9c94/qdCsBm/pX/FKQSyToG9miR8+B+TDpvlogXy8lqck83eX
231J5f7ZDwT95MXT7yX4z5f/7+7vX3bwGJ7/379//iUv8vSqJof82RdQEeW8Pfz3Nx/8L5Hnl1+L
8L/8xxd56JT1v38Rwq8B5+D6v9zs3xLR/4ffTmCixh9/6hKK7tj/Yj41DXdkwhtouP4ORff/FXPq
0QKxF2xfsDf/k4nuhfzOBN8lxM9kPcB6cGzLXplMdM//Fwob4tAhAOgZDSXx9wd8dvf5FRFPX/+a
iR7FfJxfOw32nxvYgB1cGQmdWFWfLw63lOjWSLBJhLcXX2svruGYqzxIHOSO0PSjLdOY9HDSdXD9
LEU4Irm2wnft2GTXxT7ax6EgBcdzctLM5Dx8IAfr+4CX8xq9r3Pf6j5G1t7kb+KtW+5g+fvmIGTV
33WlNSQlk/rdEhP7Qq0g4CsOyMxe5HKDzzy6jvBOHwNrsMkqW5z1Fl2nOqssqG+qaZ5PDJr7Nx1W
zkEvfiSRs/Tbbb64/q1T6Q9d3Jd3mp8+u+GEBblbVrwRGNW+zpmvjyV010kMwwOZPgSv6m46hM2y
RCmzV34OCUg7gvm4B3SkJZt0ix3kmKV/HoWrQKpKTuhqsLH6EMeb5nEvErRK3tn1quEmxFF+bpAs
n1oRLj/XRqvT5Hp/od8URxvPXdrTF6OejaubAHgkWa1mPlq0fHeOzDGcN2M9JB294fW6iLA9rkXE
xGYEGkZqUny1iQv4IUj3ODhDXCOEakB3nXK70egK5iR0tPUNVbP4AeEbXs1kFpUYysb4W+7M9c1U
bsMHqdz8sHlLc7XIuvm3zkV+VXfLCTxpTmWhtqul77rros+y8NB1WJQmu7uK2mH4tE5yT9Xk53c5
Kee3kuPeT7xaLld9IeVOBHrj3/Zh76RqmPbrpo6tt25pAyYHbX+Oe5t4CzL2iYl32y5Pdqsk6K2B
cMU7Kw/K9//d52Nwu0wKP2DW7w/74vkPsN8UKIxu1+jY4nM0kt4Yx1LeLlDviXLr4Caol+bULJpg
p7WNoDq66ZNorPWQSac+Qd6I89jhr9REqx/8KPMPWGYdsivtRhy8sTFEe54E/p4lAwFMWOKcVLp7
93Zth7Oc6/DHGoZ8V99j3fYa+8CB8iUWqNbWOejTOswkupYxJOpm9e46mfkpZLOR8JftIQRLTGry
6jBh7O11QVr8FWlieCHW+Nwui/0ZIWX0EbB6Pq20zBagWlYccTVGx5nw/SO/l8D72jequOK8zEm0
yEV3m2GxqBJbboRz9tHep3RbyICaYj9v1bL8zOnv0yw3ZoFoFQIzlHauI+nPI7bKsjjnzZTxD38+
rl1YHgXEf5OUxHESn0Hupytq96h6xb+SuEGaJ05S5zjrFZeV3+jvAs8E/uhC/+hE4X9c9vU7HhZU
IyQovHWm5ZaUs5b0M8c5Y0527mNvyrCJbNZ5DdoFEU1hn0jnRoS/BM7diBI87bp2uAp0XBQJCw0L
AAE1RZgMW6M+j2u81yB7qAEyX321gnn/JJZpOGSLt55k357AifurzpLOQViTnQZO/bWPpH1kmMm+
sFXVm4p29gF85TOG8fBKIbE5BsKsRkwb7j1WkfdNSZjUxuB4slC7vcuUyg6gwRHCnlWrtyN0hTrG
fYUOvuvH+nMgtL5yo1XdM8GEf43YCm+Jf8Xk6KCuTCsxYwzEgl6ga7bnN8Q7aguroiXusDm2S4I/
VI4HHcTd2wKR5W1RwCIkdj2d6UPwt6v9h7VO2x2pGvufKBOaEoY5IFN1QB2jvUCfZGQhhtqb+C8n
w9sU83pniLb5pmva9VZgRsPJsp2Gpv5ECqNPdteKVjXxLdWuN5HCzH1fIvvaU2skiGtkq7/tYcuM
DrbbH3qru4sYfA9ulItrjjIyCBmFsyZdZc8KDb3uo+4Db7i28SCfi6yWxqdqKBIb2VFr3cA+rAdN
Il4y+5S7ZiTqkvgz0RxJY/3cqDm43aECPwoVnNp4jd5g07CSENLpgESO+94X1VkHGSLJLJeHxYrz
a9cr1Jt8sQMMb553FsPsHeJ6+emOCD+xPrbXBCLFJwdSJ4FGCtEM+KS/hTJGO9NUaUlk1V1J4CMu
sfbct7I8xV5HYOuEKLS9DuPla9g0bz27+BBYJR7AIq/UKehMn0RzCRuQ6+Fqroc/FmiLOwta8w2j
FRfrutOVXTbyqNzZHdJc5w7KdyplRV7bFiv3q0U+5DFvvPamiDqRuDobPtZluH0vxzY6Vlug07FW
TToqFB+JR4aBaMav8bK9rdcY4SkFalqmP+dpnE4zRiakhwO/UKJYT1Ud6rc7rvoUAHK5bnx5O4ei
SDcvenAbJz8Ja/3RrVb2ZZYDWRZ1R4p5h72lQEuRyhUJdBlhD03rQnnXxCqRrgbK/T7PRH5P/ql3
IAM2eiBFMkqkqt+o2iTv+RzAfcIibK884lU/DCCcf7SEU1QmnjJMTW7kNQq+8Swx4FLtVPNly2p9
M0XOfo6CbUxtWWYpQpP+qxr6zjtUjhIJKW/BtSMG90fmDMPJQSI/JDsD0i2xEf6ffdGI+xit78M0
FCEmXC713svrDbG7vBFRtd2sYZ597hftV7dlPzbviBr96axrc0NGz54GvX7I6Zo/WK4IzyT99adc
zo+BMuF1jHPhEM1+8W3cSp/Q5sG1vhHeMFx3fqa7o9351+HI6UJdJnq08v0zC9M+wK3pW1/o4B5X
9LamONmGhxxv9B+daN4tTmAvJ9qq3UlwHHR3PGJygOdw696t+6Y+I2b5Int2FFLVHNVb00cE9uZJ
pfLm1E9DfnRa5X4SmdVfYbkkvauj9QwTyHPkFxNNBMyZ1RxInAy+4lPkHBzc6Tazx+wuIJrpbYGH
9/2US33tyHo8FNZIUHIbbeQOuBWnd6ytn1wjNmbHxm2RtksUvs3xJ9/mRWSd4nybUWKTeOhP4kg8
QPaGKD/3XDSY35jwm1onddwWKSLcHZKxOFty6K76pb1bo8pJaozTBGaR44OFrrDNr6bYA+zvXn0M
Z4wM/TLVGTZQ5X1HRBoZN5Cl0XsR3RgxTP7ZiUlfRSBCb/tsKM4IR/cbPTnTxwpHL0eIs6HLd3Aa
rI49vltGGLGrBuXeQbPZ/z91Z9JjN5Jl6b/S6HUxwdmMi+4Fhzf4PGvYEHLJxXkejOSv74/KrErJ
IzqErKpFNxAIBEJyUXyPNLt27znfcU4wgC1siGVsfKabUIzYrA2MTFolj+j7k4OIJcde9EV+1mCj
8Uflti9bn3efeo7U+lUpVfxWWt1kPKZxvTg+FFVc1vRQY3q34nOfzQiyjSWzzQMhaFowQKo8Om4u
n+1m+N5b2vdmdK1H5cUylKTJ+OjLZeU7Y1t98SBO6vDX8u6Io9K76W0BlNGq5AvwHqhg/Kp2wdHz
aMi0pCJJm0fbHvojjRHn0M3F9uDkPCqdJHpmVHOQT2N/IFohR7ZH8Yh9xMRw7SzjYeQLv0Xv/QGV
8npYmNgdqkSkcGyW/I0oIwFbwrTO08pOKlx0/zq6tIhvojstCHifCdYYo7n63EFu9UVcFwHSx2+U
EMVVzXDQ3YlDS+kcjeoTUOsdRZBdwdp5THp3xFigzV/y0bnJi7G/Y4CYnKlT7nu7O+BHvqHX/2Y2
XoSz8qHTPfq820OGxc0qzKPW6AJa/mZeORRLSqpzWYq7uGyNaFmN87JVgw+ltfAHYP4+dhQQVy57
z5IsEQthEfQONb1CuWinRxN42OuSxynLpkKwIoApgDNjsPwAPNrwTnEGLeKcT02l3TdidMS9VmRf
cSbn96ZmjU/CAHqKicaFCYqC/V5Lho4PolRBI8wSBLhVPWJ/gPLhLRuq9FFeFEOZRGpT263nrKuO
E7afKXOzGJbc5mouu16ShA4epnuFjHg9eCU+aIho+UMy8VtidN29seJrbLXT4OXZSbYbpwUUHogV
dTs9Y53V7sTWuBJr57jd2OWcvel2n3DkahoICH1zk+JrCiyROXe22eOmawF414ux6SzGFqxYqhxQ
SDARBsHnWWpDlE4dzq15AjNq2SWrcNWmp0LFdQR8D197zRfsZKw/7L1Wd5mPpgoMmSzXFa71VWUf
3cbmgxjqRTvXKxETZuUe+3hacChXouCElRt37W5xzU35AMilDuvpY10xj5nF9IgCVkdsvVUnF1j6
QcoG3pAjLmpGmRfImMaj6sv5HkPGVWl3d243bdHgJt0HXestOAlr509mPoT1asIm6rY0slVXByIv
q2Ofi+TsmFp8bHRvi1ZK8FuRSfM6xYd2wKRlHx0ywpDOi+4+r3i8N1Op8zRUispiwaCY3QtnNq7s
UWlnLFjl9e4x9HW99vLITVf4rSMzowe06N+mvDFOatJVuKJjxSRi4aKA0aXVVw6vHTrqAfVBli7Z
szAVr2ySeA/GHhcwAZE3ozHGKhkpVBFPvQTLz5nKs/c/oBJXCWSnq6TI8HLEZr0Ei1u30dp7W5ga
rAggbdyAvh7AVbv+mDA8vTE0qJzhnGjzlVNncgiTVvvYNzKPcJXybcFWupBGs11sgMcCs7ROBQ7y
u27uBcfIPLnbVOztLN7qwXG28ZD2oOo6l1iAqnaX1342thCPHY/dqrfdN5qtzQdndEqkxQvrkJ/Q
YsBX1aSBcmLrZemkcWxyt3icuxW5CrOrA/bc8ryIDQVWbj/xMFD8YAbSL/A1dxC3oOQCzNG68wiG
IBI6yWS1k/P9osabfM4f9n4vKPzjZbndYfmPfdJSE5rZID9WPBhQkrHy+BQY1zBY9MDq1/VJbk4L
MGfRXtFfrJgZh+y7MbryI9yk/AzFeHn6t8YBL0Uf3vQzx0j3t2sgjSm2To6njCAT+hdD5ury35Db
4L9ybQabljef9A5L5Zp4y02buzd5NsUBMtSEaiG759iZ3xj4Te7+9bbbU1Pxz69Nth+to3924P6v
nTnCnv75u45vzZ4HOLz/o/Z23X/8rv832neYL/6qfXf++vZz2OmPEMT9J/7euoMRRO8OPT9CKpzL
JkPJf+/daQQa0kbWae0hM0CVbtNM/kegoSv+tgtjLUCA/BQ6SH7pH8071/qb6RHXBURC7BKff615
9+vszmFKwVyBABYUyozwbOfd7G7FIq/HEAUjxOq3fdMk0Zp32H9Bo4ce/sqACc3vBgi/9u73a2KR
RGMjLA+JBQPkX9uFk+sQbZW2QMfEkH2ZEYgfDGXc11LOdzP45N+MCn4di//9cszIoO3SJGVwvMvd
fmrZj0ADmsKCK1szrzri92pxS21lqOet+5tZ3J9eClmTwQyJav/9VIK0i1afjGKIEkPTF194zKvs
CUSSrzMaj356zP6k7/prS/4f9+VZKMzkTix+/zEOIASMysCc1eDGvEmtfjpmRWl9xmJZPY44/sO+
NFvlm+7UX9NDtn9z/T/7Gh38KvTxGQxwv79+rjNZd+5S4ktJXFldthNdO1n0/dW4TRBcd4rMX9/v
n16PeY++97KBL757bKDotaZZWTsPP+4eJLmT1+5ikZuipLz0Su0/dTna7rqJIgwrx6+311UTAw2M
elErNBFyGurCsW1gfPKonZRHaMO/fnvIhlm+sd3z5u+3/9NjCpopqzO1Ei5EksdhTFzjTleld12Z
SXerTOt3npj3z6qN4wgVN4IRVqB9kvfr9UpHTptdLH0E28m+Q0afH3B4Y3sFavbpr2/t3ZCe0NR3
19oHCD/dm2fu+WdWB/yorodz4U5gNsqhD4Cr0hsA+niTJOYdZmrQk7E23bRqsa/iNvbM33ypf3bT
PLBMBzEgMKt4txaAusUzVfIXWYHthavQFCqNNLucMa+8/vVN78/HPyeFP+4ZMT8SPhZ9jKj2u3tG
iwxsbEs7eAHooLLM630HId3jSHSBR79TfU34wSpKORYf/vrS71cG0PSQ2/GbSNw4iNXezWPADzKF
7RKYOi/gAG5sM6DPeZzWcHv8Fy/ESsfmxr04uGI9+928HOoZuHZNpvBZCuk3vEcIukQHDFzQEq28
RDB/Sa1IK+fhYzuW0/Gvr/+Hz9hAALQbephmISj9oWP86bmaM9fKtKZPov18ckkml37anGm5kmkC
HDQxvqnUHs/JVovfrH1/+IQN1FSOyx6tg5czf6QE/3ThCYyLQVhNGc34eE9cBNCEJ/OLdS85qYHB
wyDNP3Zz7YJgjLvfrBV/vLxJYYCWnC2NTVTsv/7T5Tuv8Iw8BnM3bM52MBmhkGXT2QFHf9eITMax
gSQCgZbeOMpTQ3nxO4XLHz95hOmWYbD94P+R4t1iPJQ1NKCxa6NlaLtgkPm3zG4syva0PtKzb0IK
VA8DuP67XKY/vzAGu33WCFN3f8N/unUQaCj6UFxELpkWBw9/Mg7ssj5ugAJu6K7az8s6P8hUz36z
t+939Mv7bDD7112qdyoyZOjv3md9jSHnr5LUkJwzjoYT+qDLCrxfxSl9qXn+aa1Pv1mv/uRuJdGR
OyLI2P0s79crVyNNtV+bCFNvcgVRxTkMrjmf28qjIzqYxoOSg2RO6WS/ecL/eGXqT0l16JFuCIjs
3SNmKQV0R1dVZFXgzeMC4G2iFy+Aaa0TcwnrvBnDdZnozm/scu93edug2sWBgIFGF2jY3z1YyiRI
Grh1EjldL4IckR6aG8e6lKt1D9JVO//1CvLO2cLqsW+2SJX2DQHbzj4l//l5Anprel0+aGg0jO3L
THBdSK97bOk2Kf2ERrWHvSSSzG/nPL1KNi+7Ji0KNucksZHsUx6mYwQ9qXZ4AoI2nzLTU7/5Lv7w
6PGOo69kG9lNWhwZfv07cqjriQZwVIiBnySB2U1C21PNCT5kftIINQhYi8bjbz4ZtMfvH/ldcoSK
fK+5qDK9d8+AkKDQ6Ty7ZDDsLE7dmfvts2E1VvmdWVbV3QivqZerCiCYfpmMgE6iHO2Le6SjbJXH
FhQIIxe1LOXjkEHQBbGAg8QOdUA+2ecpnnT9xrP4ioianCpUMD2jRcZcjWNdFMBOhlNsd7XzeTbX
pj7pSbEVu6gVg5VPWFmiR5Uo4+1C7uLP04RoRQWr2Q4jJu6yrG4sZckvQ7dV7ge4Jmly3do/5nwN
DpGgIGmq9ElpH1/1xV3NCy1N5pcN8IkOHbZvGyw9IGEQMnTbQ2ItUxGkYDMZ25tFYUeLVdqkBw5N
fNdZqF+ZnFIcHmrPWPWnSWKFRpm8nGC7rx/XfYgcSCSQTjDNXvLMAUlH47ZrdJu5VTLoYcDUd1jp
FPSOFMLAnobNuHbYWu2qYxFIDtpYDV88e7baQ+r06lihR1vPO2AHstA2D9NxE+n6cWIyeN93osug
qjnx51Wpbr5IesLH/Hnpxc0iyZoIGdR6hOkxvm6PhYdnjQUt3RNAIGg1YF1KJkr6zO+NlswsjgAY
dsBkZg5f6r7qjcgW2vgipx/EhLxarQDPW7KAlM6XL1Cx55upEa46KI1W0+08L10REAqXTocsq5hK
o+VmLs+5QTtjSXGu9vAnP+XP6wImLuKm3tLmu+XoY3006VA559Xdo9e476wNNvIRklMsM/Ms4n6r
rwTpjWtIwkHbXaQknUc6aEnt2DvOmByMjWYLndWssgNnXF2bZIXEvWGAwP9ANdbBCHANI488Usvm
MFUmkt8uTaV5UO4iiovMzhMSsrV1OLDpW8SmUtQlR6siyCg0YAEjChxWdbnYyZRGWpcn49kdqnoO
JmOPakSh1UxnzwDGe8BOEr+R4aNu3GHnXeRe0SssyMD8mfxv85PV9mvsZy1Us7BSZDD5JAHHaObd
uflQFraZRTZA3DpMWc3qgz1YxZPFiADFK8nzSbBC8DlYWzY2DzC2meAYo5nk98ifhwjd1lJd6uvG
qLIy81Hejs0m57PFGfJGqdhKLjvKrUdc2wCtUpQwItIR9srHdqz7q3bDnhp5qWi4Qk/kWTjm82QE
RrUmO0k7s/ojCl911Gv6k8fJseM7u+wHxnlCz4GhtLR4A70bYEU51Y4RockvQGYt+cgGU+r5M6aC
+IX9LEfQkcKJ8fcEkrtpiWEdu6PrEtVXEvMduPTeYGUma/PqJgN7FBUqOXdCeWt2qFFPzHcpWA/9
3kxLmHQ0Ocp720xc7UjeDT5smqpVVGawfPg49Mm7I0S08+44+Hhd0A6Z1V4j0lgeGxzSxYVX6dNV
1htpH5nEdX1F5lioYFymOUYA0sRnMg3ICSVDhWG3lxmC/43VEKFTqYOpLJxu0gK8QsTZ1141rVHV
lCjXOXHMGooiN/lGo1vfomSjXayV4JjDbPPS07zSsYEsKPXbsc+JAR+yuzTtOyvIYgerYu1weEor
W4yBXtaOF0xVbvQfEqQwaCHaASHOXLTjjgRkKHY7tUaWRUaftulFUamWsIZG8ZqnDYaUA8IqOo+J
WSp1cFZot+CPPOdmIsZofS6gL8+UIAnfaz4K4T7YyHXmEPnKmAfr6si3CgY4YhyXI3KUuaBzfBcW
CrCzAe0GE+ztcQSUU+B4MwAkEgdIoLkSE63xXulQgKUggwvwzS6bEchLz3iL81vC6OoyLBn2WbeT
bk8vgghD/ZTok7r30Ek+xXJ1P1Z1xQlrBqQNIYzH5lQY5S4vnmO4QSkWEbC2FIYZvWDL7iJXLAQO
rEu9uSEIGGMJ4hkCNPuOUuhM1qx+LpLYWaMsrvM7hiaAVxriTyZfErhIP6CT1ePSyD2NdHWNR1HX
ydfdDtMGFIj0zdx+bd+KlXry3LhDs54L3vOESZ63FsdtGufhjEQOPFKTCvb0IQOAU8gseYNK2GGi
kHj3jt1oiGdvydIxNAleoXEuMZz5wD7mLaicbZrIOlyPC8aaC3eKazSoTTw+tgvmIR+elbrEx2a2
DBzi8gfQMEHNE5tlFdSNoD9PFsr3urKWPDJy0zVO0wYffhgm8NhkiLSJX609TE4aSNWuYXFZlhJz
y683r1eDb6pYezNSZ7zHtrW255XMg4jcM6YIudHqlW+jeEUaDM3jwt4sYpyygkFAaFmx7A4x2Ru5
rwbLWQKqM3aiCWIQEMHFEGkoVe8AN3YtaPh2BVXaTzKKDt6P1XxV4KKudHzbr07qFN0BE48nSUYu
uz3OZwE+2hAwz/A4214TY9YYSLd6sYQM8LYmLDTh3nYmPh3ARu7s0OovJMxBd23HHT22xWRxDRdp
03xLbMqKyIJZc4NRfXgC+1V8YXyeXqAlqvVwUwQjB1Qn9aszl21FWWYn1+yCwxwW8ypeGxvYvO91
4ICCZTIJLIWQb2/+irt28ZeNGMOrbOycAa1GP1wTBb89JWLpPpXrqDMQ3AbZP66C2cixxePJTDAx
km/alEjiHSdppM84bIvbZmsYFWJD2Ii3cEqTelQri69rY6/n3k0ml+CX2KqO+MS9p5XH2g4BsTiO
Pw5782UDsI7reS6+xnHOvKk1SPL1B+kW6gLJw17nWpQ+SFI7iJ2UcJermKbyXAGcLw9q84oLfTSW
T4pMSAKJCsks3l4oFkq+8CrE2Uz8E6P05DlZxHwwbRYXpIixASpGV2CdtLFVIc017w6Bh5OeNgGc
kldel6i2tFQXQVuLtQypmORFQ3KRHmy9ntyT/MG3NUij5xkyECpeo1EeSFaaWsltodZMIpNiYgrs
klCOo0GahwgXmC3tpWYMSFaybTa/gLdEe1ItZPz6pdvX9qkDy1BHHi80NORthsVpTlClL0A/ei+q
aX2G7q9Uk7Z1DQIgg6mW0qayRs3iT9RTdCzth5nZ/UttZ8CvgEUkBZ1DMeT+PNrLs6ZPTWTPmXyq
t7zrQ2+HreKElfIbyKKVhhCIzKca2vnTquqhocAvqw9byxT5G8p044jNa7MO3rAs1XUdu7jhyNFI
YGiVpA2jbkq68WrY0vxqGgenvZ2dvruA1D63h5apNquY1lrqvEmVC98jpvkEn8ot4VXRM/LL2QJY
szqzW8ONIX0zcEVLZ0FTHUqSYsnKHiofnKmbftbn9CA1gJeBcod5OrWqW6DpM4tPT2uSI5Ulw9Ou
zmWLWBGtuCqNgAac+lSSZwY7Ma3x9VHyjtkpZ8A4+47jyA3vhRy/eGuFp4fIF6JPMoJ1LxEy68Ox
SPqKykbGyYm5NBS6bWhBD6gltU6ashq2dQUBDR+qMbxq1mR8bcdkpi5KYhdphdNboZrqDdpqajMW
pqtkPOl5hmEcbYSmBeWY8opuemYkwQ8kb7AIeGqYDdWNhmgPvEIveWAFkWokHdgbf73UTD3+QH0b
WH0KqtzABCM5oyWI5UQ7tc3v825kTTQ7oz7tUNLl1C5pu0d8elyTcbL8NjJ2XXk81+WrloKzp9bt
WPmErYBYpXuslF/lqqHiTLMuO43EKVTw5zXUwzZGgTFUlamj6BK59dmqs/zLXNAMOg7rwEgfQFd9
jVwFjfTSisxCH2OVH3I6LFDOi543NJOTKOhUKfPctxbCzsKm1KWcxNrh05iYbB8WMWk0NnxM76AN
sMoCMy9SRv4erEUK4brPz3IzxFFHUYDHx0Z9crvKTeYBxs+sPaEy0ahClKLKdjLOsIw12jVaVxLA
w45QvQ/zbnwN094Q/mSDjQw0oy0Tf0GhMAFuoM68WEqdYaxJqYf3j+rVJ7Kpu0urSTxBJRmQTS8Q
79AUIOh0SSo6QGPUdFzCPTWk6WYTObyFhsxPc5Bf4WEod6WnSS62Nk0vBT0R4RPePZlB3mrufGzA
k/CF8rHyYIoVgbEg48CN2sScv+WK7uPFHpKkX+ZZN1jfpBzXkz17zRTlJZHnEoyDfZjipfqa85Ty
poAUZq+oBeGnJJO4wrc1droQXn+N4MQWSKYKa9yO6EhGM3L5nLRjnSawvJd6AVwIXgJHlBqbs7a6
5UaMQqV95TOdCeYWdY59v+Xs68PP9C5WUMIPnGInNvAN+hYWA94yJANLfqtt3nzuyYqpgask22Xn
SLjNE2JmddIYkKsIc2PzUMztyNlVORDJnYnvA9n6oNC5V/Z22/SFPbD66up5zqkT+HEievZkh+nO
oPB40TBVovpnVKT78Nvi+8nWyWSoO3bMKNs6awtJF6H0TfECX4H5JOYYZ514Lio94zFJbJY/+ruT
zzkmM6HTl5zOFl7bnmQyaxz8TSGZj9K2xnBGJgoViyFnc6E8d+VhIB8bArMyiW4sTYJveuCzj0zc
KRkkOPPnUlYoF7qkkREqpXk72jBt+U8MVReoDD3vLDMWyEZWegcZDTnLYWzT/kBQe6v5+jKaDiFF
iyR1CW1UgfitVyQ8g/HsAhsXzylHnNXxXtmlDFOvNl5dkh/VoUtN8ShJnLjKbIJy7/UqlXGQpuRS
kYu4egvqUDmaIeoadj2LtkhyyzzKfbKnDTWg1ifWNcl4AlVMYo4kBieyErvLQesvtYpAKlRLU6z7
WamlKmrWcRf0zSO6PU9M65lkUYVKjaZPF2WDW/PI16ZMLk2Av9ORRX+bkVAvjX2scjf1EEB4bsQn
GseP0smJrcnahnBN9LF7yli7tf3t5GpD9lYi54C64Uys1eHEXTHnMS0OWxPELR60Yii8c4dUZvXh
J+XrCb1HnwUjuIqOYCfD2Y5JQ3lN362VT24PVv6pm2MD9L+c1hepF8o8OEaszjvpFD3GQkEX7Ca9
z5uJlmnB+l35bpKzJ+lZO73hKNiuElCoLCO2k6krzCK7ID816x3m0qBMyyg7lqvGNCrQ0bWYxkg3
BgbfjWQZDoekibVzK818iqxi7u4JhRgmjM5VMtzWGju471iTld2MGrkpB4IHIG22OWLlUz0ljES7
QvOQpFEbz6HbeCIDqA6lFnhyUVGaAVY9zNCou1CDfPHdLjVx3XrmZhLlvn8lem8n7Phz54boKWOi
nJMf+pKEJqXPYzB8ErTDZCShkpObNajZCC1vVOYF/OPus9wEFRqBF5r7jK5tcjh6m8bFghdcIszW
l3uxi4cel9Tu18AhNkmEBkhqok5kQ8fZcxfza1P1NsFUbZmTz2cQFwb2GK0iCqC+X65GjGEGuEk2
c4J7Nc88sFtVnH7HOOdEMbbJs04FRj5nDdI3xDID0MIp5MgQjmRAAtYcNx2QeGP09xO0sKQXViiu
wm2NUxEVRNTDH7V6vCUguSXSVUrPc2Hxo2GeK1C+rS422gixyggQd0DWGwRUINyTZkWMH/glTntC
y74ABJ9uUopaXtTGcmuq5hlGL90NJFBImkrS03HwvxhEGzRhbCzLVQ8tBj6PnoqrzdbGIsjBZn7P
WHlfK5Q8z702LGj0uzjjDuxdwLzJtn/kks56Qdp8gw+Q+A7fctP4W7r2QHfBhGjmKeUkyY4yADMJ
6rYTt1SIsPFddOTLHemByeIzm2zRwNuoLIOCFghrzyZ7wbo8Djc5yDgVVFPTvwqwyzuhtuzfNLgI
r/qI/9fehomuxSIl1XztjhUlNV2Xy4bGDeq71HGu8oQZ82l0wSacu67VX3q2nA/2TFQMzgVVPA8i
0/EKIGC7aTtym6I5zUYr1JF7uWfQ28mRrK/EPaREtp5srCSMremVjXvw+1dGhseW7WZP67QgIuR5
lx2nweIM2/QU9j4g3u3OVbl9XvO1+GZ1RNywM2jGK8vH1D1QQ6fuaYhXIX1XUECE9BkKnneOY2kE
oIJqhNbQSmeRQdS3ZECcFXBqLuqADpkeOYNFx2YQG1+0jSry88DRkAOzJ/m3WHvydDNierCd6fOE
fVdRRLU0TIaQjZyETDUMGon1Olmy7ZS1eahb5UI7EWnXwckqeg30HkHutrs/K1DFNo+ByMT4sbIK
bQ40QlPzw2zM+uvk2ewQtDAZizkoUR5z8kHlZQwTU2KZG1v4ZnmJTs/2OEheukAXDkk31UwixiTm
YJ+IcQ570o0lMQU9eabE+hYHngVme01bLn4MSvu2tLaFOqYZ+4be2GDGR1TP+MfS3Js0TmUup6iZ
dvFnlrqCuBqyqm6KwktgoCcpeCB9yNuIPjTpXsSSTerYMm/ScZbwOgSTvRFxQPyV1jC/3/m2MxXG
FDFRb6KCrzFoJq3qTkZncZ6y2iouo24ecbwV/WQAMiXHDJdKKXowxsRbawjxtoMLq+yhFtW8Is7Z
oPUPKKlRVKYLwvKx6uk5dFDLTwheq44rDKxDMI3bl0Rn9nX2Zhb9Rxo2vUdklO1S9tDGtA/zNjlD
0CdjSqfaa4rmUBjpmh3phHByZ6UweurTBoofvhr8cJCmOw4uNTAJJgLzXB556MZbveFAbDilx9Ew
M0iyEdsmOZO08xAS+kHCs8Qt5QWZllSjT4O3uiEaIKUVlTrbC70chmdSxwtFni99DV3k6uNgd3Qa
CK/7MHnT7AROTjRGMHIOIWrGItsUtAn5jGFP1zgmIWKd6Ugivv9Gxm5NU0nY6zEmeANnrSO7oyr6
7plPB2OupZXpZcuoCvDOvI2XZNy6+CvM2jmyIJRLAF1mmYK2KmUTymbTSp8TX4v3Bqk/W2lLYDLz
FjLQTlQWOqXF1k3GYTFaOu8E/vScaGS+0/fJgzMDY8OMHjABnaerscjWWy2LY++wErkzHFjo5+YK
lyKKeBTJnndaIP1Q1SQkJIaLA8XvQJxG94l+bsEJaAOpEpIC0p1WweMSKCaz81HrzPJpzAlLPDlO
Ik4p8h9oeBz/PhV0c+0g1vTh3oXW3lzmpZ5c89mPS5gjIbmNncaCfMGmEAdtkerUL0le038eYvuK
JL7E9F0n4/Rl2l2G85p4POTuwuJrwIPr4tQwq9g+lOCM0wBNf/HgJRWIiwHt/pc0a4C3ZHUsNL8k
futlyaS2hZCjNnZZpkGI7GX/UUsajtsrfYc4SphD1qEUTj2EJFTit2tdBMGnkefjc7/2Bseheajr
a4hmPIUNfIav5tyCx1/BaeAo6swne/PcAst37Uz41xav5TU3i0OyptabGJAuB2s9dR/c3pJHt5O0
Er1YA0DTAmLK2SDdODtk6Jz1iFk2PPrBUh/RNsyvi1L0SeIsbkJtUF15RJMKb4utjtUZqGBqYfIv
Of9PXlm6UVMTFhGNGhOuY6NV2UXhisIJyHzs5KkaVufB42SUs45O7nCXclI2aAcNyT0NbtwF3oCy
trVTUtlWG/XMNdUfJ5aShlx8aZN+Fz9AikdnXZLjrb53GjlhO0xGDOKZcYtHrsbKKPLYdLyvcIFg
U92blaism2lZ5vVW5nnrPTRmX4gru9jx/k5BcDs9AVIifaaUw53hFBUcKdto3d/Jqv4wv2ZCiybC
BYb/gyLxTlZlV+jPOTQuoRVn6ryMlnurLyb65mq2Dlgjx78rBP57zPA/i2n/9237Vj+O/dvbeP2l
/f9AdwtD5aeJ9R9s8891Nr59+x+X5E9+a6pf/Pb7D/7DOf83lIKAaTwEuLtWyUAuot6G8X/9T03+
becBQ1bju+Ip+6EF+3f1rf436RqmkMj+EFjydf6H+tb2+CUqbMmTqXsWwp9/wTm/cwB+0ZSgugPV
BJQC0izAJv3dYH+r4saWWVUFh/yxum79m+B0eX8ZfvfCk/r7c8I3/OcufagYf7iYvQOTUPsxz9xv
7lcVwVaM6WZMRhp4pljJaHUbCoiD4sVmFNdqTEzXovQuewwodMrxLVMIdxkdvtY+lxzbs5tNJfJ7
XDTG94WsggumAsl5LVdxWCqRPclE7XKgpuwft21bjqLu2jtdI9qT8br9sVYdZlSvtTkfjm0cB42z
6p+zZcw+EyRHBYsZxf1gjWUd0xmqTbqvy9IR+1cWxHx0mZyto6s0+5FQIcIkC69u8nDcQLT7m1iW
OEysuZ3PLNOucaiKXH5kowCh2YzmjPCwJIKSeqPy3sghcxUdNCdpojjWbIaaq24sx77Qc0HLC6RN
QJqXqqN67to9TaRanLMm7Fk+mF5KWkWccTY423EFVAyedkUPXGgUDcWUdDTirOVYV0p6zzFHTsZB
ZZeciMJbuYS3VJ/SZitvVScd21+V1OZTLcth73qucdhKDYc6a8h8XWEuzwO1JSWOU+K5xLGC4B3F
Zo8GpFaJuMobjLwQX0hxCqC+uhyNZ3soAsYM67dx0zEA499bqcPnRvR3qYqNkWJbH1VoM//v/Yzz
wiOpj+6tabZLFi11A2V0pZD2SV5YjINJbsQMp8euP4FEyNqL3muVQ2WwGYdhWK1XijQXJ6eHbvVA
zht/YWcYxsjedNM8sCcrQpOLtL0Vm11PT1uzNHgBic3tIk8QU3we21F/1Y1pPeI8JUzXWXMOlrQS
hbrs815+Su1EcOqKE+bK27Amp51O8rwZfdYFedWM97PCmRhOTNefPM5Ue32g1V9hdalvc+p2H5tV
6de01bJTRw1xCTu40uiXzEKERKtimqM22M4U3tpT4Q3Vg7fM3RSSYSZCq0q7S3tKGEcT2UgaZln1
ByCu6xYh4sR1P6ikeGmMvrvr0cS4foxp+iTxEOoUsjmdIIQZ8ReH+vkrqZoE83py2I5T09CpBShR
zWG+eORAAFhAM9ntiVdSW2tcr3lxcnPNeumMad/vZNy89bEzwMDMhctwrKnwzPdKfElSh1RBy4ib
+6xHzNGD/OgiIxXiFgWeuWIB1zeK9QwBAuy5RBBpWnF0C0hYzr9IDWfzMcWhfejVohihONbdLs9F
ukHCHjl9RoZve8CM4pfrMI2cEpLWObuNU15rC97UQ81r++qSY5IAJgBtGvy0pt/9XV/3M1xkV5D+
U3UHNlayypoI4HBOuDgs36nuKqMY9T1p0i/7sNH1k9snp//EFdA/W7gM4X++hz2CFO36iSRfH11C
vwlkRvl/8QrvFl4PrYtVITLx/w9nZ7IkKZJt2x+6iCg9TDGsN+/Mu4iYIB4dfacKKPD1b1m+wa2I
KMkQuZOsSpEqx+iUo+fsvTZ7mJxz8Af1fznCTajOaxVYRGr9urSba6p4XFwzGn0a28ywCvmXI/yj
MfvfGwGL3HUEEjDEvnwQkdr+9qlK6YH0doFzsBpaZ77Lxk48r6oO3vOU8HL6VGQCcmbspqwyaO4Y
fiVbq/OrO9NN6W4Ftiq8XT+P9TuuSOjXKkWJ8kmyP64PBFtJc5+4uZgvwhBFHZtV2Vl/eZR+rcw4
A54eRJS+G97Q92Bef71IfVvOvUc7IwpX8yKG7wGdMacV25Yo6X9/pG439JdrxZFQ0zGRQjLq8F9+
PZLhmCoTFZHu6H2QKMjiTEP9CVLq+hdN6n8/EI4BjF9ogX+XIa9Vw1a8ychrHb24zmnP6fYtD/Wn
fz+fP68c4mrk3b6JWc764yWcPfzjy80TDcEwtifRErAZfJ4bj5lb+Zdj/ap1vN0l3w7gPN/+AWXL
/u2Fz31AEyJv7GgM5iMdlB7p0Iw6w1LnzN/9+3n95kv452CcFJYLqnX+8x9x6H+IiUuvUU5A7zOa
aybW3puwY74RodFif/7wbw73U1BfbPU3QjRi8V8Xtn8ODV0Wwq7DbpJm1W9Po3Y6LISNtNlouuOL
T2AcEF0ZViQxB2P6AMSNrKyWft536DPVKR2a9WrrqSVhk6lq7AASag986POHonU8QpC8roHD2RKh
w852ND6xpa0QYiLGgMVqNGdgCN3rElo8Le5YDC/Jkpufk1WFX5LAu2lGgpomiOXSy4yBj+FVNeox
bba57eklJiddGujVhH0puhXtUEB1F/Wenr5WnW68nZ9a+tXrghnOam96W6gRwdUda62uKXhwBgG9
s86nGqyzfU47Lb4OXZc/kuBLk9xAvT4yRTbWk2BS7kQ2sIyrPaY/+D4wLJjRlIWweMIOEsEyAP4I
YMg8a+Xl1nkMOss7hXPaP/erlu1x7lyJGsRQ3/MlHR7dJmuPtZU1h9onvtEZajb5GW2FNlbdZMn9
NHrM8h2t0NFSnIhN5getoPnSGk5Ma8YXu7k1u69FboBNWcmtovBExjE/dGuv4i6x+vqulsv0wcC3
PZPJaMdZ34un0FbBoyktFJUIKC4Yr/9R7+aANW4pOmT+ifbBInGh3k0Too/ndAbzExX9TTnilaqd
75ShUn1Oma8bhJslpA9uCihC4x6kJN38uvQZG9tFq5+RSZB8q/Kg/Byu4algvTsArE52WSDtJwrD
8Fk3rOF7M012VZ3RvKEtyGNn+8zpzORiyJDeVJ2M6aXLy0afuJnWTvX+HM9BMp3GFtJpJNB5Mkvp
iuZF89YgeCyBxxCkFDqXEXZKG1lW5rsXUnKr/Qre7q1DRYFqYhzVdvIKkDbt4snskeKBdHZV9MHO
o6tesDNv5d04TJiuDaMoYRjK/Gh1SdZeR7y6HVgpwCfnmkv5EGZBf0Qaw8ejaRa9vJQ8O/Ze8+e8
FBpCXVKrVMw0w5fByavtaDHiJLXXi/EraOZOquVZjnKrDeiftJBZqBCh/wzCr04I80DFuP2kKwuW
LZbCBw1FrPg2CbCI22RG/3BY3LDSz0DZig/VGmF7BsDiH6tmbWhwhW3lwcMI3RevJNvoMtgIOchK
Xmom3SjKvuD5LbohZsIUJvHEV33P+L9nbFkMlU3TUfo43KXwxhicsXxvylA6O+S3mraCPewaZwmf
UTCUaPWcCVQyoUkfFjiCnWOMzG8XLckRDD3KZ6f7aZnaORT4FHZ5YQRoLeT4EfRCb900V7xccxVM
TH2qUDIM6xHmYieeDmoJjFeVECNKV7UW9ErRt35vxzC4JgjmDCQhzfoubVuDe+yq9SPMCqvduIlo
dr6e3JOyOvQvM6vuDjzJ8IkYseBjWRBBMEMf7T3kpeFxGgt+h+FiLbdkX59yT5rGh68y29zjl4bv
nRphyVwnmau4s+bU2OKZZfSRschN+3JFDkZr+r1tuuyjlnVzMfGzfStyLwn2uq7DFrFA0C8bp6aZ
tJ8Nq8g2skvyV0T1NNpqcuv3bp0wb8Ie6+RbUYn6px76gHR3W4dX8IvS2wtQvu5ZjM1sPWR+rkzG
vl2+xKUrh/XiOrmwot5ImevV7hz2ByOXK1wG4B5P7DB1fyfp8I9vDOCgHcS9gC+Qx8w00MI3iPvh
ClgGsrhMQBudrfmF303CukWvURTz1H0e2C2h73RYOhpSchm0TMVinO3CR7GUGRRjEdGo077pEeCS
IGL2e5+Ahu8AE6oFCKMlT3UvDb0ZSfvZIn7OnWgSyrgisKrTnQib/BWYqPvajLOLBbjpTmFHDlzc
jnj7e1QNb0Fne+vFVLmAU0Qn+aWXJGqQCt40j4NRZPuRwcxXPZoBOoCwy6ydV66dvRVtFthM2gFY
NXPanSuZSv/QDhAnjwBhtNyW7UJnE47f0uln9n7FeqpEnrc7f1gt59EfHFUD3Ot1v3Nya8yfPOHV
iLxHcWIE3Zpf4JmhZCHGrHceNfXjpTfhOLADWx0GEtpKDsy7kflNVnqPuMu7IoOynM3qIVrbBGYy
JQSqwENrtj2ZVekHGZKuvPdx7oJtrpY5IBphNdPDrPvFehtuwNe99PR89uWEEEl1YXq3TKZNiGMy
yeNiGe1z3U00aBvkO9U5dUfUsowCwscKiU24na2l7k4LBM904/jwmdE3pOhCxkSqXkWJgeIFrrRX
7QiBE4ifRbCWZ8NdsZsU9C+uU8jbcphKz/IOfBvkwaXxgiYLbv0+F6n7XqcWk/CCpoPeJeY0HFZt
1miD9fppZQHwd6mTNzsAtqS4stpOxx7TGG+J5yrC/qzM3KdCjo/Dmk/+BUzHbG6caUnNXalm2UPZ
C+0rOjT0TOwb9x0cqI90yKWIkiXJnwl2FWwJErBo5Nls15GZW7RQVex9UiVyxl0z5UgkXVAd6DhZ
wfzVbPfZuuZzVK2+fZRiMs1LGXoakQejkObqtMiFtuU4iec6c41mr0Lue6SEDP17117SK1gl1h7Y
Gc7rmmVXlmnyCTKme/2hT+ax+FSWaajvawNyl6+a/r7vDCe45KkStIlkJcdza7GL2lleQZNgQFOy
sOGVCx9TXIC0ZQqE3EixTpMoEQislFZzOVT1FyR6Fe/dhO+DmChdVtvGJh4TwQORlXB+muGrYfTm
ttar8GhUdYJ5aQX6qk40PKEcB0AZm7IwsaP2mJy6CNHAQsuGYQo0jwTq002bZzq6eNODmfMZk1UY
3HvmWtRnOQdwtwgCQe6LVj49FongT8hpJVMsFPQhgnRo9xOpKiVrrSzNQ4oA0sUYOZbNSZVlEQe9
HpgL1wRsXM1kHaeYDl/Zb1Duybg2mnQHZXSlgurgWkCymJ7RkKJ3zotTkKJibOjNxDq1D71ws3tE
dCX05DDbpQPjwMT00l3K249kDRk3dxjY3Qz+YFsFRMLHpO0EF0TbQtHtn/zImhDNaFD/e1UZRsO3
lpBtCEGqnp4YT4NhTgj8Dg+j6w9IWhrxuUZ5WLKQjN3WQLN5rjESOVEwgDXZ0M2dF8wcyqk+afon
WdTDMFIRymzzYg1KUvUyu7+IheCUuxCThY5mJh1fCz6uFAY3UBypk+Ut0lN7Z1IwvMciWevHefHb
4EOXU5q+hSSmwSRdw4JPmud/TsB+7zJ079uq1ZpiwhCfjRmRJzruUD3NtoXcq66Vd2amFdB0CIp2
G4a6NjZ9cTOfMMRCYbFk63zsJsrFHZPeuUFMbSRfsSBRDBK3YHxmGzWuGyfvFgMhOhxtek553UZc
++VjKJJy+Y6hJem/mtAC8t2IWmwEDpXL+tktM5YQPJwtIE5M0EeLNm5MbKlZx/T6wq1lt4je1TRD
CLSU/TIuNfsE5BbLCdFecjRM5mBR4OAAvvDFmGADhynyJ6fvfxLiTgVNZxMLQHlcyvI8klLbLAT4
bPF9ZLcJqjSOoFNKAi2z9FCERfIw56J66dRuoJRXdIaiPJx4AcRsD/XD6g50qvE2o96mjlzXmIk4
ajJZrv4TTrOemT2i6XsC0potuwzcCwJnElKd8WeVu9Urr1yw9ztG7yrsSPoMlPHTTHmzNizNy1EL
EAMnN8l6cV7nzqZqXFD2e2TI7vsVJ9YrgFCbAN02SKxNW5iNeatRBZoAZP+geAp3ersFDrELC6Fl
kfxYbaVLwm7ENguVNTFZF1XdwJPMBBpzw1jW2qMCSNZjvq5LekSt5eQbU9ViX2tEchtSJHRxNDwN
2FYS9t5cgspr7cjlof2US7+pNmM1d5po0LFtLuW46nOLNWg5sixmRzZVyEtA0AqMH4VevvE1KJpN
udZknc8Z2vy0v+27clVz1GbIdl41+QccTMCnROfdIjqRmVyD2SHOQYK4fFyKqv/a+2q6Y/7l7hO/
DJEchyOz3b5M2sto5PqTmIYJQ3Qz69GCwER4DfjQYfZhVoElQ2uFi+g0JF1RvwwEnFL6cz/9bW93
5SdCa2W5oRYhQmCq7CdjTtQXApfFTMy9t8KPE8N5civnY4aMAILaIbf6btVaQHnLB5ldvURYHp9J
B222PRrLGSn1ore9I+b70h+ag8IGqG97Eyhz6AuY5HaT/Ib7Z3wwDAmggK5j+dVJGdWTKhAPbhN2
OxKUkvLO7bP1MzZN6cfWIGFR4T9nS0jozXsxmBY8LD671Yb5N0Cmflph0Q18fwacglYYG56UiMC8
nk+A8iHfF1p7x+Im5kCqTc0QjlW8VCX/GobTLi+nYcd4s7p25pxuheh9cJCBfcuDFcE+nLL0S0F3
7aVbuomXK2E43w9V/oTABjWPyZa1WUX54NKL2lazp0RE0yD5bMnOp0Fn9ufAyuV9trYcdu5S3NxO
pqf30OvynxW2AmryOZyRn2XLvTct7MsHxMt7B1f3EjdMVh+wGRBI7XqmekVou5wylSFwAyW+7njl
3HRTEdO+qbX3zVOWcYeAbiSlNhXNEyVp+3mcTAfhFCcf1QiW6o1jJ4g9myXtUFEMLjtNhkLWERe6
u/emWV3wXlUXnmgzxn9R7Pjp/ZNtteaLdqrnpKFMcOluRAWsYJDKSP9VPIt+/clCY56KUIfOLvEy
fVyo35uoXJvmXUk023v+mnMPq6Ds4houTcRO1v4WCL/catm3R736IP6aTmkMDpK9SELE6OegJ4mg
nYm/QYqoxmxjoxnC8mcn67wltg/UjDm0KIpYD94MBtk7i53kJy8bnPZoKaOnad6jtM+tLojJhJYk
RqRe+WQQjvMZlWd99XqU6C4h9+eKYc1Fy6TloTN9874NvPpAHFJ5lcmAU4+B0qbxq/ZhUHl48MoQ
oBrOL1wU7PfqGP+c/jKObh2DsFPegfRyfN08BO64yzJR+ttOGOEeDoppRBpBAzuRvklee28O9qtp
GTH6EJPpH4Qpr7cgzOZqPSDcLY6SrA9UXaE9xCQ6qRNZXfMLZLriKQOgX0fanRNvi/MToVPtIpSY
6MM/j+T+7NdJzQh6vanGdJkv5aG1EjoWeGc2fTIqL2pHU0MHMvjwoL5OctKnxqmM6wxatSPF4m80
kmO26eRkA5CrzPnJsFAG0lCSF2echhg93kKwNPIfV7OuueZCtCntW/5PKqzrt2oprHIPzq9cbmKf
dGd3SxhrLkQAU8uaLo0ZSrWZBun+SFXZwuzsmi83gdGQB8U1UaY93XUojuJb8fwakFb9jC4PlaTZ
+mP5bQ3C7h3PsjPtDLx81SOXg9dn7jAJwXhsu80wBhX/XGvjwSTUgaHfrTdIHTAHYu9Yrb8c8mIQ
y6VJTfejzR3kS8hn21jabCyw1BqS2CNgP1uxlCKMQ7P30XvIpERoPPE5GvrpG3mEAIcd75FAvBRi
Q8dOCim4nkiX59XxcWqhEGqdR9Vg5yOnpH1Yakvbm8HK1k9hkzifEmyuV5pg7CVDoK7ngLfLpF2p
RpIe0bnKOBsthnErA5stQeX5cxKuBdTy3N+GZoP6pGMuXRBgxkOwlcyTSHfys97dGLgmL6QfEsQb
2DJ9wkGHDr5jEk/1y5NHvBjpY8/JKqPuzbgwyCvqvcBodlQtQ/5dWbJRwxdWdfk2rI3vwzKim5Ps
x38kKJPNLR5ac9OY+hb+K9ezln7LZBLARHbQjVQfvlM7e+G3TtyPbb4clsHk0FrZSKkNMckny+jM
h7nixoWlGLdlWOtY1LmmHjKH5B7+XNhHfY+LfyMaqBx3Xa5ekP98+AFEdoQvyxVbQH5BV7OyymJ/
kyd3nz2VPH6HJRkqIj4c6vG9L93x05o3vo+xCl/S3mn79o6e/EJ52LJpmq00O4JQII1Sur33xt5Q
n3TQ6K1V6nk6pGM1fO8oKofIResYTx2PRmRqMcZEZjTxmpiAVzM4528DdfBXdDfcB+mxddyWpPNV
cRa0IeU2qlrzDhlwEx6kvDkwsg7Pa0TZ2d9lOmD1pWQDQV+sS/MaAuBGS82Y5AEeQdhGckQXv++d
oQU7G/bTzUZXtbtgGny1aRV7C0QHrv5qjTrP9zAixyNuXRXuE2r9j3IsvD0WmfLDsJ2gi32Nahnd
2yx2bB4Wvc/78IHX8qnM6BxkYAhR4M9ucgzl6BBLqfIKTzJ1crjzqYfuuhIfdJQmXRgXXSph2k7O
hnQVhuAYwZN3yZYn3FhjoGcwNoF882jCYo9aC2Vf7ZZhcTKhhfJqfv9OaKNOYoColE32ZKklJo0e
U+RQOTQGbe3JuyRdbp6e9kdr1U8JiYdupObAelgwjJm7lVF8tU2huT/bgwO2S1r5T5sMxI46IaHw
DIzaiRofbefNYxrWl6UoC5dXAe0dBiu3YU7htctH2uFM2LDtmd+cBL0FKdtlcSYmc6KlNFamfbRW
iGT7cTXGCReHkvXWqb2xxF8zDuW2SmtZ7AojW8qtNGvmk8Bhp+RlBs40xH6ertOOAXOyRAwEEwDe
IZRNlZNdvS+byr4Y+WDZmMjSJTzgRF7n+wy0xy19052JWg2W/JtJc3zalMjELoXT9G6cOOniH+xl
KYw9OhXvA4mDiZmHysmLwxRGEOzmtXxKyfx96TyMxZuRJ/sy+uTL0mmEQnIMdYl0TyJonjCqZp1X
PMIxAdNFz36k9c8lQ/Wsev2BnVNbm97u+4+JNt36fWCjBUGZuvfYsAaCaEAwAIwYthh8kdbDQVc2
5otxq3YPqWOb6hC2WKGGoWm2jmHUD4QXqWcoby59816YP9bcznYzvmYjCt0GaLGa7W7ckJxaXCqu
+262pUcH2hQ7apP8zkEZv+4rI5VPKrVGSLRuwTYKB9zDkIj8kbJO3ze2QheK9hoHrxI+/ytvTr6T
MivkxihQEW+Y1aYqkk0BDFu0tXbOttvcKK8qeYPmLOIazXhwQTbTLuyE6cJfR4i4wwZR5vRWo12u
o3QlJjD2zLR+k+NSLtuyHysAvhN5eogk6J/ii0qLt1zSDmBt9rBtV1USr56jLinZfQjryx5URhUw
AWrnDw4GeBnRT/9s4HN4rerOZbLGF+uHUxfFY1UXQXyD9Q/7yQsCkgm8gX1woLL63NIuhI61OnpT
AeyzLjl+hJ/VwM41glEIBTSDa6r3tlix+YeE0aLaXzs8YOkQVgcQPGhf2tnPjk1dOgaXZmoxDJao
TN3FvUtGA7g81ohnYWPU74sK/gc0hq4znmpDyV0Rfs/9aAldacYMOukczBSgYMAb0RqMY0zxQ5ka
QsA0FwHQjQa30hkHXPYO/beT25xYdZv5CM8zM+Xwla7gw5RVLwlqwza+OQD6SKeq4y62KEgACLDR
6IpzjWr1oFrPR6ZCBsN5aWiEXETihOnOCZdenrpBD91xLJqGkQG3+p6gvwZD/jjB2g6TcrIiiIYG
bhFESu22btbh4iQJDT7uOM4Epull9SAadCldw2AoRtOSJfzILKVBf7MpoiiR3UEwM7z2t48uOl2e
PC/sSsxfvN1fGPSZBQhTSwIWCVdnCxBhpsBsVutF1UXzMCF3P0pSkG6TK3Zvu5neaLkn/ofvQtNj
3Yl0DqD3ZJqT/8ksrfwM6l0tQCeH0Yzc2e6tTZOZ5FwjHgV+0fZWVDKP+FqafZPvpMRx8N51zCyi
PtRZvseoyMdW5n67nYxEM6qja/PU6Wk9Z2Exl08N4znOLIBh82gObvCU5xZu+QrJuhHXjW+8rqoT
DyJFuBoJROhnHOW12DYCA2i0Wp5FoYMDBofJ6r/bkJTTODUwTGztpvIuPEvJjjpK7MJlGLEmDqbz
lYqTKwSdrZMHZl2vrYI3zA2wBz9SNW6EvVVjEowxXxQWsWhpb24g1ZktjcV15HijQVQ1r7bHlMAL
8KUGBst15U3GW5vM/QHX5tDesmOWr9w48y7HWFx+KTntiOQRy3hmKFoxXJnKbKVx59vPegiMW9Mx
UXFpYsJHc45L7TZ7mo4DjLbysKZdJ/epcteXwgWLE1d6nl+HxUY7vKT2ZaFd/cQUvfjSDL085G1T
y6NfD115IN0KFdjsWhh1eFaJX0bBDY5NFc+NufQBscdlC7Z61eEzJjpnuKtAU1bXoU18oDkBkGbc
+wHBEkgYOpJXpApveJq0ElQjvvfTQPRSHQd4FQxratbHjR1W6piN1BBfO4Y4y6sBVCK7qqQuNY9s
alcgKRxa+m4g9etEBF8eJ3PevCo9h9TIKqCLznQdyAnkDtXu1gkB/NOQ4ESH01eSCZim9bETa3ZA
pYzU3ilIdsuV7aB7nMvnzO3oKzlIy5GP295It220RB/hcCEOknZMJy6DTs38vnRxsF8z2BHsGnm2
yBzgk32sCcbNTwVTZvakwGxY4wNr/HC8YLg3Sw1L31ah95RbrMMb3Q/1IwEI6tlm2+9E2Ei6/JQM
HoEAqTmPF21ZzQ4vW/rZoxBSYH4Seo2FwOerQrV89OCW/Q1mtHzapJKPy8biuz2fjTUl0J0sM5AV
7Tzmj3aKhYS4h6Rv3/u10PdV7kEiaNKyem8ECoRImGp4GVxPviyej3XK8fBf2GXensBxYu5aQ8Oq
oxBigBstK3sIrFGlRTOpG+sLDb3qid9umDHK68H5Vi6jPE+NKx9Nj8IEJf761vVLdte6VhDbjNxj
8kimk0fbhPgml8mBF7nSWNL94rn4CRe7CsiV7KvCn69FMTD59IW0nopmtL47oguzGCzNtCsrRJ2f
c2pAep8LughoMoN/ULwvR+kWN5+U5X+BSYQdPXBc2uqSHISw6ZNyr6XIazaCOeptB6TM1FrT3so9
kn7qfHFeE4W0HaY5C5I/9ATrjOyJmVrWyjxYo8MmK2/Cod+inQ23LsOJn3yyTISrnQzixC2qDzVK
eYe0MHts5xJVIY9VA7mP/h/AGAMlZNQgmB2vvdVbjzdYyC6vp/lehML6ZGJ1uniz6W77jj/VM71P
Nk2u4ErmPSPEytLdblHtwlPi4FUHrwtWyp6MIjgx+pnf6RQ1OypnsQL86IaztOFk+W7nv4nRw88u
rRuNcwwPOUzwJa6YQbNfMVMa+AzGGmpSBv/feZeS7dSp8LGQI52qKuEHpZ69S2tTPNj5iISSLNQg
hhVkv4+C4l7waG7RNIJ5GJLMqn8mKbXfJddoHU9pYKkMJhDr8YEiHQUsUbriWOmkfi5MpW8Wd6BD
NEYVVX0aSvsxy5NOHdDxNadicLzDHFLn3vKFWp5oYdTXBX0D48yiL34IK1k/W8plMiKYtMkD7crl
tV/FIO4yJoBcC3T8yVHbI4pbHeb2D5vXcJ8IsnRieyA5LGqMsrqmaUDXASELHD56mFRSdN1wqltT
s8sMxp5hPVTWJs3t4LUmhsrdetPo91tV5Ijcproe4xpneXNMwtSA+DT6nbGjouhIP2JGeGiqdK1e
lnydoXrU+mJR14UQRFjldi2ftDO6v9HcV2vdPOLfdu9uxo6AzisRYGxvRELdcrtxu0RRVD/Q5wzS
L9PaW7wo0r0Nt5gixGk94Z3JYfLE9tIM05vXUmaR0aFwlvUY5Y+jtTp0nQMaabzi2P1XOPCxzzJJ
NgVAwihjpLtWw7SFpLJnvSDxCHYWzpB0KK8Z1NcLrRUSTVx/fWXaTs5bLiA00T+00wPzz/SlM3Le
Kz0W96kJLHaDUC9FUUKdXuz8xmALy6ae92Llgo0bg+o5nlejnwH5ZPKbnMobu6cdpi9u4bJoJX1W
P6p2COe4ZL5FzFDRtFvSUEVzHTnq1Vma+pywjN2zhfEexmGWT+B7MLZZomFiMdVqh32G/UowlNNm
HbvwVtNXzo6sa8ffZpZbHwBRDN4m8IW4Mjij8dvzt0gVgH11XPjYTCeoVeOD7if0jWBn7XQn3aAu
o5nOAmCLxCstlBdj+2gXjnU333KMz2jr2vloezktrkCK9tEYmpLhzsSrwqQ/Z6/Ry4dUOi7vhm4g
MqXV2Uyy9SORpX6GA+YygV9dfZHhuN4MiikJk65PgbXrQkSeNysv2K/csN48Ku93JOcLHXrXZuzg
9ObH2CbEj/DaJe3j3M3l1nFJW6VEW5yTLnMZvlezkJfGXeeS4IpltHfSqfsa36XR9ZE/Fky9RFU+
FBMXaEeZYAb0lhrlMTMNvOaJKUS2gAQUlfxE2SMh19R9dnBlVv5UQgQGdDt7yh7ZygfTfqSeiW1V
EfYJ+yH0I6ybAWxbxrik7HgBvJIJGc6VZaBEuSRavh9LRyTDOlivvjnOTAt1u+WKi89I+zpWQZfv
n4UDMqHg58ut2cSuLu0IZqYVy3I9FQnzIcVMl6S5YGvPg+HRWqcAKGn0XYrcci64BfpiUyOMe7W7
1Hlz4FnGJbbs74HFTzlIZ+4UAwiCENgtmnSm+MVzRqqXmt+JIMu9XR56UmDGZeIbTXwM0/cwkMH3
dFmt8tiQUOLeoU6UzZYCfi43btead0soKW3MQC+fhsYpvuZzY3/0eMcMxGBN8CVD2TTAsuqIaHC8
NPieMb4IWeKZv9BCvZEJDDTVLF3Y0I9Qn+sH+GtYIUx0GeSC+Eu3HnBPhE+0MJGBWGmQP0+1FN19
mQhN6MJSuBQsju6mh9rJ1lNmTvM3wXf1h33DZG2mklwh2sHW7TnHMPjJ6kznGaYCNtBWkuJ0uJVn
PtNCWks7+tke4YUW/uILWjSAZEkdgB8DozmQIlEm52LOSnls1USI4MhCTaj8xDD5Rjy5rdTpRPeg
HtIbNNHpgTBYju2WW4Ke6X2XqaHe7HF2vmYNBf7GrkgW22R8WodTngwkQzE7n59gk43t/n+GeW1G
jI4s4XlpY4abnOlnMCpMWxkd6Gs5NsHe9MbiQti3/oCh19ODFeLzv8tS/1T1+kHgo/uAA+mjIf5N
Gtpqc7qFJ9qRRYZMbt3VvLh4T/9CPv0vQltmkSJgEEoEkuP8JugWXZEYC+SFqCLaSxjXHMJH2N4z
y+2cx38/of+idQ0xjoZo7AGcW8FvJ4Q+qyMOjY4uVL8N2PiXsk2e/v0Q/+Wahb7w6PLYnI/43dzk
2p0BopND2N1T54NWgvD9F7H1nyroQDigw9GXufi//jFz/adYGMPiRLfaYSit4xvePi/3Apks2M6/
eLWCP/TjgYDvz9c89AMTp/yv+vGmJzmB2CC0JF0SFbT1dC7YIhy8+VsdnHKQLf9+8W7xFL8J1rlk
FrDXIEBFDlv/1wO2pP/A1Foc7K0ruJaMQv/UyH0e3hX5HSzeiXGv9xfx9Z937CZ7RsNmufB+xe/a
dStlqBmijQNGdLXa8TA1cCXH7b+f2T9y8V+l+KGgA+5xu8xbPu1vCNvZN1qEJNTQXaw3BMHup3iO
jQhMTJRv2w1FZhxu6Dtu+njaDFsSv2Jzw0WPaJVsjJjxw9aP3Xj8i0PgzzeCn2XSBkD97XvO749r
F1RjLj1+lhk+zOPbEFz+ct44Hn+7oxyAK2sBisH1+PsdJSyXLnWAbaff3s57iqfY2hBewHmv0f+e
N/61DRPSDfqY+P+fNVrLTRoTJxMHm+4vb5B5u9q/3I2b2B5Pj+8JUhL+8VX+J2zZ1F2VBLU5R8Fy
JBEX0zMTz0JtvGe1M++TgwH9IBq5A69Z9Pz9bxfd+uMN/u3wt/fuP97gSRRTmxQcHr87Hjfr6RY7
f/zy0G6IcKOj2kT5Mdl1h29IWaImwo+5RD91RITlX26/eXMx/HohApOFCkMKAnaPlf7XX0J2B1tW
6XmRA0ymNwW4+PfC9TZyyUiGdJCJwxeypw9LvSn6KbSkj3nh3/37Q/LHMoM5BScP3xgLsvgfqG2z
rXEDhCs9T9t9aLMOYs9wXQpPbbRhPlo9yIuh/gve+zfeNr6H20EJffEgdAS8+L+9kF71/0g7s+a4
kaNr/yJEYF9ugV5INimKi0hJNwhJI2Ft7Puvfx/In63uanyNkO2QNeOhPImsysrKyuUch5bdUKG2
EjsfqvK96Akia71/qqX8fszUbdubH6jjkto2oAtl+OvjYIM9rEEKV043dQCMczA8X1+Jpf3gqzTg
v2UWg7GT8/2o6pFiJ9Nfrt98zwv9IBO6G7Feul3+YJst/Ju2K2XtJ0dNHyX4LEHO/A77w8rsy+KG
ODJ5HmhxNHCuzr/CUinygmJmueWRTl0DElYndfsSiCpbuUnI3NE09uO65hdRwLwdJyKFI6ECVRqU
GSIrDN8gUQbbak+Ntq16mJhXXP6F1xOECXs/GAGN8T3COpqqiPOof1u8Qq9rdHGvIISTZRmqzmXG
Zp4vIn20Y9xmkFnKo7Gl1rQvEnqzeUJcF3PpS5j+thgAx38Dkm4KJzgAALuRGg2EEsP+OGbyL9M2
SKkd60+wtOZv14VdLJwN2YHmkEqxLPoD5dnbnzgu1ai6GuAtCMjzL5p+iNd4i5b+/UROmD/LhkcQ
zL9waC0NcnrWxin/3pDSmHprRYWL9UKFUxHzJ5yoIIGrQj8LIkCx2vAUdePe8qx209AocX2xLg3A
gRxDtomeTN0k5DyXVBw1aBsN0COlSN6D++IFWvfGkV8Jai8PK2Icxo1VTQOexZoVPlEobwK1ayYH
wDblrYl3oIcBGyqXTAC0n63C8K4rdXlOCdYVBtXmsTgm5ASlemhOG6cMSFkj1dWj9rbzuy2A3k8J
dINdNq3Iu9guC3kgMKj4af4quiJg50ing9gHs953aLU/pEPzDOWiq2fB4bpmF5K4EzhAKAWRiemY
ggeS5kpwFgOEGNbWE38SRlpoBtwy1oDMg8n0urSLCISISNWsOYgH24Ex0PNdk6uhaul2xd9Biqq/
KMavnlmrTKbCbm2P3eesWyNvuDDHWaJuYSIOEY8h+qO2PB6TQEYiFL8eyDfb1vgJatXfGj1IErxL
sHf8HvOggl6kckfVyUwaOYYPQ/HFqHzyXivxwsJOIcNmr3ReCrLIaESxuLAZx+fhI93bJMr06s5K
36Ebvr5FyuzNzoIjngQ6ESLVSmjpTEN4mXaNNtogePOWqyXlnnn/ZlNa5XCbDlp8GFvjl68BllUG
5HOLLrtJRkYaKyqkWzX2hxXrvDh3EPgqJvWI2esSrAtuq6/LFOQZxQApSu9pzqGnxT7q2iuQ1unt
1EC+GehtthK9c74ul4AJxnmUm+507FRwyCXdkJ1WMhK62WwOm83D5vDA3+3mX7udu7u9dV3+8rDb
7fg799bdN+7tfu8+7/nt3/8B2ib77j67e358y1+f+XP82e38c37z5l8e/9nMv3meu/GenjY3/Drc
IGsz/8Z/PX7Nf2T+o/P/2PxzeHt6O/xzKDYF/+tw4Nc/h/n/wnceVk7rpcVpOtRhtmGBSQILjbAM
ekvqmLIqHT6AXCbVD2Dyd35y75uv103ucpc1XTM5O0wf07YsDmwH4C9OVUPXcI7VdSDzQkpxONLc
VURe4fy6LmxJKQ6pLpu6pSNXUOqodX2kALToJmnxkUHxW+araTLu7ztVurku6tKM4LQBO0FGMZMI
Ytb75I5KAi3upgB8z2OabHL/rS7h6q6pyqmwITY/6EC4Lu/S12kGcQ44DTM3FAfnXF4ITn2hxaHl
Tp1eHWT/OCPOTfndIB277XVRl44cUY5jQHVGjEcIey4K2NJAN+qEscTOTm4Vig1u1MG/PAC/FLpU
P827wBphBzTDN4sunBV/+3vpzp0UvXxzmIFT1+Yb7Fw+DDeZDDA3aXE3d7/+61WtPdI05UIc4Eb7
bscc6ubo/QTtlabGrf/CVNu+P0D84L4VG9n99Y/tAcK6Ge+klVMz+yTx0zQe2qQ85jOjCrHCRIdm
bNVQvrewfoQqqADaWox1KUIzOCjzbWCp+sWBGboxoSGstXijOlSkGQsu767v72VOiufYqQjBlgoF
SGql6rDdCNjsvJPGjTHCpFLRYOuVI30umpL9A9Ri6fVZ+qi1cvm3MdD8BQ6IGjM0E+9j4QuOKSyl
escXKJTkoLBX7nMwqXUYfVKrXNmzBafAMLIBDBT5WJ7iwnOCiYyRsglPIxDIN4p0J0P8CIsCaHHX
l3VNznz3nniESgKjdIC1kLuVJmflAbomFxJjr0xXgoUlC4GgzoCAUOb6lIXzUfowsrcKXS8gWz+B
1PYjttbsfMHbMNhMuKOQQplN/VyXPkzoKU5JJVQ0/rq11nmGOtRuaJQrh12ZV//8RLExJ5IESxiA
ELBDWOPdVmfCMfo4YXjhzwbOGcUAzbsiJ9x+q+nzN9dYSJUFF45og/uPQgB/IygZQ9/e0MKIW1Fe
o+CRVgtdvinrj726l2lk0KP7vLuTB7BWd031HFb3NFa1zg4U5in/dt12fuedL5fhz7cIy6DHTQT0
FcvAt4z5Pmg+5PJXH0wYzbhn4Ns09tHwkvoHyNxpSNmayW4cV0KjBbMiMjRVOnpJb2piRKB0ppab
FctRVLJCda3gvqZf7bqiC4fEVHQuTEDgSNGJHHQtDflgT1AvY9bwl5obO2YlfjKkvIXe8O9FzVBy
Gm4GVmdyMec2XAZ9qReJZroU5N+7aHwqauNAb+0PPynWnPbleeGFAOQcxR5uBUusK0m9WpZgKGHF
mrQvS/uHlqigOjhf/nb1EMODGF5Z/JjyO7w/cTFjR1MmrNJUG5vuPhyOdPsw/ZGPW3IPK9nEpVt4
fumb1EtIl/0LZeVElqPD3150Ick50gn2U0GF9RbEcal/T5uijHdaTL16SyXSfte1Bvx8MHi4rSQY
nEaPikd0y1C8+ZYCgmE9wBnQ/wTpzpnuGfNi9siiEeK4AeuTx04zUbzd0bmQ/hp9xkg3JnQSbypD
6R/lKnXuMJlhBhDuu1cQ4hkZHABsJb8LgdFe1+KBJsAwqj5Z5hS8wskQf6Fw3NzG2dD+9K24uWU+
DPaav94JYoA/gYBwXpup63sGCQG7D6ACOyYDMMy53N9MwEds61weXq/LW3AQVLlVhcCMPJVFlezc
mvOMxu3Whi+JtknX1Iq7IkncmZ8G6GPCBOVAX9UrIBvPejx4dshsUp4dckbzLaZeFDV+uv49l2G9
ScERIAHYHcmaGMKl6lQTJAyWBHZ5pj/resCUcgUeQX0DhdtnuCpWot9L34TeDPlQ1OLdhkmeax8k
hSmprSzRlBD593Ft/eqnZlox+YtDTF1nfqjYDqyrRL6CTuXQQK+mgYnHk2ijtHdTg53a499ajiBF
cEsjEFkTWNGJ143MGlGPaMEmGamaWfKKA7y44OZX9cwHbzHIgQ8USyF0UYIQSOuGx3v6Xjtom9Jz
Pjge/BC39Q/5h+pa9+C1FK79PK1k8MT9EiULSvp0X/SlCqh7CDsJ1CP38GneXLdAcbdEEcJbr9ZU
5jeB+vccE2IFrX+EL8pNrXR7XYxo6KKYWdMTN1h2SaUrdP94I0MIMvgqWQfxwEbvXvo4XTGNNZXm
n5/IGgtZHTu69j0VFhUz/3QEk9i0V9btwpOIGgmuK657vZbB4fCSN+defxo2dIrcag/9l+YAetFd
90zz2oo5iC9KUaTwWPZlcPQd4AA9AADlKnGr+mHsH0qTUS1zk8G7pO2u79qyQJrDflNJX5R7lNak
8RIUCG/63H8oveQ++Tjdwe73fl3MRT7tt2JzFG5Q6nHgmD/fsQJ4/V7XZxav6D463vnDYwoevaq8
A4PayjugYHTF0wBwZPZz5XQvGgueinE0Kr6ymIvPhimJi3jmTq3vMuZjabcEemu/ouCi+Z9IEYxl
dlRGOEupt+12eoFmdhfdFe9ZsQ0oqR7GWyD3P0m9qz+vufw1/QSb6XgMSqbMYXBsRh321RFqvGbF
Lhfd1Il2wqXK8AMk3wYyBhirMl4YQ7typNckzIZ6cqTB7aUre2a3YBsZMss9gOmvb9Hv5pjTp8O/
bNDSFEpmNDz8Pu8nIo4+nCZZQxOb7DG895xuDNIi0435tss9yLMezM/RLrwDqWRX338a3fpm5QMu
6s7iBwg2Aua8nZsBHzBsHuj5+BEdqtufyT3j9x80lxHTzL3Lt9eVXjzf1DX+rbNgHDldVybTOomX
2fEr+BYMuQOHdw+3relZGsMSTTo+p0H9Te6S2+uiV9UVjEZTafgzS2SbD2HnWsHGeYx35j56yt6N
B4v+gj0jk8o2IgG1Inm+NcWdJvqnMqaqMoTagjGVCSBs9rzTkRE8HSndl84rafRtFBf3XU3DxSA/
VcP3qXkr7JiJunTF5cwbeSGf1DnlMp1uA1m4cpnN7NVKQXPYUJN4J1sjYDudZPzjpEVybzNz8em6
xks+gE0mc6zQx0Q+8vz0DFGvNLDK4ANg50mYmsoeJzALrwtZcnGnQgTzRfYAWhhCQu1HZO1SsB+J
idrqtV4rvyyu34k6gtWCuT0GHcOAXjE0XguAcxiDvgnRvdZ8ua7T2sIJNko4ZKbVEUmN8y0Ibiya
nK3tdREXmZv52FPYpnQq01QBvO/55tABa9SgJyT0k2+me30LTOq99NO461/bQ7i/Lmz+d11YHqVZ
EF/NGVBYkKXyvK6jfuK8+9+saJdYhReBAAHFTO9806RdGXy/LnB5Af8jUGzhpImsiOGcIBTLQdqa
6XbNZneM1igNFgOIueb8/xQTEwewPqrMcs1y7qrOe4XnUP2noqV7Pw8KAua1qXbXFVu2wT8CZx9z
clvALqZUajbbYLIzGbvVNxmj0vqKq1q69k7VEjyFkam0OJdI0arPx3jfFStPtbV///zzEy2syCSJ
cJQTD2IimvTdPl4LrxYtbg7rKNIrNL0IRZAOdDh6exUCH4u+/9GLh7eKETFHdwPpNhrfZVo5ru/M
oh8Cpoonvm0oEF6e6wSOmOXrORId5T7yoYmDkjAAKYEBtzpasYLF9TuRJViBaqeSYQAyCJRFz6zP
01F7u66MsiZBsIDMHjO9GpAAvRqjqTB35cFzBcZiuafJG8iIinnVABp7xVVMKPHWgpJZgwuPQa8S
PT20e11E5n4PVwFT7YknhQrDSEerGz/plG8cF3QBUGMbP/M6bSifU8s8PppBkgCwKWshoNqTDmuU
HqydvEWXYlFOo8A/lw3nn5/arEpCEggCvqh7idVt3d81zopPXhMxH/4TERpk3WWU6oSCsfWBlnrY
q+IPWXVcsdTFs3GiiXCPcbl0djQhpu7S5mBYQOv5EvOWA+h5NFPd2U4aMtkZHPQyX0sgL4ZfpMD+
s4zC1dZXBXDZFsv4nIJM8ahu/S/gQ2Q38kF7Om7ISD7jPG/WXrCLh/NEqnAB9U0bGV0xq8zQqqzu
quQlB9ko9Ka10tjiwfkjSRUcTxzXTJJVSAobhmYoijTqyuFfsRLR0Vgz6EaVIyFlpFUtdupQufrx
L4tUv6ODEzUED+NAbgW/JdvUKW9woajDy3UHs7ghdCESHKq4ZzE0zGLyu0YZEwvDPykb3hF2KogT
/I/xcHNd0kUH66wKzzPe2XhMmcrb+alKUgBmmT3jymRo3NcOXfcrBZQp/sDonNfk2167sY5fRv+h
MD4qa+agLClKH9fcKkYmj3LGuXTQ/sIpysvE65+cnb7Pn6ebPHH122Z7P24sg1bq+8pra09aKQct
y9VpKacXj+B7/vmJL/EBpIglv2AD4/pbFUo7c/gaFvTUG69gkK44riWPQkuOTRjJJMvM/XMmDNoO
5tEmclKqLnvDdDjG3wemLQ3a6bMDoFR18/P6pi4KZDhApvZIJlsscEoFIUpBetRL7Pww1l9qmzQo
GCt2D0Be8Dodx02QrPWmLx08ggaK3gojSLQin2tpka9hfrRDqE6zZnKrdgewbVec86IQukTs+b00
D2ecC3Fs4Fi1ilxbBYNsDQBiGcr7OjC31xdwMfyHVG1uVwMTjVreuZyqVwHutObHYJQ+jNXjBNhj
WNUfaAbaHht9F5bhRxgC6HqvPSf9dl36kpMEdHWmn2LE46IT2XSmzCyd+e0xMKs83Hf5P9cFLK4i
M0KMtlColMXLOmFifpA1wgcLQBmDU1BIMEfCEnldzHwhi1EKXX//ESNc2PBe2vAHESVRo56Rql0Y
0dv4RQ83/5sc4TArudIzMMozgzlrN6Jilhy/lUrjMRdxXdDiuTpRSLid6W0122Ji3XJVBpzqG83o
QKA1+iP0KVke3dT2SjPL4kY586PaBrNME7sz5wF6uSpxj0FyB+uJbN4o1dfrOi2JoBFCo0PcMOgg
ESxd0mIy1UCFeE4MuvEAyw9389pg2pJFnwoRLhkAvWM9zBAC69NH2WyfnOz5uhprEgTHoEEWnY9H
vE9pgPU6PBrpylYsPmahsaGzh7YUfI/g3xJ5jIK+4lTW9rucf4BRYFRfpPYTLIJQj4YP0gNZ8Gnt
Db10hk6kii+1kFg7Neb8DUSxnm+/NRUtDEAhSfvr6zebrnhWT+UIZhBUcj/QmJZ4CriS+0gdnzpA
Hibnozn9OMqq41rJ9+sSFw3vz3oaok1kTMqC4M59YcieOUOitc9Jub0uZG35BLOgXxGsVx+1Omc/
JaE7mW5JD1O48mJfEzNb50k4kVt1rw0WYgpenOkwukfzO6gihbzSVXzR3DZHa6fbNC/qiSB9VCAU
Y/LJM8jpB+O3yWfDHvziuRpal0Kyx5QGkZy/4vgWThflJlozqQY55EeFZXTiIK7V+TpMO/muyawP
Xft6faOWjtdc0aLri1tvnmM+1wzeVVB2/FmEBcD6nBYo6DALWxfcBvjuAEmU7ywt2/TG5yFgNHyN
zmthCy2my+ie5nzr9AidywdfA/pulUsEYgW3z/ex/jmUvxrRyjlbsPozMfNnnGwgFY5ATyzENE17
4zfDY6OXvxrYha8v58JxPhMjrGbTTmUXNYgBUOlBB9jWitzkabCchwp6YIf0wHV5CzcjHGL4AYZG
bX4X5MWKJJdxzVUfm+Ub0KPbsP0V+sFe6l8wKXfIvztRv7KUizqeyBRuY0mXeqNs1NllbarppUqe
XKa4ocFpHq8rt7hnvBOIa6FnZRrpfM8K0A8DAAvxwTSvtXYIT/TxrpyClTfJmhhBH22oAqsHat8b
mn0JVHy9S8Ob65rMXyp4+bkrnvFeUn/zWNW5JnBhFFkCfjWoGsyEgXlakbUC+OnoNmvF1UVtHHp8
aZDnNP+OsE8M3aEZj6AMUUPYb1rzRoNDOl3LlywLoQGW+IUg0hJ2pj5qmdUZNlmnPvNS9dOoQVIV
rNz8S3ZGpyit2jymGIsWFi0IBlUK4H/09BiyuZDKRqwnm1IH0rVzvCYdSJzCqXV9p5Y0m2e2mEUj
9OMtcL5TcW/yMC5AEQwbW/ac6lhuLKfrd5E2rai35PhOJQkeialDczIT1AsdaCJb/T7rnNsgCzfc
NLd/r5RKw45Ndx/jN+JDuEslP3USksDFANCvHO+r2NyOlbNyGy9ZucrwPkU82+QVJ2wYHPROCtox
IS3wvtG4B5ExtA8m7afx7rpCS2t3Kkm49wHBnPxxQKFM2k0DCIbW987ZdtrLdTFL1++pGMEYFEmV
A9RFjDE9Wr2zh9PBuy5iWROLZztHidY34SRBFAtdmUZG65j9GgeSt+9Wu+2N/8YAGHz9txTBxUWJ
opXhnCVui4+05I/hFqDi64pcDOvj2gA/QQWmZEw2X1isYuiOQOwYaOLicf4p7qPn8e5V8tLDcGPs
qkN0a91Rz31keu9DsJMOT/KGeO39+lcsHd/TjxAOVQSBVAtDC9f8+GEw3qR2ZpBf2bI1GcKWVUMP
UleCDFvf6cHnHnwCaAOu67Hk+yjIO/A4apCqiid2SNVksGzupCievhfH8L7TjodEi3dpCh4kMI22
EtYrMpdiCWYs6TYmhcX4hLCBRl7FPSzLyOwA8pM/xFwbJdQkdRVALb9tVQpiK0s5L5V4L56KFLar
K9Q0KGQ8BlCLH+iI89T++KMrIN5x7F1nHVec+5qGws7plRVrvsmqjjkkKo0+fPMLqb5Nu/pz3slf
ZGdmmI6cD0c6ZVcWd6l0xRQrWAEzUADN6mIGvgvjkjZr7mUj3WlRdKtAAql02bazmhsuG7KR8WYq
oYqCdz6Uiq0dfJOl4GMarviCS48zsy+A5UJfKpGVmC/s0/BYgHsJzwgUjZ1+GxVf4d4217g6ly34
jzUJLkeS22RIC/SFiAHA44J8IThA3eZoSd8GSC1ksLFCY62icqkcToj5rrl1jfEcEbkomI5QuErz
FdQfeK1pYFVMkVf5v64fz6U8JXKYYjERRmZCOCv6UOaDmaMdmFYPcgJ5YAoojersSwmA4ORLYx9v
ASOGsW+8gU3sx3Xxi8dmzh+SuKa5WJxINLuuq5gp5s2U/2iSIycl2qlBRyTx7SjFK5a7uKQnwoS7
VjPkCBhni1yY6j8X5lsygeddBzsovVa8weLxPJEkLKqRl01sVqg1hrpHnHGwMotw3LpphxzQM3lT
hY0L/cz2+mouFf9oOfmznPMKnITMGT+y7R65YVzcqGnlxQZIlCVgIk76MIyjFybKx6DLPDWWb/y2
gSvOfLQiZpqlJt2XCbwM3Vqb9eIW/3EXYg9oMgJs17fz8aFgkIY7QHZNfeNTvRu/X1d/8aCeSBK0
7y1I6BToBTx9+Apo5DG9SSl+0STig9hpdiumO+/hhcc/kSa44Hxkakqb9Yo0HcSPzz7paSVYs9k1
KYLzCXuAfI10tiTIgvqtblQuQfDKwVg01xNV5p+fmI3WGNAYzh59apvPmtPch5A6d/6bX4Vb3Yy2
Ufgty7KVBMOKZiKMSVNKpj8cEQpp0kYPoUOso30hNStHcSny1cwZkUOTea+KTf5WWheGk/DACyxj
18fQz0zp/rrdLWvyR4R6vnxdVUWwg+JX6i4AWzmkmz9886dpRcyi+zrRRDsXk2tNDhsmmugQdlV1
8aB0z0pm0+NjrtjDUkmXblnGjIHhYN5NFnK5utPUkhY6BJ9wIg0DEJXPae0a2pulfx6mXes/GmAD
6x1UD9t6DatnVbqwniFhea1XKKqSSMv1JzO8C22oaQ5qtU3b7yZfAhsLXFcqLYJroBmLTuREdWGV
a6sv22pOCORRxesSqs49YNUg1X5iuEiXVqxzKR17ttLCnRQEYQFtFysdTh+MbgufhGt0+4nRMR8a
auk5VTdDvNJ7sGhIcy/0fCAY0p7t+eS4S9AHy06OTBiO4frtgM1nKB/s0xYVrx+NRecPcLWiKrpO
alYwpG40jqOvkhowwo6WROhwWn0PyYA36Z+JLf86IGT8iWjGAbmB0VWx5jrmDOZLes67QrNA8UrS
f5rS6Tw1MMEVUo1P13VbTDgTfpoWQ4eGKou5sCB37Fo2EEfjo76vk+K+qaE4MJpguIUk1wQ/VvvR
RNCqDrBzb7TBBovan16OZmGs+IbLdSYUNkHzmCe0qPYJ69znldbSUZh6ug0bz5DemlAXhzUQm9qX
YNBXrPbS4Z1LEw7o1KldHFdIa8BiLlV1m1ofy+Gvk5mzEOc3RuicFRasVA0ZGrScCC6MY/+jH8zh
o211n4CYzVeSPQva/J5zpj7KoIoh1i8NXQoHwuDUc6SvUAC4bbQ15ZUVu7xhwf0hjp/LH6CRimlG
oID7lFkzjrn5PfVvpxTG0tvKgvwuOeT5+/B23TSXVKLvB5AhMi5kHIULHTRx0nDBmHoQq8C7bdgv
0993SYE99UeE2IdVqD2DtgUiqvIhDb6U5lbKdn+rBYig8wg/aQN5Brs491PqsYHZvK5TL2bKVW9L
Ty+th3Q1Q7Hgg6ldz0s19w8xRSqsVhNDz2xrHWWA6NnOvhXdUw7G79h5dF6G2cwJP5f8rut26YOR
SXKbeQXNonlKsG7JVmdCRGTGMwHmS2RXLpDAee//j3Lm7zjx9ZYKAL6cURSDr65pX0YY0qfHSn//
37SZ3dOJlCLuDTO00cZIO2hPMqjJXnSZ3pbX63IW7JpVw+cydQBwlehxyyjMG7mZtUlf+u4pkx9L
/e896ZkI4UKGYWNynFnEYH0PrFul2gQ5DUm/prU63mVgyvmUVYtOJ2OGmhLWrKkbQxrn4Y0BOo3K
eZbtdqXqtCjB5mlNppzbSWyN0xSodiKfklpbeU3MGPpfxxFoQG3BcmSSFBRPzne9DQtw+n+Xz6xP
tbbT/NxN/Mcsav4LGz6VI7yB1CGj3bUneW0eN0GauoH1KUgp5+or+iytF8VjyrdkfgGuFS7RtuE1
UpjklivnUc1/ptB3XTff35nj8zcjr3MSkwA8APtH6/X5ipmSVchDx2uuuGcm6vYrzHDWptz6X+v9
uAXKxn17UO+0nbFl4nRy349MO3R3wYZcATADJC3db/42oFNk3K+9YRb6KPk0NlEHPmGusAgOqWI+
Eo5knmOtAaLJ8CpDrBlaR5cxFrfKHxznl27GT43W7pL4Se7qG6qnr5AubmSl8swgx32Va4/f2YAu
louWToWrRsZXCstVtalfM+3PE9FMD/DkHapI2WulsRs5luO01hqxJE6hdj/j4nLviHFxnkNW1VvY
WVVPxZfR8hMbclhm4b08TevUjUcFhrC4LY2bTAJaz9V1IHqmwephMw66LZwHKeTL5jgzPLY2bcPA
/taffHLDH428043NdXNa8IZcwaZDA55Mel0sK8IlMTUATqReNN2M+rsc31drTVGLInAfpuwAfe8Y
whEPO1UBm5ZbvhteKOaNyT3x9HUtlq7fGWz+PzKE4z0aShnUNTKc6vP0FQ7FkW5d46cafW27pzSo
XAN63usyl9XScL0Oo0XAIZ+fw7JoWj0nMeUZ1W0Q/IqAa9W+XRdx+Y7EaLU/IoSL1wc85Mimp14N
j4t0A72EsYmzDxPk5vV/EcCeihI2yRmDNNRbRDmQngfKTR99pcp3XZ2Fs3GmjrBJSTv2MGEjA65c
FwBt3XobbQiXlIO25iUXQqMzUUI4plgldL8Fovr8B3hUaf2rABw92F9X6NLsbBzxHPSBE0MPiNiN
F8lhDfUCfDch+Cqo1AA/PM7wktHPJKRl1wKWmosPZNWsD4CB7Ktf17/gwgj5AP4FDKoCaMl1IBhh
Pg4qzER8gFJ2gcsfpmQz9t99qV5DrLuwxd+SqGTSGcVL/LfvPwnP5hx/TJdQ5Tm6/56lXec5ZVxs
YRVxB+CadDpEwby21qA8LmxGECvYTExpytcUxJa0HOrdNrI2epK6YQZ0cbe7vpgXd7cgSzCarKqY
rJFYzKgGySxjQ4ub6xKWt+s/i3jx4KkosMXI8SL7AzTabt8fqrWOxgvTP9dCfIrarexMPkR3XpD9
iiqJ7jX4peXgERrlFZ8xr8fZ1TpLojmEIASUqYsSaa6OSdrqaJPQIW7BVNNZXFfO26SNHhQkH4/V
TP+5Bq23JnXW/8QQZTMKDV+vsYj4rk+hTTHvmVEB1MsbtCOtV7uwOa4YxqIRnig6//xUZNjD4tch
Uu/UDTQ2bqS0L0lWbmRDYjplLY5a3METcYLNR23V0dCOuBR4cc2/Nbunsob9Ze1iXpSjsnVE4Ezv
6YJa9JFBcghxjwd78iGE08bojlupABAlWxuxWVzBE1GCSqCsOJ3RNfipGjyBb+ZwEyUDNZbMq8y1
3O+yLF7F9N0QKItP8Va1++IIyRQZPKi9x/ybFaZ3ZJjAs+RAQ2y0cqgvy5/zOZif4f8SqAnFbAOA
zqyT8RuMGN3KhX5nRvWhDuTbrP3chOUjkyTAZ2GmR5ljkt7+Fz5lLtjZsK2QZhd2sRzS3E/JN3up
VGziUnP96btv+Ctx4qKtnEgRNhCq7bxtYqTIYbQBkPRWDuNdm+RuauQrrWCLtyqIITQAMQwA0Jtw
qdl10QO2jiyp2arwecK26gIEpAabgj5BO9gMgQay9/a/WEcD6Nc5B8p2Ct5fbc3ymPY9fmX0d4PZ
F66igZMmNSs5yUX/9UeO2Es/hhI8gMDJe3nieKn2tc62fda6HRAsTCQb1Q9w9FdUmzfnwlGfiBQe
pVB3Z4akIRKeTRdaSe7r7ujV5ddYgRXTXNm/NWliZtcumLy2WUi9d1X/JZCeTech1F9IgwVrz+21
xRRedz0gdXomI8vsIKmUNuSmmolg5C3rmFtSNgnv3etmsiZxDiJO7oKkkOY2RiQq9PE1RreJnWDb
k8OGuf6WYuSnNBoeGdD557rYxdjkZAuFM6FkStTZOWIDelWOJTT3urGi2SWW2ezHCCWhVdHp5BAb
KdSMZm4rGolOpPuwe6vKz0190IKNot7EOYTUN0d9N8Gt58dPNkQbJLgH42C1t1rhVUH0t88r4WOE
da6iY92NKQp35vOxHbdFAj+0tSJkcVVPNBZWNdXojutLNE6SO60atuXYbK7v26LfZEJ+Ll2BgCri
51tsFcSS00x7ntMY8U+t+zPEmV2u1VvnT7044yeC5g85tUtd84sYHHBqnA2kVDG8EW+KueK7LoVA
IcYIBhOd9px4FBxJlSpqSgMwjoQkhtRF+7zVd7mj/PW2nIsRPIhkRYGWaOw9kHsQhduyvx2jZg0K
7nJrzqUIvkMC2KDpGpSxJxUi07cqhZvb/94bX//WBGY5JOkZFCVKEEsQUJHDk2sS++iNuVds/QYC
h8KFBGDfm+paJuTSPSFsHmPG2BQsW9gh1YaGnkoU48qYATSVWgzB5yYE69eIIW6lh2WtN+fyDJ1L
FDbrGGpmAt8195k5fbDqym2c4On6Ci6a3dx98a+UmiPYdmcNTHCOKCVp6fcs6/X3RLf8vZ84f92C
ySQ2R3UesGDwlWnE81OUFtI0KKNO01OS36nhDWwOH/QaBp4vpFmvK3XZaDXLgkON9lKGKi9mHts6
VxP7aBI2jp7yeSe/zJxeuVcc6J1L3HLTfw689ruyNsv3O2V/7inO5QobpvA0s2GgrjzLfbXv0vvp
Y72dHrvdk+Kl/DMos/ct/9gKXMd9NSCV697rvbS1N8a22jY38Zvima4M6Vx+n2+abf+u/XN9ZdT5
C659oXAy7Tyv2kKbv/Ax3IevxTuEtZ69gYF6Wx2KbU8ye7qzXfUZ2LNwr7mrgG+XIcz5Es02f+JM
J7ms23bgAyLlrqreFfNViW/140eI05NkxbgXwt1zYcIlFMlqkEsTwtQUNt0HzdgGUuTKtPxWO794
qfztVKy4pMsn0rlI4UCNfRdnUYTpzbU2raWzwQLvOnc7/8ZauwGX1lKDh4eaG+f3AvKVkQG/y8GH
BrzXHeCdZL7OHYG9n4Ju01aHtZ73hdcYYI0n8gTzziJLBwMAeVnyqaF5Qf5wLL7y+vOc/EEa6UTa
2ZDnOCv3/JLfJRfInAcvBxsk3XOLgWhYCpPUx2KGRz++lSLHTYOtEkL8QRel/Mle61NZ8on63J9C
5pHqr1iedyKQs8YSgU2y66uvkHYN/so5vGyiwkOdyBDTVaWhFmpTSdxcVfUyZdOmbb91SfRVPwZu
NSofFbjmCiPdyHbPrFiwTaZ3xjdWgoHLFhnhK4QrDRDkkM9A074vvML4XvrZ03HIdwrzg5H6BjU9
T5l7SYr2VddSSkn/Nm0tyBcMKslByXfg8OaN4WxLINEm/X1S7o34ozV8vO75lqzodMEFx5dnXVFa
NarKZDuroqJMudHaf7R6R7Cd1DdW9984n1OJgqfLDQ2yjQmJyfgal/vh6AU5CONWsWm6T7UVbOG8
reS/z7SeG5bg8gawTnQojisK5J9yoBz1tZhrbSEFBwdLp1HXBQLqbAohOYKju+/cOosYHYF6Q/Pf
Milzp8x4vr6BS87udDkFNyDVflGA9I4b0Doox1/0pAFI3vKK8Gcc30Z/n5WZ15EcCfRclqGLoeXU
MO6ayphmcPzVNx3JGDdzNse/xoj8fQL+iBGMRC39TplZ7OnVim/8enzQG30rq+XK62IpID/VRrAK
aM0DudYQI9fPGfRFk6XtssKzaLi9vkv/H5fyRyHBPLTSH+NAQlIVFt6QNlsjejenjWrtNcBpDPjG
Sdp5U7iBdNBdkT27KzG4mcd4bZBVFVCFBXdmD7WST3oATWlq9D+PiT7sZ2SK26yw7BZwEr97lgq9
foeECFbfqoUywyj6bRUfpd31T1mKAqDJY6ZU0cHcEPHutdRsI6sKa8hh9E0YvxaAO/BK0PWtFa2U
Cn6PS11ofSJrPrAnEZU/GF2U1GhtVe0GmElkImyKP5WMi1TOFxhkNqh5aIxkX6rmF6uAxpkez27o
7+Xul2Qfd5j/bSr/cJTQYzx6rw3SPo7857KKDw2sUKmzNii6tj6CN5ZC8P/thG+W5J9DdttXu0I6
5CRx5bW3wJok4YBBWQfv1BFJthN4ubXNitdc/hyU4TYHF+f6ri+6xpOdEE5ZQAJLbwt2PUt3TQV2
iMcQ8f9x9mU7cuPAsl9EQDupV0m19753vwh2ty1R+0ZtX39Dfc6xq1i6JXjgMQaNwXSKZDKZTEZG
gJm5cKAU4RLxqvKXyxZnM9xjR5O2G7IXQkcL282km8jcEbFCNz6JLNevvFbc2wPqS0tyIfPJy9E4
pVBslz4XDcWcQlOdCniTeUjq12RUVzVIEbOqccRUMrwfmFPZ+3hY2FzfVepzj7cAOpwIK87or0p9
8Gnd8No11SsceG5nCccIt2N0g21eVB8sqNHz/qD2rtU9dfbeUtDsmi9EG23es/5+hTT1RjyIotPw
FfT21npH886m8qIdgM2KY7gNsjen85Rd7n4WTuj8xnOhso49sk5Wtje+X3aD2bMRHMP/NyHSgqjl
2FaIOLXbE5Dua90Hihjc0bMBys3lzjSg5C3MJYzk7F3SOLI6fdVR4EmCwA5rFVYriJtl6zB0fn3Y
N9zxv0JcIwH+xwQ0juWgrRNdXDuy7Zcu3LOZ+tEXSKGPQ78lT0J8QVw5aDx2u9DLi35hoXVt7lj5
a8WWHqFyFMCjxIQVMJGlK7HVNtyxdj8rL/1pOvoXdGRXxatPHObxXbZvV40DQMS7/vCpunyd74CU
8GJveRMu+J9cjxJ1o7N2+qygV8GeXxWWCQ3EUHXzoOqfCaShH1SQGXQu7cJmXwuORt4o5eKXoUaG
ASzgYP8EG0x0aGvVvoaiN4PYeWYbw/3Y+8173sblldrWPtrTqFk/QIpKrIcwQkOJ1sW2l0MgfNXw
nginKQpbOGFY+sEqZUm5DyKz2YK0VD/ktERVtiTqfa8I6xHVB45iLaXG1odo6Gtad/4+roIhcACu
FR62FCreejfeZNRONhHp7U2d1fmqJARtwQyKmika9TwUlwExS6vmOcmHbu9bduj2Wpmjgm6z7DqB
tNJtjjbcH5OK23UqRmgm1ehzhnJ53lJr7ZtGttfDPl6bPlW8DJhTp+fEQIm31t95E4u7HK6denYf
FHiHHjNvbNLwiUSt5aCxld01STuAaMioRO1Y46hum4KZ6NxrButTwQQewjLIGlQIhRK4nV0oulPa
Yb8F6tDfmSShYK6NymYvbLt6YWM7PIF6r7xjfR/e1growIDXVXclip+rpGuV37zUAHzOK+W9bTR7
12YhfqPPqnRdDLQc3HFQm12Fx6h9EBvKveJ3ge7hdYo9t0rbXIflYBVeWSrZlz9SsvZDS/hT05W+
VVlaANwYJJWxFwDRWY4GCZlsjVKWISD/7ZspHpti0UMNt9MGh0UaePH6Org3fC1EcbJI/Jsaqlx3
uKiHumOVLP2gVeDXYJkMwNdS04oAeFdSe6sYmXGn+HGzD1OdXNtWkzRuoYDvvbL84bdVW4abj1HW
bC4HyO/y+YUjw572+FGsMkZUCmMFm0W75g/IBT8i7y7e+94nCCQ22m2+495rd6C7YR06ZClMfd/m
L1mX0p0U0pp2O0VKtvkpUFTbho/gMxnvM0d7H1dsFd2j6ZNe0Vv/hk5xc6nLfzYxsdFDbAGmDylg
yf6QYFsbQYzRN7nhNEN5bRkjW/mi+wHl7c+4Elc0w6KZ+bC7PPGzNSOUbaBLNBFLnelT81KnadGD
JT5R67Wvg9kxZ/aPOCyNdaW3OBksgqSToCyrJCV3iIpCUp5nC4WG6Sw+W4Cjr5DOatpUOVPw7uXi
TerGJ/3GILsx3ZRR510e72xQPjIkncQtoKsEj2u1K0qBcq+IW6eI/CtTIe+CM6dd5I+bzQABDdYn
mBrkVORLD0li2+wN0FQ23UHHiTMwr6KPKmJzE+Bq47X9dbTEnj83SlATTHw5SANxRZZ2UzNoIpmo
MZXqZ0ZxzpuvVmU6TLyaS0ia+fGhEgdpPwa2TPkiHoRUaeoKM2opT0GPTvuDiWZpIjwGsBo11rz0
uKquLi/jXGIBFnMVLf46UBLyY0Vr86Bom6xGMMoAcI0OYcNXBa7n/8EM2l8hSPHdCSTty0AMadlC
Og5mtlU8CaZea83vyzamC47s+pAP/WNDugDh7quDYxw2AlqUa7Vq2l0ZB/7ChM1tsGMr04QexVd/
GHRRqrDSdmj+jEunQ7tJp3kVpOUuj2feIXQUZfBkjqc/ufOMW1kREQJTZletxg5pNs4QVo5uWec7
EIZZToY6W1gxzyj0pVA+5xjo4QPUeiKRU7+vJkfjxO0Yku1mA1JYACHQBsoVy9GDdqGKMhevsaP/
DFEKV6Nqx6LscJGMyZXRDB6oXN/QufAckeRD9bHJE8MpmqUXuvmZNazpwQy9ivD/00U0Y9wW0OJa
u0W19XUnVjctSJs1d9Rca+ydUnUotGcvL+fchAJ8YetoUoE4xvct62hCDTEQ9I9gqLb+YMJf0gH6
gAuH0KwNANYsNBLij6z80qflaOcFxpVYwaHUNlpbbIvi1+WBzJ505pEVaaNFDauSpoMVjp5TdQhx
jMUPJUS1aoO5EGFr3bSqIL3WeV1lPtlVtiR7OxuVjz5gmoajqfQLNJ7mKbKMJh7erB7lt5F/Er3Y
KgIA4mbpAjy75Y/MSU5qpio0LX2MNws3TfvC+9eGv7RiYSvMQGdQuERfPbqhbTw/Uckp/TRM1Vwg
dxlF/DUq7AvMKyuTxhAqDq5a47MtK4jsAowkdL43tNRhKSS/s7LuHNsKI6fovwqmXnPOHaNZyivm
Lt5HH8ekq2FGrYYHPqa8G52SH0a2EZCtMms3UiB+ssRbMu/HaOtEZwRl6IY8XWANff9+ME0F9Cmc
IlO9iuQ7I8sWisWz0WfqHv1fM5Ij94baQaEKZqL2tSluxRh5g7FmCQOdEfgZUDVeIlBfGpjkuUOj
+mXYwqKSjm7DgsRhAB3nTb8k2LxkSPLZILQKQ62nGaTPsXnTQ6GkAP3o5UgwO38AV05wfmB/ZVJn
g8YFV2skmz5gL3X82kU3wRB5tf8DXYo4oJwaV7HLJmf3Itj9GaSJJ3ktKSFLCiEsX8sRe8w1K9mm
qyHjdT0IdX3Zzuz8AQ0LFVNAcnFAnXpgjMRvBKkvzl6gpkdjF6LmB+bE1WUrs4HsyIq0SimbCLRG
TGBpFlcZeo/WQUPeacNGR9PEfR6AVfCyxXPWLLzDHJ/rksm+sePOylvc0MhnI5ySXoV4PGN+6RIV
z026g5zaqjwlWmnhR1D2IPenC+DOuTU8/gTp6tDrYZJEIT6BlqmnhOY6Nh4Go7+rxP3lwcpBC1cx
Fck0JB/RXWOAnut0Ec0iGfSSg9stLX9y4Hwi9lUihI3lDR7SqLaQ48qL+W0NzAfogYOgBtADp9bA
BKxnitGgRZKNWzwP3ufgPVBFe20gl9DBb3x5cPIsTubQjYiNB8i2gZ9OzQEmWDVqbTMHpUknFCtT
79BTjfP3X4MxQOFgVZ80GHDvAiBMWq42a/w8aG2C1pkfPFfu45CuiZ4/XR7O+ezBCsBmuGtBBxQX
6NPhxEWm856HgVvU6mdTZBu/GJ56gnJVW6GEoNZsc9mgvMOnYQH0gIZ7ND9NQuenBkeRDS1R48Cl
+VNWNDchp2i0X5q8M4QWZIqB2gOcbmJQA1+dFEgSqLakOUlC9/AGOn8ncB6czeeru3Lvl9pGpwU/
vv/AEpTeILMAVkqoc8hdqiH4OHwzQ31QQ33+er3ebK5qL3Fcb8nxppm5ZEjyvE7X+njgfujGTuoU
XoeyONpRXWul4ydk0870N8Wfw9ubd22vrm/Xzq6fBr65+zScKwPANHNVAIn16dyhSuMAYeO8blaP
7vb+6+uwVBM63yin8yKtgMbCOKhQwXcJBaSVi4xvMrXIV1oQP1CzUxeSinNHnsyhYoAsfOLYnYLS
UXLag2NO7VTMTiT6PauytVLSPevK675v1hAjX1j2czcGDwH0daDuB0ky8PSdmiuElmVchNxterGv
UfZ04qE7FBr5R1jJ/3jX32FJUSDxCY6lEsMKmY+Gojcxpqu4hoKT6Lf6dKM3E9Wxwn/tLf5+9oJ4
CJTdEMpN+dY0Anahs74EbVY+upbACRVb6FFcqJqdTSIe19B+M10IoZIO1PjpJGo+5Le7SbET4qQm
Os4m9nSyhEY/25+g6AE9JHDc6oSulZ8xyrhEbXyiwKBCbE2QeSAUbv8xpsEECkjwBURrMMBLQVSM
gdCTSdlh9NuXMFTWtaXeKAn9d5/D8Ta1RaFghEAjhU7DN+tSnTTRIxYjZajw+HYVJ2+XxzI5rhRl
ToxIhey0qIYhKS08d3DMmRoUOwEKFqPD+a2TTeL/Dvvq8bLJs5stnJwBYg3yJtTfICcozV/Liw6P
nT13TY3fh522Nmjk9pXyqarBfR+DazNTXlU1d8oAxTiQYl62fxY60Ho10cDDS8BUdeaGAmzPSRsa
3O2UFtq4Hf20M2r+KHWhuioxMy8ps+H5ss0Z18fGmiB6gHtPvn/q+n1noCfLykHpGWnlyjLzeKvk
NV8FePpauC6cvQ5MrWVIw2ANZB3nncZhhFIM3uC4OwTrUQ3QgaussvHFT9ptHb+IBNpguOlScgiT
aardNHkagGxJo3URK3jyv6n8X5TuzG53eQ60ma0JDDUKQmCRRRu0nHyM1dDFJRgG3TGDKIAHVilk
UXY2icgFqpVex0POLdeyqnhqbLFEs81zzbwLE42sFF4Jf5tyFoT7CicD2i11X0d/VKndd0Hft17V
QjJ+rZKeHFCbzwxXjZOGuHnX9QH4gEv9TVBuB+vIKKMlYetzl0Zow4OEok6SFNOGOl3fygTxypDF
IPiptpGuekC+jNZOgariuKZa5pWicOxqFf4rreIUuNGugtohKF9AnCTFiLFEezUpkonvMIK0uunl
NfECPPItLN1ZMgI7OBuAtUcujKbyyb+Pjlur7m0zrTIIASRYLCB+CL+32bNRAUm6qtClhnp26e/1
YNPmLwQsXuyxUtyw/VEUB/T/MWPVi9s+9S5/1oxDIS//JiBX7YmAQfqquC1N3gF3E+cbf9KZRti6
bOGshjlN8LGJ6ROOBi76Eh3VNUwUn5HhGsCxAnu9H966n/178q9XG9iahJ0tPILgQsWkWGyPJXjJ
JhgRE6kziKuuvm00w8lrr44XTM3EI/CTTRyZ051DNaWjOAD8O+A2DvwxKLaNP0LfzdyxfIkI7Swp
xK9HzmRAMg/EV7hxnM5e4mttTxTwKhZjql+VJRu9ovMLVxlbZavyYAkuOGvPUOAStm1qZ4d/XI2t
WoOZBhLZyV5r3gOurQPkhkvNjDPThwcQivCKFryppf50XDyJWy3gNcY1lDc4sT6hlLEJCHu67H1z
w0EigzwXuAL02EqrhDg4hkidQaQbfajmV9uuLf2rCBdSgHkrwD6BQA6FUZkTmnNFDQXX0Iem7Jrx
a4TzBf0db78uD2ZuzhCqqPJdm0dSczpnUdIgufVt7qKhQWwIN9N9Whooo9o8WiL5O3ufn/zatCmq
AXDu8zMwGswypxwUxFrYKS99ilY4JwsjwEYGJcudgZSZ5ijQSfhZZx1dZ80g0A4ajFdpFyn0rgIF
eIrYjZvyBtoHSulQpfa/gPfun8YwSD4prc0tZVkduEPL6LsR5eqPf58vsCF9PzHgyVAmXi8FzqlO
8bkroBzih+AfsvOt7S+1Q8yt/rEZ6QTJAMUAUx7MJGG+Hvpt0CiuGcfe6L9cHs+sIQMCL5YKAPQZ
LYltlFoxGsj3RUrRk5r1hvGqsrh8QNFG/xytEInBZYszHmdZyDOgvYYsHQ9gpx5XKKk6sIKjVcqK
d8TuPWOM1n6zRO12lkLjOoAHpylyY3hwvFMzeqX5RtOEiesble7UwkZeq+0HGzT1ZmN7Rdl4Qvy+
PLR5m2jRsADDAJO7tGrosfCHAGwJrs2HFW/htrtCvZ+0mvT0LlYWUsqZjBky89NdBMScQN7IWxfO
buV6nLh4Uj8oSBLTlnqW+M2bCcy11HIwt2yorCA7n7pzzlhkS591qWamiRuMbK+YvoMGwGUapRl3
tKbbB7ggUTk6Y0ATZhcTm2QJuOitzVREiNLC6QCtcbJu4bCdmT74O669ON6/STpPHaS2IUHaJ33k
ZmOMJlmlJdcIIj/7rG6cKAbnUBd0/4rQRwBETyT0viE9iH9/J6xHeQvxGSnxKBu5aadfRWXnpgpx
wOG0hRb4Qs1iZiZPTElpCxv1CKUDFH7j/KVgoVOjkGjlb6HhXfb5Gb84sSPtM64ojalnsJOb0KOt
6xVt+FaM/0p3O80cWqZR4UOtAvdD6WxXuFIZlepPM8c8oVY3PsRz8Da/vjyaKXE8uXjDDCiS0WaH
p4Lz/lVwPORRJCb8UvTaWaA90x8vG5iZLhPYAYbCgcJ0vLGcel0BteLQwkuna4Uddmq6zvXIifx/
rsdPNxDEvklvFLSWcr1FMWsWEijGuzTJr0YO3vpa2Yvsy6xjh/PhP4T04107+eKRW3ODRMifsWv1
yn5KqkJPnMIcB6+yhiWh05kFQoBAeMC7JS4+ijR/vM05vgSmzJLs2EBvB3XpZW/JhDSaATTZQeHD
RFX09sMYVBHKikHwcNkRZvbnyUAkhw4H6HmPNqywjjgjYo+BFwywjS/dlWbCHOxAndum6B09e6fs
KqqM2QCmdl4ajy24Elvb345aCK6G+FonIFm/PK65M/DIHpVeggaGF67ABzjCLuoeaj9h7uZtQJ1A
K999n60DHmzCPF7Yt7NW0YgzFZ6xg+U7Z5cEZh1w8EePebLHu1CR/NKgpFQYdyngcoItmJu7gCJ5
+Wtv8qEjj9e6jNakhD3QFrtDNTikNh2os0PN87Ezb1PUic1hZS+Ki0xRW4pPJ3Yl9zfUIlCUEHZV
aD7r4doo7wf9qTM2DUYLXcN8erHl2VrUO2up3DDrSUdjlvaF5ZNUBODjQJONDc+xTEfpyd2QBNcq
lAhGM/33wvTJWKUdYvQ2Dv58Gqt2FaipUwKUbi3y0czuw6NRTZ51tJJjEQWimjxnsO1VbzYfXS3A
/xEAU8JH7/LeOH8QQ1KKFmfQ9EKlGSeMNKSkSYK2NlDKBe8wGkYEUHQl/cymWh/3n6ItuniM4Sqr
0NYBJixzE0Y/fMty2+CtzRfiz1kPH5QQcVtGYw2KrRRvDFIerrBcRIk/IesqoLKyUVWm1xPz0Jsg
QSnAv+yIfAR7uQ+FK+CGw5UQvnAiEXWrWufsvyw2g/QRiqQqBHIkx241taGg3ECNite/Usb3OIUD
J2HBQtY3u9xHdiQn1lmJFwgbK0A01euAeSONhgzwg/+nJw/sBBQjUGOx8Ax/6lhBiUyv6AW2Cxls
R8/t0kntfCHaTtMix4OpmgNuAMC+z4r2qPL0qRKCflb0eFMJiisz8a9Ew14uO+7crOFKY+PZA6/t
TJPGQouWhHjNhzdEVvZkKUOyqwBSugo1W38x0/j1srm5wi0odb8VJnG3OfPNsOV4AuGgo01I7LXN
DmWQvH23cJkb9oIkQG5cJx2wNuvLdieXP5tNHVsU5THwMcokBHmXWa0IFJyVhF+xBoIScT2gXTE3
6zuGbobkpRd55dB8oajwzTF3aphB+RFFarA+T3VqKS6U9jg0XBemE9Q2StJjQ68giPBGal1bgQhV
c1LBXtGWMr42XTF4TTQYbh3zh0DXPzo1eNFZFd8Qaxg3catEThDgHeHy1JwnRfg+zAx4zHG6gzL9
1JsTotQEDOB4vtafmuK1y94u//7zA/z090thOEvr0EhDFXVVdROTF6o99cl9kkLlzSsC8c+75tSY
FPqMKDPGApAPxwf3QhBCoCNYg9VuAeozF2GBHcY/uKGjJCmDR7S6afHghVqxhk4skPWa8YeuPxMQ
o5bmVaw9l92hbteKf63Fi9CLmfWaarzgpsRdcyqHnq4XBHXzpNQh8KWp72rsJT42Tbuixm9qugDM
VHXnmma3srtnP0bLhn29+K78TfgnOTU+ATATvM7jcU12GWLlFutbODUdipVaeDGazEq+R+t7qHG3
ILcCMhLtBJmz3L5U3Sxf99pqFCsyep1xpxVuHW5LZOCD78RaB/r8TUufsv6xqzxdCV0FkjalGa47
ZriD76MP6dGotgP0inooOWT1DyMLvJhcN8VHavyqq0eb3Rr2JhqUTQDkCwqMSfoo6D7Lli55M+nh
FEL+Dl3yZs6pP2YJhl4GkICxErSdYW8PTmjc9gKMFIU3RA8merP+eROdmJUWPep7QhLovDntsBYd
Hm8xj4+owcHZgiuU2JzL5s7D5ckoZd7OsetiVgcwlw8gWx8GNPfsYyhVNZD7UcFvN3wpbAkDeX7g
ndqUSmy8aFqLZK0JcgjLDSAur5HU4eNSQ/lZ2+t3doQFNJCCgg1HfhpGq4NvxQJ2hrFHa3yKFrnH
LPllm3tV3FNKHDRHjrFXDK9dFXuWutb0L5Qt0CSDzroUbX94+Cr0667fQN3VIVDgvDz330fu+e76
+4HSDcRPobOUq5h8E8J6DdtHI3zeSGEOe54CmvIrGVSnSrQVDe5G/pEXhziDQriSeVlvuwMHc6V9
L/QajZu3DOTXFb3RamvpZJtdr6MsUzo3UIdUhqHGPAYgiSMUYs7PPNyhixfyRS6oHz2DPjA8waKS
bpeveI8V/ZeRs4XZWvoKaT+CgKOnsY+vUBqwYPtfJWCD2SKj/Ux6D+dEvwgIjCbAm0wI3II5GoDt
3nSS8j7V1mG10w1wbfPUobYn7DeavyuYcNyM8feH2ecrxX7vKuBHnha8Y5rWM+84+hJpwDkKw7pe
40vqdnSicisAx8zi8sC0ve0j6a08VZ9y4FtQhSjKOhhv+uHZIL4XRFuBB8goGhxN7IHQdWu2Ss3G
jTiop4wGio5vFFJe0LzdXP7mmaRvmj30h3w3MOI9+/TIInHSUbuDxmJYQ8hxQ+k79O+cqjY2PXAD
PvguGuAJQLCmLombzLoHlgyKZXjYOwNaBawFKpiPpiOSLncE2DA8MMx+GQ3ezC8P8jyRnsb415K0
LgHzfUOvYAkvfrgYpC4JQYLa7yyxxGe5ZEk6C7QUi+bHsBToiufjqBxB+a4nd4ZYSJq/UXbnvvZn
TPIxYGQlo0OIsMNL32PGpPIGKv99IUYQRt8LAjQ1YlOguiO5UZWNpu8DfjBspCEvif2mFy+Ujfjh
oxuuUXZ3KnGb2akblatce0GqOdj3l9fgjFniO7ZPFUQGlAZki6epO7ryW3ri46UQH2wR/6YPG49W
9D5QKa7lvb6ONWPdKyMqOdRLbfsj9j+rigCb6/PNaLde3ixJA8x7/tEHSUFyDI2yB4QW5EPWuM6H
wlUVkE/aVzUUOW1SoKJzqJW7Dk1vlHuXJ2PG9QEhMUyAJ3HagQbpdC5SLSUdTxEosiZEvYpc+22y
apJiARg6N0TYQa8JulcByJFRRqSOLZNSRODeJJFLgrCDlAvUHdKhAWbWr8ka/y8oKf3phanCkZZC
tNbJWrbEWjo74AnwhBoMwrSs+OCXem1neIl2eBPt0KC/5mO2ypslEMxZrwGcDEQdf+1IV+ZEB0VS
mMJOVNU/QLgNKgX1RW8sT+vRPJSbj37Q7ZgCMRcFPWNGeG916i03jLXZxgvkQfOTf/QtUq4gYjtB
czEWWUzFDnPTVjvFus5H6tjBLRibKiXdU/NKpAs7bfq9UmQwTW2aBYQ8YIEkv4banqXyyW4c7S01
cO1mgYdxfmRHFqR4qrbGwJUMs5zaNwF97fVdnW7j7lXv79N8D/SaoV11+cKemUvvT8YlbRq8zQeh
wTAukz6rI1hBfOhp7kl2V/HfSQMUBbAt//5sDn/Sp85GtE+eEySaDW6t1oCRGhb2hW9sUwKe4sxe
uLROE3a2ZEdmpAmtlCoc6GSmD1K36DZhvPKzld4/5LoF9NNCVeF7218yJ80ksmytIQVOqTi/U9M1
ia4BGufBrwTEj6W+SjOcjG6efUG9z0m7hYxjNhT8GStVpKeKJEoTtUkQdvU6XHW2cgtuu+s2YQu7
YMmMehpixyRGjSvBGAvzoW5uI+tt9BeKubMb7WgkUuqUQ0hHET1WLR7BQNSVbksWLCwNQgpnMTT/
TKAbEEJCMMb2uFz2wd7Ol3oEp4gg+wNQacDaKYBjoFJ+OlfouSIpU7AkdaWvOMTMfHatlpBG5wey
KAj6XYGQrCEHmJAGKJKgV2oa9FEiEBisMOsIK1Oq+3b4bYbaNmu2ZQ5KqSjCAXyrjGD3gjgLVELB
6bhRaL1h/aMttsL8so0bRf/K6RfRPUO7s5vMq/PcM7oDoT8YuGHjRnMuH9Zz4e7kg6XMJYfeQFJM
rhTFWn2rRQMqIHnzqdtgvsF/AANtmfKXIIiyQziMYCPrlFsWimTpO6bVPps46CV+344BxZSWCTxb
qm+Equk0fZGuQmaXnqZXypXq56HTmgHIW7Ouc8E79Bgmaepa3YiOGW5qOOoBZFPp0gaYC8mAlUE5
cJJCBAeJtMkIFq2ijW46Y/JuJ4pjZm/BRB1RPltsV/bot6OPUMtbXV6QGXc9WQ9pHlBiw/02x3qA
eQc0L1aj4LIFcY84xaMxICWFEzRRvXD8TDHxbPKPvFYK0UGqMd6A8Bi6eKsMJbQuG5yKZyvgw1wR
GY6iPzMQzFwe6bzrIVf+ruZpYGQ43StG3uuZ1WNngpDBqfcRGoVbAkSnx24SepsN1W/DSh8qi+wW
DGtzw/1rWO6+Dlo9STDL06X6SXTvqvY7sKFaxJ7yatdE6FUZ7wt6KMFcJMyFw3Am6OGo/evm0kyH
mqhRwIRpy0xBuPjeoTWmXeI+mUFFshMr8sxaFuhBBliJcMSiP3rDh5d8GHHaejr7UTFo32QOaqQ0
B9+a4o5x6I1ZhKLbYxE1Xgz2seZNs1EpTZxxfFuY/WnfnDnbN4CA6RawydK+qrOsSIsBOz0Xz/1w
SPSdnqxbtL304zYYgL08pIYbZwuLPld+w5xMOIL/MTs5xVFkjkf0udgZLpLdpB0er2LEFZ7wVYPW
oar20CHt5v6PNtqoIUR7E7wGURfoUWcINgl5SDVQkaIx241QhmzYoV76vmnhz2YFLWdIxSByDsTx
6eflkU7LkGBWLKPzooE7MchjbXHn010dvw/jw8IqLNmTHJHkQZLzGtMRcZCLaXuVd06orotil5A9
L55b9mia1023DXuB0iOE82InCn5FPVhz7q1iqcF+7mVjAvH+Gb/kstZogRcimpbHfMvEuKuSEaQz
YGfgzxpxY/EyGBqKKU/lgC9aiLn/n1D/x7iMMDEAyu5VHcYJMuDCvEr8Ym351z4eviCwYhZfdvgZ
0YUqhxwKoNeB3mZgGnG8AFolt1rkGmNtqIPBpKymzVi6pv7axEuNI/I6y1ak8z2pMkOJe1hRos8a
RJvCK8NPM14N4NqJooVz5Cyky9YkLzYJ2nNpjKZw0tYOtKnN5k6hHm+FJ2ovzD2o0K5p8wKWpIUl
XJpMyZ01USrEBKjTbcRGiw598qsHpdzlPbM0lZKLNvqQq2kJGzYoBce3Lt2l44bhLlNRbT0uCbtM
v+04IEhT+d39dRSvzKHiop0WLmUr0LNy4YGDj4DIfoRCyWAfwLV7eXhnp4ZsUQrMBSsI5xUWb1JN
crR9CszdVXOwV4nDr+t15NS6+zCsn5NNu+8cPMIteI985ZDtSxHahEgi+H0xYhI3qwDKQs2S9Pzk
fudzauKFlEJNyZIbOltBAHrQQD3D8hcR7qh9aMqXMFlRfWEoS4amoR4vXo/sMZ04bophXYagn9ln
ePPpPAHG2curNu3fS0OaNsaRJasFoumbxk3JP/POsaiLDBIUQgt5y/zaQBQZMFOmQdbp1MwQocUo
sSZuF7xzpID4LaonzO+uvxakHTwooTYyyPS5oxo5AwcTGM9dnxpXkKqAcIPp1R1dqPV8N6CeT95f
m9KOZmYY2uXE7siz8jXWaI63iKzEE0qSbmldGDqqWYCoOzyKh3cujBSM/2l5sBJKOifjRP+pibH+
FH1OriqUb66Uri8+DPQIPLQkMkAeBLoXh9kt36Zj3XhRAS6QEmCa3wk6Pl7EoAw/IVEUukXZG94Q
I0NxhwaKHLEVBOjQoP46BRY6d1hhx9e0DdprVFKCHVes/iVqmmuwGeMGNORG75W2zj9bNhQ7Bma/
7Uhr41eooEUKrKtp6VrEXEV6/6gUNN3EpfkIsm57a6DvclURfpfbfCnNnt0D6GvBPkOHDuDppy4D
ei4Qi2vgwgvUd6NEKw53KEQC46t+iVbw7Pz+jhxHpiTvtKrOZoSA+MWOtJ0FTfWQbQv7nRiRq9JD
HBaOYqwSa+HlZS5CA4UxtW0bk+CS5LElyKNINvEdDT0ec+tkjcZQqBuLXWVmmxDPXkOKjr5Geb28
4+fmlSFN1FFbp8ghpLpJBsStGBiIDaGi7ib0vjWhtcqK+mcEzIWiLvE9zJ2sx+akUOaH1CRKD3Ox
ct8l9apmz1HzrzCDaQGPjUhRjFbMHqGqDV/Jf6FtiwOildyXleok+UHzrYXofJZsfpvDEUDRo4RW
V1Myx5OxAxC7ADdkDKiO/6MDvLeyPR2okO5JYP+hYcPGHdgeGsdXf15ev9kJZeCHhHUwC8govoRA
DIfloAKk2hdQ/ZB5f23Khcg2F0zBWvLHhrRoZQoagbivsGiQGubjpgs0j4LEOHvXxJdRL9Rc50eE
7kWgBQEHly/yTI/zwOyw0zNdd5SQroyfvZkvvPfMnUAQxf0/I/KlPe6gu0EmCqkyr1/CzARfvL36
Lyvz14SUAFnFSDJBMI664ChBEQfig6611B/5/0mS/5w68kgGEClXVo1TJwug7bsx+tFJI4H0/61U
HJtcjfkzBdK7Xdpkc8s0HeD/e4YzaXjZEKqayCfiPX90VKA7fYTEeInefcmKlMURmmSg+kJULEG3
Zwq8sq9D/9flhZqfQh37B/hB7BEZ2xuUthFnA4yI6DEYN0r3PJqbGFdzP9ikfE3qn1X4jBvtZbNz
uwoNZH+sSieaQcCUBjqQKfL+4OULVyPQMh5Iu9Pjx9j8LwyXx9akQy2hHKTMOqwR8s71TwMEEmBO
vzyixYmUzrChB9W2b8NIVNz74lazb3oFeIV8P4ReHaA6lLsdIG8FWTg75w4xEMj+SQ4mLzpKW4sQ
3BxgRkcQrPzN2PduysOb/0falS23jSzZL0IEUNhfsZISqd3aXhCSLGHfd3z9nOK90yaLGFa0x+12
O9oRTtSWlZV58px+DG8aff7Q238vF477BS22QDXD5cqswzflzoxjlE3tQXruUptoYC4CPSGS9ZYO
OePLk7q2TY6NMdtE7uSFlCmMmcNjoN1JQKyN6qeRlY6qb6PuX8Lc6V2GeUSfCkIB+HzmVAc9mHoD
qYeoBqn8UG+sZFLd4t9L2J9aYU41aClVQJZxaZXmDWjY8c7wU3KXZJy7cS2kOh4ME9v047TMygIz
4VJssk7xW+iHNbIBxhJkf5CCLqZbUeLp4a25rGOrzG1ppkFojsDo2CF5M/sf0l0R8+nynlh7ph2b
YPZ7rJtyi4YEOKxuyqzZBM1rZZA3wJCuW+nhsq3V4YDfWKW5TiCoGcdR6FneDQoIAUfsBHC1XY2K
+tagAf+ymdUhgVD0cOWjsZYxU3UlSP97mFHxdAMRiHnXV8qPHJZ+Pk3+ZVsr7gJVAlAx4ZKXwTvN
TF+TxEpdpA3kaozNLWkqexxu5JhXhFoJMU6sMAe3mJUSFagWWrrNplo6q+GFZSvbGwaQ3gVFHnhS
2dB91uZ4TgMYUNMW+ra6tUgQ6+2flgY4wkD4itrcao2A06Cy4o/QCEDAagjmL7QLMQtlQrNBDhuo
3dY6oiYxsCZNuadqTkmx63aQwr2/vFgrG+PEHnunhCD1DwTYEwZP7q2kLTdZvl243CZngBi4vhND
zPO9iDQtayMYkuptpWxVYkPON23d1HwGCocgeZ+lmynx1QVaI72BR+DCOQMrR+34C9jEMR5G6lgR
fME87zPAlYmxSYvN5elce92eGGE8fB72eB3R9UuF2YWeua0kphVP7a4FqC3VE7eHN4mk8bHEk4cz
wP/DOAhiQbJCQJDDnIl00Zd5JH1jywgaQWcFOk4vi18K5bEVSgvVCdTCrUTgmF09KOYfq8yWBdMR
GUV9gNxs70mhUxDwEbWeCO6V0qry1APhx+VJXl/IPwaZPTsGcpELC4bZtPvauDUnFOk5D5jVqQQP
gURpK9EJzmJ5ZwgkV2EFDW1JjLubCaoujljPgRtIcu5MZgEFao30lhmRxFKVBZU7peRJd66NE8gW
wPPADYoeRcaR5lo3C+mIdrwQz9sgJDZZbiJe89Gatz42wuwZIUNn0jJAw72oQ3tKXzPii4Fj6vbY
+JeX7azNibqAY1PMRulEs2mCDOPRJjdE00d1H6svUfU4db45oZBduVm6j7JPWfSXfoOutkVGtzpq
eW+XP2TN5x1/B7N/uhjdWFmD7xBy4Drl50KcHcTWVmLyZKVWVxCqM4hiwdeMbrjTyDlF2UiNaoIR
yyqItb0Z5bGq9C4PR1odz5EVJiSKzCrKlAxWEjV3JOiAzZ+GeDWIkCfyA/V60HMvILs43Uu6PfVv
avoTLJ/opr38GXTWmPwsbXf6Z6zMbgXPmzh2oGaw5djVZyxnafc1ICKRbmkN8pbdX3gB4BEA4FUg
UCYbzIWCRtsgE3TYWxazcrJWRX1HJx9qxxVBk9diDcC2QVkEMzLW8XQZs6SO0irCBANf4tTu5ACg
ZM3ggE1vUGjdghbeHd0YwkpW9oMWJC/eJS/flZvfkpvYkXxcZi+ZHe3Ezb9thzmcqD8fxmKvkUsF
8GHEh9XGYxpEoFrepjyC0DUHQURKHwDILF5jzLou8jhnWSE3UDZ4rqFzNSWbbr5SF1civMLy2jwf
m6Ib/eihGc+mNC0yhtO1roi6RUp4ZUGeBcYF5XWXjekCCyU0KFqptlJeNWn15jgeBONd0IWVx8oA
E3GyVZvrSHHH/CMSN4kCFvWroN1JE6fes+ZlwAePAjWoS6Cfwwyqb4p8TiS6CxRPNNw63pk8E4cK
Jnu6oZSNF7mJ9nUwZp4uDeBeeDmAMscGxuyq9VrfNJ32K/ZfID/oQfvSCezAQiUy1612U7oC5z5e
c3HH5pmdIZS5in4mOqkV9G3hpxEZ68pVvPyNHcT6oNlH0xf2++kwDW0UkzbGMOfpNtYcJfnUyluV
PF52lasLdmSFcdgiEUbKlAeHnYjoQtho0J9reY0ZZ+Ba6hxkdIYDoAJ2KPz+dCwjyXraBorUhpHf
CKLfoDfPeA7C536xZLW8Ts27HPYVwzOhV8k7aWvmIXiEFDD4gVBwYXMd2ayFkVTO0COj6iijM+n3
evSiTl+keBJqK1qcVrsCB2Uv3xKebMnKMafpIyACgRMB2RxzIlod708wx0O1UhR+G1UNZiJ14IS9
azYIWttUtIqDq01hIn2ofrXdbGrInVYA+kmz6kGwhPM6W7lTAYNFqh6hA6oPbEe6OEpa2gxRZ6uR
YS2xuyyK1Rg/fey2ExRReLwmK6fsxBzjurRozsV4gTlhBCebYIDmY7KaATG9Om0uH4HD1cQ4FAJ6
NhApgsZHQ+rjdHdGhjI0gQlVp/GqtNDFawdOaamQxXP6q9JHd+Bile6n4dSW+jDYkaXbaGx3vnIn
3cm2aOlvPO6ntbk++iD2LhXMTBkXBR8E0C+Jv2c9cuCyoyazhnBfNTxZsLUHMSZAIQA6g94R7RGn
EzCEaqnoBexJkmVaAppAQL5rf7Wv0QZCeW9jbpU6KDlszrzTv/Z83v+YZXwPaQakJ1uYfc7dSbTC
2up9dKRYwVa5i3fLxvSGazQsW6ZrviNFn1sf5vaj3QShJVuh137elIvTebPNExdbi2IxHzo6hPB0
lQFwPZ2PsItF1CrxYcEvwat2odN9QdLIcIJd6EpgSrEAc7XzbfIXx/jYLDk1G4SZIC0yzIatbEny
YBkvl2f8rFUXy3syMGahZXFUh1qHhelrcOSN4sY35U3y2v6K7eBRRQ7YCh+V1wrhJOAIzlXkptbP
//MTmEXPq1QNszDv7Nlurd7tPqWd4pS/7vL911u1V/3xJbCx0oJjWKozXxucTbeGVjqZAiZ6MEkY
oraKKRA2++k2/wF8c6NqG2P79Vr6AO4FhSW8o1f90fT1+9n6fXn4aw/PE/NM9DA1wBEpMYav3t4a
tuYPn5IzWeBMvod8L6RfXdluJotTaD3rMzysO+Q8oH8BkQLk9E53lgmFoCpf0s7uA7etPPCqIzsO
hhsNfNC22O2F8AqlQzGxjc4W3+PInXiFgNU7mLL7UE00/MtmEOZKrzSdSuctHR7XcmelYL2AU7aV
2pflbWneGq0V9kAJFTeLccOVVV67UEDjomD8qqyL7B0pTFASUnrYB7GQkaC7eFtAoX0cni8vMM8M
c4ZHqAKQVsT6BiBuWepyRyTtS2iiB6kLOLH2WdPIYVWBTAY/GxpUFFaFKSqiTlLpXjJvA7tzIj+4
N9xsOz0ZT5Ivb4br6UHYFz+P6m9EHR6uEq91ZohFty+8U7XuMY8+hRl2k7T6GAqY3XTGsR3wBsbT
NPFyG40zE+gfbGINvugtV/r28nyvvXFozAOGEehnomWbOc/TLIkga0kwCR0Ix/TJBzmM3UEDfJzy
BR3v8y0SrB9dJ4MidOQ4k7W4C6lxCPLgaIHqjYntMqGRa5DXdTYJAfr9Hni9JCvBOdEgJ0L5bkQ8
ppi/X5xVcwzpBUmieZ7Aq17qoTdJYYZe+Dys3ctTSf825jqG7gLiO2SNJaR8mZkEV1hU6CJqunmb
WZ1gPtaNAYEviKPF70PFYxinLueSNcYRNoHUgGKcYq+K0C6yfd7YQaA7pfaQjq2VtntF5myVdYtI
vAApT4vxzPiA2VGKtIXD0+PMbRu8E5WXBKJQfS4/jv1PFoQ2NLAfLk/qWmxF1ZQQW6LYCrwXc+Um
SjJ0mgpwiNTZrQpiixCiYoUFZnxx3JIMFDOQ0xBQNP9Q+9Jq0m0tc+LblXU92UVMKJ2EdTvXE3ZR
1nXbotG8rpXd2RjQBqVYc/R2ecCrZwJbFmhP0IoC8nl61bS6FI79WEIitYsBTWx3k5hxXsZrc0rQ
ME1FYpDlQ2b81EaYlLMoylVnl+VsgYjTAkM05BMMNw3K66EorqBGjuaDeKM3IAFo0bcpZUgiyzZR
eY05ZM3hA9uqo54JnuWz2hwZ8lAe+qazC8Fwq6lDqxk6UebMn4JpI2XEK4rM08dHqdTAsSv7WT9v
CyJZtVFZjZrs0A1oR9BV7EGT0wfvSfGRolip9uCUTbP9HBtgcOkyFM51jvNa9ZzoN8S7R1ZBTM3m
UVKFREIo4sul+lUfd5Jpke6tgqRkdKdW1lRca+j9v7w51hB0lAjqH5vMqdcCtRHFFjZDSv8K1EEh
C3Y4urkseGJ5O5l7KcvQvwJ0otf/RVr4xDizbSLIDUzJDOP9KPzqWnSCG0+t1LlJllsTKKGU+ZMz
3LWjdzxc9ugVhtpOHR1uBawlcnxR8ZYiIa0pjhZq1lg7crMRwfAoK0i7dFYm+rEAb/g9zte6+c35
GupqGJd7Mn7qII9ymqiLZaE44WugqOmY0+6AGFZBA+AuQerqwV1dvIogMSrSlzr7FoxHjn3axXxm
H8lbcJIrCorxjCtUU6mp0cmG+SdPDaJcJXpG9oWQraqhr9UzU2ANebX5tae0fmSTeW4o0OquJmWA
780eo8EDneMsaJYpe8NUWWXI8Uwrzu/E2TPWonmUhdDEpSbr5WvRoivK7EjDiftWNtWJEeYeU+JR
CEEQCPT5EG7DMLY19b4BOT4qSV6n/AV4DdZQ9qOCPHT7MJsm6fR8WnBrmrHo6mSxjfhFiuOnrjS8
OUGAIFXby/uEfj+zTY4tqkwzPMI2KRl6itgEnrci2SaAikKa/UWGH2YArlEQ9aBNl/EGAqjYxzIB
mFfAk8yqhOVdFD8uj2Rl852YYI5/QORqJBR7KibFBolRS5s8CjsAG9wErTgivF62t7ozQOMHDQ0N
lWI2jyNPMQBkZY0hFdYgyF4b3Daxb4ANu5idy6bW7mCw/f+xxWz1oTBnUPfBlr6U4t3cVXsz1u77
xfSrAehomQiPRIlbS0JG2ZrabL6DJLXsgibvqs/y5LYz8vwX55tWHNzJNzEnwxyqcTBjfFOQJ89y
2b7nYnWTZelXMD7nKACmQeCMoMhQ08RaFHSuBuEX0SD/e/k7VkICqh0NeD/lWgQN9OmRqUIZMPEa
0DowSI71R985ZvqSg3ztspkDIw57UI7tsGkq1awDsYWmUeeAHip0402ATiEbjtVS/Q9hPzvt7eLm
Tvgo7HgKtmuH9Ng2OR3jYA7JrJfUNkl9NUugYmVuc9CtXx7j2lQe7zImXihLtU8Mirhvi5uBUt61
oMqcnnWe7Pe6HYiOgVkWlO5sh9fSFiVKfrATh7Yh+nqYbku0sHEBpQevwq4ZSgH/GGKOjaIOUyz3
2KKD8SVGva/NHbLLgf4rjIqNnL1pprGRjMmS587J25eWDHe9ar5U2KxSkd4ks+jEZs7xuKt+6uij
mHNTAgsxgcsbfooy9u0UhGYQes11QJXR9DPNnEVd2zvHc8AsqiAIvdAQTHY/o4zQORBnKwFN+pud
g9UEkhEtImwlchSnopkSICfryo70ygvKwlKBY0slznW8Pnl/DDFOvky0YJiTFj0TxW9FXe50MI0Z
HmQC+/lLDngieesb9Y815jpuxqiNgdrFgZBlJAEs0Wx9ASIUICK4PH/0LzrfqP8YYm/hEiI8KiTd
WjuK31oUIDLRybvc7tSXOnJ0I72eeCQ4a1lKRBmEqjIZRIEM0KlPSQOAQA99FEs+bSaIXktAhhRx
ZWVKeZPKky1olWeov6GWoxbfBJ3IeHxZYmE6Wp/7l4e/tkePv4VZ1UUlNUgqcXW3YwLWFUAxnLGW
I0eJo3Rz2dTakh6bYpa0UsvMSBSYSsdwmw2SFcb9Fnrk9jIR+7IpzqjY5uC5ryYyUd12VRL2ZY3i
iUw2ms4pFa7GBkcjOuTgjx4a2DVZqQcwEwiZ38fKi1ACPK92rhDKVgbmr1QCKHDU/ElHeXtIXB0E
962iWPHI49tcO51wtgTMX6qGrDNzRxri2Au1im3chqOdgTJb63S7NdXd2H3GEhh8i4V3Z61FYaB/
AUjFQFJSZqvNIwK+JjLgTeVZ/mU2fWy1ZZLBaFE7tUygTRNKnMN6NkoJ2EAC7SzQBwF+wb6sBnGE
tLFgQNtC3KrJbI/QKVB3svTcDA/cnt7z5UUFgepYAhYsIg/DdtFQBa9hEcrIfvU+ve333Zd78xg6
PGps6XxQJkBpgFUhsyoB8MMsXShUch8teWw/qxaEtC1rB+lqy3Y3nOqIeXYAaUWEziCSn0h8msyd
TAKSlSSsYtvZQ7H7df+fH5639/YWzOInfrj//Re/8a2thZ+Q0/7vn1mua7mFtdvZzub+fvNzv3Gu
75/vn38/c1zFeciH4iwVf0eZECQoiPNPXSRAQ6oSlD20ae3W9jwvtg8/NhHn9jwH2VBDgMwD1Ibc
M/bVqSFxLPM0nzH5zrXjeI6HQbsWxxutrTA47iH9AB1mDU9LxuE3spnndVzHqDdeXz9fO/t3z3/5
UqwXl7PE5/1KdDhHluheO/JIYhFKgRnB0vV+j2WD8Ptlx7q6MLQGQZAKlOFrmKHEpYkOuRhEV9d7
x3nde9+Wj+1gbzgH/ZCEP7mWMZBjO8xApCEvo7SEnf37++fT01NoLdYTVN0RRAKmQP95gml359qb
x5/Kfvx5HC36z8+MonVE/8Nx9ofa4fkXAY1nGujmAOXJ6dQC3KIWEZUTduhx2d5uMb1U7t7ebGyb
M/zDX3bJGBM6jnoB6HxNjTnY/Zb34ONkwpKzcTimNOpezkyhtIPMKnwcssyn4xKnNpw7s6Wm9vQE
eFt67KkjwPAwPof+vLyL1ufyyCY5tRma6dS3dQebOTAO+AWFePz6jNGmdmx/+y/+3e5ut3M5i3ge
etFtdWSYvqyPzkdfDyQSUxiGBywtz3vy3+wbnlNZPe/HVpRTK3ooEYhp0OE5ezB+wnve+dipv3jb
5DzNzAyH2ZNanDUULA9Dr4639a0bngWZTsjZ7tAUBaRQEImB9urpUOSkLIQUUhl0pa5163Xwetfx
/Luvyv06uEp7Q88A562xfvyPzDLHP5WDHOkxmKX7I7Vee/v1uXVHXAczsgCtOziOjlNh4aZUrA7/
ZPjtC0A0QBaAScTSLPTC4XQ6nIvJPMvt0hk/+jDmvjCKCBI2yn+Wll6jzv7wCw4OPTz0RsU1Sg8r
/QW/4scO/z0cJhwn/HDoMb58njR6Xi6sEvuIEeqg7sWTrzp8m+f85/amX0G/BT9xI9AfvC84x2tj
XgDBBRodIpyIY5h5KUsQ3ioNVCaoYUQUhx9wkQ/WC0Z/Y19RN+nce7yg5iymAT8rOCbQzkcLcZDe
Y/Zn00byYMDu0M+N1WvoMTLRI5KqrpzxBOQOaqIn08wYY7xylxRCEhkyLr/Sug2t0AJHnT1Y3/jd
AvwW/T+I3FyM18Kw/d2d/bB98Leui+H//Nz/xrRsPXqQnu+vN/fO/fPz9f2mt35CZ7R+89JmZ+E5
4mM6KQgI0JcEdd7TmVHTMS9AkYEHCXraACKekTF1F0lGQr2egl730boUb8OmyDhOdmVJQBuhArUB
kB3qhcySoLetnhdlTO1JAjc50KJgtyqXV3VWk6u0AGkFZ/Ozex84G8TOOJPQ95IU9hHW9KXeDMsE
nkDgmWoospsuMalYqnvZzjn2gxpC5RO04KqOVihmXOEYi2jygiEJ7YiShurOBGKcyFqg9CF7kfAa
Br/awpuKF6L70MqYyWMmuIbmc76D3h7MLjz5DnYXppMp9gG+Q0sCyyCBl5ment8B76tUaM4Csmun
w3FKbl0AWgdkusBht6bO99IHMDurXdB/NhN8gCJFwJ8YoaWKUHdQIQlfiKmbh4HbgDfn8rBXtvPJ
qJkbIZCrXk1GGO2myE2qqwakMlnkCcNGmN7+whTQRhAJQv8JYdsv2sDsCeTuUzDBlyBO9yviZg2a
ogYn4GGb6J45m0qkEDRRgd/E8x1/fhSPGGmpK2EDvbfJvF066Am/LDzG7nUTEEjGKxYAGxY9lYjK
UNQEPJrRXANj78zSTxa+Xp6x80CEng1oP/+vESagi5ooWKA9mtpiC4VwCH6IrSvIYf+aD0C6a8j7
bMJ0ER+LCSn0rKrGXVeBydWdeiHeplms8h5Cq4fk6IOYQA/116WKQe1nR2B2Ee0mQj7dcNTgWgfp
QHRvxtva9OIeKTV9H6t2I/E+4CxwOsyIjloi0IAGHpinK0u6VFl0FENoEdruJDsXXFnZauJeRb1E
ja1ScEz0b44QYvpS1C1nPc7CFMY6sx7CrMzqXGMLl6IfdTeLHlgk/jRmZxxfRHSoNl7bcEa8vs/+
DJiZcXNM66FoMGA5eM/Sh7na58rP5WGt+gBwZf3vnDJxdVmLi1RRE1DXEZsvFLlz43ZYIFLFU/rm
DYb++dG5VPISVeYS8ycn803Zvwum6JHoX5NPMqvEeHIzBX9JM1ArgPVFQMUq/mjYOqhv9cbVTY7b
piHYua/5M3uM2y7NIlUBS4GvWe7G0VLMG03bTYUfQyisu4JayOXFOi8BMaNjPHYNvdKkF2CvADPL
a/DTWvJm+cw+w225TR6ACvLTJ2zIT5UTDa+tnYz2F7RGQg0SvByna6fJddYEpZnaFbpdx48wgcoG
jxecY+OAOTraHz1JpRw1WJCBpwEkjlKLoHsWshaXp3AtkjoaySHbc2SFQKdm1GpYyTP5iYyyixKr
OIwpQPOcw7t2pSN+h2Qc0F1QtmcOLxS1lMaMoFkD0aqw8XIIY8yvfdxbvXo9Bv7lYa1O3pEx5hhL
mapNgwRjYzC6WnifKBCuHj4vG1mduyMj9COO5i6AB0RUCCM6rj0y7HPNy5B5FwOeq10djQx9FXRq
ommdffkYXREuc4srvAK8p/yahtGa1dxRJbepiWtEjxnkgKQST4TC7htnlm+j6aPpOZ+xOtw/X3HI
cx4NF3CDIRYqfEWR7PLxY1Kv5OwxEDhHa80Kbc+HHKUGbt5DtuDIimniDtdSSE13y42SOqZxI0yO
IXI8x9qMIrymNM+aCmwBe4CrIWpHgHNRy5ggnv3WQn90TDi8QOcpNrgnA7UEqNyA5O7s5TiPEiTU
qRVJhD5On9WZArWmEgwVpIYmFfw/eHygx9u4YWr0e8NYKnQOjHO5nzS9Rc+1kRn19yggVwpNxTI0
ib0kUe8YYUa+xTZTEyjYhdBXLNVCrL12hoCXqxh51+2GQZ5EP8vVCZFJo1SKo8hFyKtsri0WGqgB
xZWR2jvDOWdAXwp9DIHfWiJOEbi5BDkxw+rnfwsGoxOpAqcKqJuESJ+5V6pKkmtBx0TWTYjG1ET/
ySqVR7RBfQJ7eRkgCYDQAJUQYiE/Qa9EAoRy8egp2+sYCqJhEXF84Op8mVDVonKw4A5jIjZtiPp6
WWJo0QLr4UzTe4MeKG1SwVRQ82BFa8NBvR69mhSOgEYNxjuh7lDPoJpAH0FuGeX9kN1ddn+rBpCx
k4COIkB/MYMBp6oqZBkGg+Z8XE7bpPv6GwPQGgK7FnzBIVdy7ArCZApNJQJjxKj/NjPRNqBjw3na
Hy44dtXRFYwOa6y9Crnl02kqG5LXTYKi4tQGvhS7JsGLNncEzZHV5zAZnVrYFQZlBeRYXp++P4bp
nx+NbqhC8HNkaWbrdfEBRlFbCQnn2Kxtt+OxMReU1GYGhKQxNrBqoTPZkSdXMFRvVjm3LfWWZ3NI
UQaKpkt4aDI7AW3kuoEqe2Y3uhTYUf010aaR8aUZkjtzAimIUmQ7MeVFYavDg9gbOk0V7BG2qpmj
/NgFA8zOgxYBei07aaJ/ZiW4P4Tfl7fi+jbBPUHJ4lHHY4tSIpLFhUZ164dKtrVgp5e3s3YTxVsi
f5f1RlXvBfKkD5vLZukZPZtYDRcHytGigvf76R5R4nJGUIARak10R9DQWfyuIT5qpL4yepdNrd6I
YLc5sAEooAw6NVVHCkFbN1y5UJs3Y0xsaZR3XZi6l82srRkS/f+YYSL2rFX6skOnKsR95cGSR9AO
gvM5hmRZ0mec2ePZYi55JQWPNljwsWbFm5FdF+k+q256nsj1OfifXk6ougKhCBH1MxGVMI/nVsZt
bOMx8t23iV2LvaVnEVLFipVHzV1aZE5Zf8YNTxB61YVoB/ECZCWhxna6ZqUyRHpNsD3qDs+7VmrQ
0MuFffOMMO/8RNQL7AwYicf0eQzEJx2s9Jc3xeo2x12FlkoaX7JNwsKsm9Mi4CaZhf67DuNtNc7A
EpsbY3yvm4Gz09ceIgBH/WONGZAs4pEPuHJm99KCQFrsXaRcrXD8MCLhJRjMG0l9uTy+c5gHtgj6
/CHsi75/yJQzh0vVZSGPBZgso+p+BB5JquJfOijwQVJkjRAsVwvJ6YqqsgL5VTZnh/SK0xuVqzc8
EoX1uf7zKcwBDAA2zbIa146pjnYt4OjddLXbA1GU8XiSViZahyokkua4GfBSZrZn25Clzg/ajxME
31s/0Z1IBUYKMFrjXeB1EPKsMcsa90Y3LHmBY4j3srb8qsPXKSSo0+DJZF5pPE64FecCyhRALQAh
AX5PY5xLWzXqQsYe17eq+8j79cJvtXswltq5vHdW7lYdURweEBR5edYUpUzghm/yIbNTqLI0T9q4
UYWrQkE/VGs14CrrK05hdG0ewU5GwFaIkeFePXUqRt5D8TjATZctd1NtR8V0Tdxtn7hD13JoEVf2
ItoFkAFH15dJMMRTU6KgNaFY4c5pe+N6QlxhTT2k1VVAEYNUv9OUf6u3CEAXDKLZTZbRRAiA+6nB
JSynIBXgqpOR+L1gWB1KGiPO2eU1W9sbR2YOFd6j0K5pSaV21EyAZ1HS7oHPDSriTYTjydaiEtD6
A0IGOSt0Ah3+/MhQbap9Vy2UU61qoCqLtuHU6gpSX8+Zci9MbXxvxLP8FdQa8IlFmXpRovURuoW0
oua8qNeuQZRlTZQDsZYUV3U6t0JkkLwz0B24JLsKDejqiAb1gMbulix7ggiHhnqKWX9cnuvV7Xpk
ll5fR1MAHbx8GiKC+H0S7usSBzHSnsvI8AVzuav1BEpqXKlQOhQmLDsZKhNXq8EUyG0hZ3ZFvqfK
nQafKNvQ3OnmVlduze5Xn3s1un3VZDsGnCfkmj84nmbGqaKpTNJBB4nreHqPxfeReNlC9ZWvVNEO
zdaKeUlW3gQzfnVpgzouNRgsZwHyTy/18isHbwgpE3vM36Voc3k9V32CoWkALMompRk6Xc9+7JYy
pE2mnYjG03bT6WgwM2xxCK2x5aSrz5kUqD9ATgEN4WjXRivlqbE0nIJBiDE2WatE5MZjAEDGGYpk
uYJmZin4UsKkctNoJFdgAnwUwBPpjHqn2UgAm7jEI177wNroATKAMg6K2nhaMw7KHKs6UQsFOysw
XF2trpXET1rPEFK/htTR5akmdOnYfXxkjc3oQfEs7Cq0paON6raXwNZRNyCO6e7hvOyoVJwxT5yi
Ifs68irJIba+1eKnKtnBSQv5gwjW0bvJERwp4XzYSsipY2VQB0f6jCrkni6LILcCUmqYhQl10bSu
bnE1bC+Pfc1FgxUJXVfILxjoajw1AcLpCOSF1FulsZ46MxqtGshloY+8WerYiyeze/z3FgG+BagR
ZGtIyTB7bahRMTMK6NctcZPc9mGLPJm4pPt6kGInCLvWumyPjoBdXLxGAF0BRgK0zcwk4vGhCkAy
41HeCk7Qbxfs2Oj7so3VC+jYCON9IZzQimMEI4NgmtZUJfYUCm6myk6XjFY5TP6CTEqRmPeTbsYg
u/rN+YCVKiSYuv6sI13nI/ev9F1KEM8jmDcTu6w/hv6XtrijBLDEy0T2eYSHxNtlm6u7E44JOxCH
VGHpV3JRCNOkwdbJRhAs5e1uDHit8Ku7E9BXJFaRlgKg93RUUiClC4A16LRvd2J2rYN9hPjmeH95
IKvOBh3EQPNLYPzQmTNglHJTayV1NmFxl8rCVR3Vj7MRu2Hf30Rh41w2tzpvOqJKkNahl4jFuotd
OHY5RJNt2rR13WqludMW4/mykbVdj+3wjxFmP0DXBWJOA4yo6oRewdoSktSpycdlK6vBzoHZHXgH
nZyRM2YIZosk1bDvlfy+GSU7MattPEYbIajgUpRNX5nXo/qtm38VZyHdqsNDYvPJBnOuQYARmUFs
4uHR45TFbxKasKOGeEMUgAc293P1fSwnHyhtjlc+x5yC0Oxgk/bcIe6kZ/HorElTD3ZFdaGhh7kp
C5ALTLoTxs/yTDaCoF211VMTRtcorTimAuZIokBLC12GCQKUTv+lJNFG6RVAer4ur4Z8FqIcPgyp
bonmcFEhOP2wJkyGEnDmDKJyQusIfZheRWopEjsz4+SZBOLyZpiZuUW74AjGzjl1mr5DfRq84akd
dktg1RBgfSmaSrwrApIEDkhvVdotnfaKVY5TB/E4tARDnlWTHZ1E1e8+GcLRIUI+/c6KBDpfQRN7
rTKBW2aMNfIJhgB1W4xzej2HRj/ZQdgsD73ZSE9VJ6ZvQVtTYFzUetB2bvMdVG/MfSoOJSdHvzYz
ErKHOl4Ha4AyQDaHvMU+1SH+5QvaQlxUe7dV1TRbWS5zZzaMgKqXDZxX5Nlhp/TWlKRK0dF5AkDb
6ZJMRqQnywK5+a56CgqkGWQe+PDspDMWmPt0BO3OnORRjoRlhah3p/VXAU+v58xDUhsK6tVIsqGJ
neW5yWfg2c0xwSiknTg5/fA26J6cbueR47YOW/Tktj5YQhEN/DIiiLUYj9/LiR7OAaKDHoRynUOh
6roH92WRx3i72NU9uKY4L4nzrBRjk26eo/NsFKQbNLwZ7clTftLr0TWcxS932U29Bc2Gp255S3b2
dmEMMtFtpnaNpg8wKPrhQ/4r3qXbya1s8eGyP1jZ9Fi1f+aSDWvVKo60saFBiad7oG9uPRXDGThh
AM8Ks/+SIkJunsZX09fihPfBDnyngvOvmZZOp+wQwh+vUUgCkBvDSrILwOgYvbTO4MaezqkUnV9o
jB3mVuklpUO5DXaUe8kbNt1148IvvGY+L+hYPbZHi0Mdx9GAFqLniA9gSBM3S+CEzTYgvy6v/3lU
ioAXVUMJT0h4PRzhUxuoMAxit8RIs2ZvFdiZEcqUgztrD4HuGSZkc3500St1TjbrLGg7WKWPSXp+
TbZ7R436QIOseW4HVN467qw42NS4BEreuaU7i/EVGB7odyn3H/JYzM6Tsj5rCXrK7Fbr3VKuATt8
KcVX3PoWdIhcYwBneCv0PhAOTrhw6QdXVhBBjwGqDwiogCeXMV8pQWIqJUIsKKaNbuUVm3InJ3Z1
HWxovtUH41HhS4/hy+VVXZneE7NMHiJLOkmJKvpYba+WwRbk38BJQCaa82w6x5QhmECHARoN6ODA
Z3K6eZD0HTpUw5AgHxoos0dRNOwRHow/cY90hKj0ACNraTV9GoXS3xTTWEFxb0iRJoAu2dWoT81D
hr7VELxvS/6riZX0rs6E/rMyhYVzu5/nL/CtyGP+D2lfttw4Diz7RYwgSHDBKxcttrzKdtt+YfRm
7jsJLl9/kh3nTksQrxAzJ2J6Hl0CWCgUqrIyCR6UYGK7aJzEeWUs6JPM1Z76N+bkvq45kafu55ty
U3JHfWl31z/CyrV+ZlD4CFCgWsrGMMjaJx2EhJaMDGPtK5+uSIhDHQ07W0Gy5hLdB411qaAlEqtu
Qr3rC1lzYhSBgSqxUHe+GCZRal73MUF+YpvofvTpfaGjls4bCQRoZb/wPEaavrAAglZRuNaLnNfJ
gDEJt7cHL1aQeI7u9YWspSiY7AXPhr7MfoqPuAGMjQNvsBBtAsTY1wqf95rTApffEJl0ycrHQa1k
QU0RdLNQtz8/GlylVcYxiI7ikMOLz2Z86Eo/SWVevbqkEzPCFcGHoQa5GHKhacuOoJTR3PLZus0e
gsfY7b6K0EljR4MYtuLVktB6WRHDNWhDDB7QHLztQYl3vkKqp12QplghORpHekN9xU9+0Kcfxj3q
j6D529uF00NV1nHjve5OuwS6npIAtOIyZz9BOGKpwWLNnpZNLj5M+y6RCSat3Y5nBoSvmKgxN2IG
A8ZPPXa6wIkd7lAv1iAc6vc/TFmRdS1ROt1T4XNGcRbxJIKHRvv+rsTYHMif5y3tnfmmcMiTsp2+
QaLKfdNfOkmKtprhnppeosBJsqEomZ5RDUtt3kFSu49tj3+jTl06ZHEkt3tON/8+QJ5t7nKETixG
QITyLF7iylg4quKH479u+gsuKoQU6ACaXb6sqdDSvcmTXVlJ1rB+zP8eguWDnqyhhvBMPU9YQ12E
G6aDTm/8ZmICkmyuh65VOyDAXyb6FmUrwRENjgI6aEcw4UaeZgMtePt7p9+zJJKEyJVYD9GAv3YE
BzQhrgkNErwUQ+Vx4nft8E3pZZ62BAYhJzuzIXhaagZaiz4UmEbC5yRAFy73CzSfwmHXzXda8xQX
e5V9n/7DdXlmVnA3lM+ZEttLsKBuj7GPvlYhRXSryz6VbAtFp4tKDHD3WF5gH43qoQFqVk+96+4g
syG43VTOQa51sNGEz7O9K0HiSaVz06vRFcOcIHzA0/2iCNljjjOkQPu6NSire8NjYPoCBX1WuJb6
Cvk4Gr812bEFdXlAoMKavSiyzGP1qYWpAeCFQD8B/m7B7cu2zltewu37eqNDPDzfFARcxDWo1hhI
iAZHHQ+ZVE5qbXfRKAb6HidheT6cH+rOiMxmWsqGjTd6wb76MWMkvnYYJpnDB8Ot7tRn6BHLpIzW
MtSlP/2PWeGjJoqeYBfAm2duLbwrx03oOM3t6Pbv9bG+lT1j1yLKqTXh4WeZ6Tw1xEKFMt9V9A4z
qXYL3L9/3VGX3yye9RMrIildw3IbdOGwYjTvReXR+c6GVgjYnttxE+Tv142tpiSn1oSUhCj1ONca
rIHTfTt6IT5Z8mDdIwVKnHyL94/2HqJeFD0f9RvoZiYe5O24TE9hrfZ7+h3/jIef3Anl2FddAMlg
d374jJ30bt6BzurI/N/avt0EGLSp0Dm8vZXNSa57LXBTJkDT4AUXvHauSFraKlLBrPGapkEZ2bWU
5+s7/P/x0b9GBB8dZoC+mwlr6zbcM3b9PWqK3/PD4AVgWh92vSzDW83AEIP+WZXgpj2IPrSWwKC2
Jdkm2I4v4VP5Ps4uMR3VkRUxV/cQGH2C1B3EMGK5AOMElNVLvhcXSJ4PXbIbZM+cdRP/VHtF+fly
aJIhHhHSaJ44AGyPaei0XHKNr4Tus7KHkBjzNFUVO0bZo4xHp7DviSz7X4keKL8uzXcN0GFIAZyH
yMyC9s9go4DTIginyteItlt0F8kugJXNOjMjrKOL9C5uGMzo4SFMDjzaGcHmukuvbtXJSoQrZtYU
uw7TPHch1eANrepU4ct1C7JFLL/gJB4oTdigHoFFoO8CfN1XxDvHqD6vG1k7mSZI7DB8D1ToIvl0
bmUG0hkTR7CShNSB8IYTRBl4rp2iuEdpBvZGw5tbvypfx/41kE1oLsdQiPNn1oXkKlV0nmC4EPkp
T7Yts44qB7IKEtihbvogZvMSAJoKu91eX/US066ZFWJenCUhXt9Y9Kw/t8EhM+5G8qE3n/osOVCX
3xCFAwvEY6CQRg9ThDDm4Jw1W9WCEHupQqKpr+9zUwFxdiQpjF7uI3AcwIRRCHagaHCR53d93RWT
iRnDAnPb/V0FrrgazGr6Xu0wWPtYDJLm09rCMPG+DAVQnAIR5jdWuYkBcCt1M8DZyWsaPSvtx/WP
JDEhQvyM3ixYUMJEZfTbhr7rvem1shGelferbYL/DlRQUKgEzkHw/4CwDk8kjCTNEHP5sis3/2JO
dQtNo65xrE/lzjymXrm7vrTL4HFuVHD7SamsYRhhtLYwOwl+80EWyVdyGpiwF8gi1A0way1E2rrr
wiiuA5jwixe+ydx8k2yLPTtk+xZwXRf8rcWbta3cp8Fhh2TLDrLx9ctYf/4LhCCcU8Us1Bi/wOIg
rN4bms91jjvr7fperpgBU81SYISAwxJMzgMYjhfYCfoYC+xfDXarjxtLfellEL0/sLDzkAGqNHgI
gyAt5kP/ZG8n0VhtNVbnWY6M1Mmf0zfCndBPiIuyjhPfxNvAyxw9dJM77oeb/Mik2eHKaTizLyQ0
dTZrLZSg0L28mTfEyzb0g9xPG83JXu27X9b2+6/r27pyMZwtWGzxATjV5IkNg8GnQZxBddM3fgvF
Nd+468cN+QLs05GYvAzLaHgwAMYAaV9qn8KdmqiT0hiAD+MBpRyTx/qeHwFoNw9mhfLZvGWfxAXS
JHChCSxraK55kb1QPKCVv1R6hTBgKJNJUmiaYUg7yJy5Dp4ztb8fZqXdE4jWS87/2kJPrS2/5sSZ
UstIZkXH4GAR16lDq+9jkb1o4Yc9a7up+7q+rSueA0UXzGLggjAwESnualJFQV3jQ7ISIrTq93Hq
HbM6XjeyEtHs5QgSEDBCs0qskY9k7EqL9chLFzSUg+ag9YQU0JZ45ZoZU0e2AkYi4MsvPlNs54ml
DHhio9APQZjK/vepvI3CBWiYQY6IUUURJRCzWMm1FECXuWg9zXrDcLETycbq1j4JKEKBQl1sYRTs
/PtTK4urwUajTbGfeLvJeg9wvusfZCUjsCkoAMDqiumliwbtFLGc1LwDLCXYpPN71AxOgqkftGnJ
BrNjaC7ksuP7Rx1IiJG4cdAlwbAWViX29aJZyVkUYj5EBzp9dlQaTG4eqMHjqFvwcytCJQ2bWVHX
snnvsSEanJrYwK6g9AVxDey80rp0UFDxj+d22A+DQt/yoMVrJFZ5tUsqPZ09riOhUqHyHm37IQPX
MUdydWiboT+g3djc12QK+9vKiumjOZu4eeZp3mjdFN2aWq5+alOJUYjYbvc9DmLsEoIJTofOlNQY
bEmVxqlDZn7lajluZmpPP2JlMp7KNsiPkdKm3yoMkt9SkB9uDNh4quzQvK2KQou8fGT8hmam+c6B
89tq6RQt8xZDN3kkVIr7Mra5N6sZFCKmRuXfkXcDeayFBII6JvzNaQZQQA1F0823wKYNwSNTVP0h
GRn0jwamsw5CN1G5t4xoeqv6JtpYMWehU5IOQxBDam6jWJ9jNKvLCsS9/QSA6AzdnIcM7GHvaT0H
T2XXxsCNWUYNmiIl8axqGpobTsEnhnJ0VNwWVVre4DPqoa+zdPqt1VqZO/OQ5i9xr1Uonxmquina
Nv5quxqKQYrVFCgCWVafotwGsiCNDt1HOYc8cnhkJz9I2Og+hsoplAOLTD/QqEVVvTMD2bjvUkQQ
3Q/GCSqPGNTDBOn5qYqRq0ZKXeLNn88uhWKKpnTbOYFKTVe5mGL9nSiyOoO2FpAwXINWHRJ8BAzB
Js/rOgo7xD3liAJVcXgvITHh5HcUZKf3/BZyJ0fjPvVrr3/Mf0S+jTRMWxRBrx/21V+BIXSQ04Lo
GAO05ys3gtCiRY7DrqcbE6zV/SjNP1YuSBtMLP+YEK4sfQjG0u5gggUbo3e0u8n9gTqy5WiPrPD0
p3ofHxqH7WUXs2xpQnpXFZlVdgPshjrAPxlm+Yr9/23zhNpUN5EeLCNLpMT5auP7UXu6bmAtlUJK
gbwCAOA/wPTzz9Ph/VEW3YTcsdSUT4tb1kcRhSgi1naBrg+b22yTBwx8CDQ3+ex0URBrHmDX+a8m
1BP4b9zeVvHAZZNva5t7ep0KqUEWBuMQUlynQ/+qIKU1I0lzfs1rTg0sP+Ak0bGbLi01yLm59aC9
pVqxrRno3KfqptD+g6XTK1V4bbC8QERJAMNsx8/UML2kr7ymGABikVEVyi5vYdPUsi+rQcHl3U47
0ty0eGrLmO9X8kMMTFDkoxibMC7G7mM+aRzRDNloWmxyo9zkW/MIdnGfBmR73TllpoR9G0s1TycF
te+gineg9C8ywBI7r1Pvon89d0SRWp2sSti4kVghTwM0KjAi6HUmBPeol5VvVK29QjHd6+tauwwg
uAehaMiymlBRPfe8Oix53zJs4VC5cRs7VeTqdMca3THG/ZDInGLN0U/NCY7ekpROBaSw3SlHt597
k/oVcIdnb9dXtdIkWOQm0NiCPAA1DXFsAaoyTTRUHM9Av/etHTv+Rg/5J66cBr2m2NG36m64Zbvq
fWCeDFu65vhI8lG2XZR5LwA9Zj/2RmbAdqR0DrDdNnAiZC7960uUWBHfnRModMx4wo2aRIVjRxhR
fTb7zXUba1/rZCVicSSfMYGUTliJURnmdgB/GxqE5A68qgRt5SA5/t/MCWcsnmidtRnM6frPzPoJ
jUUMn41OlHy7budPsVbMgE7XJTh9Uuc2UZZXWPydvaioNTrzAUUzXJ4Hy0dDC7wr9/Ym/iExuyDN
L8wi7UAaBHQUeFXPz1qDENIEPWZpOG7Q3MDc+3OvHcmEMm7sReWmm+TIhrXzvQAkjaVSgElqYaks
ItEQLpM1ellUbjXrt2XfH/uhyiF6fs/RZFaYBDW1FiqhvWBiiSqzANE6XyYy4UG3lrlQZaA9iDEf
jbQHd2tcqPvKrt+hgCDrpa9aXLD9aKVD+E0UejL7jrZ1iqumnDILeAASz7t0iMmnlgZK5Na0DrJt
jpEUSVdgJS/A/AkmJMH+i2eFiO7FJy5SE6QJbhEZ+7K/s4J6e91nVk45lHsBHobMAfp04uicAsC1
TXvgh9U0zX1jViPPbNoRSETr93VLF3sI9iQgaFH/WKgE8N/5V8OA3EQG1hcu7TpHg8pp/6uhT0b8
05SR215ElcXSotiN9y+mh8Sv1Sd9Z5GSFy4HhWqidp4e70xUzALJJXDh+oIdYUVJy3pURLEi3YJY
a5/+tDFZCyK0TZqxDyOgN1UqAwzKTC6f8ySPs4oBFasZJvHIACGaF0XP7QQF4hKcCT8jaNpe/2br
OwmcIIiAtEsyjwmTm5lmDQWaUuiW8PtqSBwePxnpv060lq004BlLqQctH6EQM0MMS1NzGGqzb0Z+
p2SbBrWFgvn1EEvWtLqFJ6aES6CoRmaNOkxNCoiaNEfLez/LbkJwDqXpwfjXGDZhZUJ81GM9Ulmz
bCFo69IouA2HYXf9K10mI4INwRFzaLvFtF92b/oszOeJgHxldOzppktumnmTDqBxcrJqh364Ykyu
Gb8O7NnsHtGoAnr+RfJrlg08u4WEXyP4aKL1ZalS/JqGg6LxFuJ1DiqSDgdOvDJvWdA4mrrBWGRU
+FKx3ku8wWIcNUnMPmLKHc3U8wOimHUa2u1UAL2lfaRII0A/eK+ACMIm6XZiEH0ugApqPguWIRcN
ctmnWP7+xeJB6Ij6rgaVI/E6xGthGmJlIackJsbOAE0G3WLRv6omOhS5vlOA8+J58J2azTtVJRfj
ZRMNq4eqPCovuKo0jLqer77Ue25mNlbPh29DYXqBBopMO3eNsH4LmLa3SsuvRogKT6MfGun7MBR+
YHaHJofO3XU3WAsdpz9FOGZGYOhQD8dGgK+2CiNfZb/16E6tw/+y46eGhAMGRVAVT3IYqq3KzdI3
3d5qagX1rBcTtU0FT13eOkn1qEdSXeqLfOvPdi9XJ/i6VZQUzrebgaqW1wzbvdRE9Mo3zF+6+gSu
+GQ0/DR5iKb7XPP/y77+tbmEt5MbYKY4WX0Nm6CqmGtfA+lJ5plJPmybLB4/OKuG5+sW1y5uLPR/
V3lBecfnps8okkjQnUMTPahxc1t3RXzMWeGipOtdt3ZJfv5nUzGACAEKZD2ihlQGwpWyV1X87ch2
otlV1SeDZk5lvdjmj2SRY4N6O30vg4f+XxMdnZsWp37bUTFSe4Lprh43oBvJ+97LddTAU1mMXPWc
RV7OhN49kgTBc6xmVOZGg6W8fIuCTTO5WniHSjO4iG+Aa7Nmd5YR7K2GRjSg/rEpeI41z1lBStg0
obSbWptMpa4SHOxkoxi3Zr2dA99UvJh8l3zQ5QCKIfHUrtAxjbmt9BmBXYyIuA3bN929YSIQut1w
yHsgxzsvyDZ4nmCYIzBlMwCrcQhvMfSoQNwKApTz80LaZEpZTotFxu+1HxKQWEP4JnrLFJlQ/PKX
LtZ5Ymn5JScnsxt5po4DLJVgOauiyNN5vKmUf01jDSddUnYQBi+iIBcANMJH8LgQLEhBid1KktCx
Q8ScgtLPlPSSkYa17UONQ4cyNP5R0VHtusmJoiqFq2iFCy4gh3UR2Pfrp4DKpPvW9u/UlOCfOrow
oY72DMoaeeOlOqhWIXFpepUpI/G8fJ8ve3iyKsElLRALcJ7DVFncttqnxh5N0CXWh6j6ib6WDlFv
8kaCnca/lekzGQHU314/FGsx9eQHiMWVYgQcCdNfSBPKX3l+o9oHQhPX1h7zWNbNX7ZNdMtTU0JO
wOuAtiwMS7edra80eksLDPeb3KvQhLGraMNpJlncmkVs8D/XorC70RxXOV8uDIP+SpTbtHKUoHSi
0dXVuySTHfA1t/lrDfH0/NgFpJ4SrcL9bxXlTVy2u6oNkHD+vv7B1qywhfwXMumgRBUzKyUxlbTl
AZyzMPas7V/7KvJqHvjXzawetxMzQtak21EWEwozyCJvu5JuZpiIR2PX5JoEqrbylTB+j6lKgBdN
E2Mp5/sGDsr/dUGLDa2fBZR5g5o3GEmwHpNOUT2jGSMHQNFGkk8srxHBIQ2IKIHjWoN9UySVKare
jPI8KtGFiZVnvc8tEKPaXOKEi5OJVqDijPckwr6NccHz5c21HpS5jodxXr9BM0mND9PstMGnzSYH
k8sOkQGDL1uQYFlHnRsQf/DmLiRb5xbrkoPkr1ZLN7YrR8cQXdZzp58td+pRihuMHdNmP9aokxrK
Xu+JY1mhb3TxtptBbh4O93EBHLY5+LNpvaglcWw722Ys3SQs9aqCuSmItK+724oPmPgGOrwaSQhy
g/OfPKeoJ2QKgS6PhTQ5c2rbNwO/7j9CvYaegMTa5TjIAksBtBW9ABSuweN3bq6xUVDQFnNWjrma
HwPmudGOMo0na96RwR/6rWK411e4EmgRhyyQgKK5hzlH4XVglLZNs5mWLhgZvDhEk8/yy/C+sQ81
jSXrWzm8cACGaxJsRgv65nx50zhk9VhheejKe1WAfDVxsuRX3j1dX9PKVzMwDI+uA8a2MfO8rPkk
0bB4ocQpx5rGbmtoqNVF+3B40VK8MLudhUj/fzO3/JwTcyVpZtVatnAMX0sWOYTdJ/whCl6LgTv5
f3lUYXUYSl9aG1AHFHYxr+p4bFWzdEE6k9kQ0e6cJCVeq73FttMa+7m8KwPn+hLXvpyFz4YzgKMA
2trzJYZab4xRNpQub7wOZIdF9ruYXga1kWzlijeCzOCvHSG8hzmDAglBUDLsHQdTq+kYCkXvxs0q
KQpo8WwxAOKeAq+WBhAQOm/na5rCsWloDFsWeRzpozK6GsoR0PbrO+4YbGMRr6w2DYBbib61+e/r
O7p21uGcMA02YPwnCublppWY+TT+cdJO/ZnWn5ax0fiuYq5qAMjSb7NRci6WaHWx4hOTgqNGXTAW
rYmvaEJQYp7ZMddlAzSrH/DEhBDBIlOfBoPDhFJHh9poNkpYb3gT3xlp9o1HkwTdvfZmO91FEXut
mVlb2R120aqHX030YGUqdNrCB1QUbyB0fVRCe8NQ9u3oe2vLMqu1p/iZdeFYsJJ1U8Ww2qjdp7Vf
J2B8qp6V/lcQvtnRoayO0AVs9JeKSl4dl0gN3KUn3sOEgxIrmlZMNiw3deIpDfpnXXQwzOShMcvX
tso20/A86dFWCTmY8I+TDiBwJgnn0s0X7o5UN6dyqLD5af0rC576evA65ubJA6/djO+LGa/1b60M
+Lgai5auMkIRQFRi4jJNoToWFFYj4hXd0Wofg2GTFJIkbO0OAQPT/7NChaw5TYK+VAxYMSgypB65
ymYmO8341Bb028v1YLCSi6FsBOWUhcQF4xfCqYmtqaAEjF8us1+VIt2a1dvElGOjgoezNA+JAfS0
IRMgkRgVizlgsCHK0MEoL0GJ8wqxugQlhwj6HerBCmPHlOmPLQFVCD8YcUUjFGx54CETnwgYsmKh
1iD/w4x31WmO1uwnYO+ub+WKd5wZEQ6GkZt50IHX3Z3Hxw51HDBdQvoE2ye5qWSLEXw/VmxSWtVi
x/4BzCo6C+iwyng7V6Ip0k9MrqCKgQFl0dWLGpOIKVp1LjqrNHtjpW/PPoRNUa6VfZzVfTvJdIX1
MA0DEKUKU1XwMPPf9XC0wqPRSd5Uaz4HIh18fEBsFgT7+Z1rt1GpBTZSpTKPnDLdM/Iale/2ODpG
93MG+hIx49/7A1J3AHpwxQNyKBytqTYzKLfAIhC3jtIF0BIIDwRsU1r2r6E1yN5PTIk1C/QcUqNO
F1MgtAcD0E7RvoEj0ZlL+/H6oi7FYf+YwhNqEZxDT1DIcFtQgVVjaJTu1DXZryIIyx92RZT3QWur
Y2tpgeFPZRaCdjLKDtk8WwdzAiX3lhAW7dPeKkvHHmPaPQJdTXo/nqOae6qec0nGsRJF0cjWIFYP
fDfaTcLuV8Y4tv1klcipIKqlbcz20QAZUYaZUL2MnKH5uL4xawcGqAdAATRkqWjYn/tXaPYVr1rY
i7raSUsggz9GJJCm+mjHkeT6W10b2r5o2qMSf9HcUGhT9vqytrluCAhmo8nXrOquCSvMWc7VfZqV
8Q6Ll0Ae1p7RUFVEC2+R+rx8sUWZXscoalYYOTeDNxuyEc9WSMlxjkeNuDrPuo/B1NOdRnPjqzZ6
9p2NEfdbDmJBZ0TPZw8QtfGOB0s4OeAPsZ/tJDXSrVLSYfDMmkeR33Az/WZEkFvLTb31EqUhX+Gs
o95BSEikqfhKtR8Mz5hpg94W1KNEQHRQgUdlSAF+rsoPjd5pDCoY5lOlPWna6EXjTUt9tCSvu8rK
5zuzuQTEk1cbteaGU7utXCVD0zObvXz6vtRVjSxzOsB3O7Tzr1tc6z6emRRO7TgN4WjRxWTjq2Dl
olvweC89WGLtKgKSuGrPwjvUmbp6U1RPFXu7/gPWlwwyM6gkIWaIaQYuW3A2ZT1YFtW7qvTa7tnu
0JcDRzJ6D3CG69bWclQs9x9zYoKRYmSoCgi+aqIC06jtSnY/8X1fuwqm0xYBgMB8q8D8hyaP+Wts
ZBpuay+sM/vCZQNNVbAzhFhuOO8TyEfH38BJHaruFL9G+m403qswkax5JSs4MynEH2h2oymx7LCm
PUX8twrdwv7r+rauXKFnJoSLuuI8m0cVuxpBZLgEPkMlGwPtVZbv8tlrli/rX7e4ElTBfgWqEB0M
aaDDE/ZRGQgbZn0GmTG7mWxIgtoOa37EwdaSfrM1U3j/Q+CEgmoVPYjzQ8maHKM4IZCwo/JZFp4B
MR47BZNd7oyzDFKzkvFg8gezTcirCLuoadAObDog6oEObo4uZnFAbuonyU9e765v35ofYqoEbwnE
tgVZLBx7wlUz4BmpXNobwC8XFu0zh2Y08oa2K2dnalUtciCzXhxMxe4GL08wLuTV4ZhLsOdr7klA
XguBAkhdXoyg8jAK7GJK4Ds1hnxC8LtigD6wLUluvPIVoYlBoNuAcVcClz//iipV7Y7MaYVGqpOB
UVnVjmicsvSHLmMQXTsMIMjQVUyOoUQv8ufwAlNGFNSHrg3my+KtmhJHbW9ArJcr4zYvoz0uPsnX
XLxdeMUslHdg9WQQbkTp5nxxttI0VU1KXL/ql5pukdI6pI8dzOjzMd2k7KMs30L9LSlktKyru/rX
sCW8SMeqT9VOh2GqcLfuQXageAl7NILvWsadetjEwQ2rt8a8i5nb0sfGeo/Dj7m8b6VMPiuFpNM9
ECPC2E057038FEVpXAPOOxAAiaBCq35PrNbVm52WH8LZKyYnVIBddoNi/A+RFi9linEVXGYXkweW
Hugh1Wv8aZv5ifEQReBLKT8kH3stMQGub6FxtZCDiOwBmtVpeWDCCkc3Ythk2vcg39qLIzebZLpp
Eu6aVi9Z2mVdZRG8IH/lGpZjfJKalJBOVrIcLC2hkm9osbXmjzC4p9O2a0O/b5409cXWv6ARfn21
F19VMLsEzBOzbdPpdq4DTGsk5UZBzdMc/23KvFgA7gpSCWBVBRj63EITklBvW8wXLfBCnfiEvybK
liq7Pk3cLJZNm11EeJhDqwHTuziswB8JF5cxg3bejgD3JuSAO8xNOuq2yWepxJKgsLZzp4aEa7+t
jCJsLczi0qo49nPxokvfsRehe1kLSO0t9CLB5PZnpPXk48Q0yHSbA9Mdde82BFZrUGVIwvZFeiiY
WFZ5YsJQu6zO/8gJDa9QzbBiUDJSw+1DwH0eaxnsZfXjnCxIcHKWMrWOA3ycKb0hQEIqVuUMNl4o
MiiBzJDg1qMCwCVPsXNJcEPsV57dNe2zFe2vH5617wPdVMzOLZGCipj7MZnt2VxmhsLMBiOq8lFV
NcaUiqfrZtY8bYGagENWwz+xhhZEqjFTC6HBThN6qwakd8KOJK/XrVy+VOAKAKIztL4pCO9FUJDa
JVYBvCzmM3rls6/1rabojgLy3clInWGMDkOLGGh79dRsWB/6IY6UXYVu1tv/JRhiQFxHiwRJywVF
nl6ZA6aM8GJo5o46RcxHJ8XUaENLSDCU7qAwkECBvK6KnTaZ3XI2Jb9gCUpnF/6fvfj7A4RjYbI6
y61lFMaEfEjRb1LrtgBPCeTXw1z1geWFGJXkJK657OmahbNhBAPe9yHQS6wZN3H3o4235aB7c/dD
8p2XwHRtbcLZMAo2xRbB2iYDkhYFeEqrAUQWVnMTggPewRPSs7of+pxuFyRsoiHP0WVA2NXr7nS1
Qn5MU67Zw7LBLUbSMm1Lh9yh9u/Z+FmbP6borgOsMqXbtpc0j9biHWpEKEyB5RcoCGGXbX2KUiih
I6SSZBdazGElmPuTY2d7CZCU3Lu+2Rf52x8/+mtO2Ou6hDqLAvVjN4zmb8VU+5yaN1WPdsIickjY
13Vzqz5kIG9Z6KYxzysk4RjFTRjKGxCL7G1vqtHLvJ/VbTLJksHVZWFcEoQkC6pbTPajeC57GsNO
nR+XQ8Hr7UhCz67vbJlG26opBionoHJUwAeE+7xq8shskhqhQCWuGu50xcvLzRR8j3VJgXXNNZbx
dMPQ0GlHznJ+FcaTPXY9JLld0vmd4ZnkiacPqjmgV3xoO8lpX7s6To0tP+bk3iVxCvy3BWMFb4st
T4jqYOao22u93kl8UGZKSMDSdK5pTmBKH+6t6WemPEJ2TGJjzfFA4IIMD3gZTAYLX4m0AJyXCRyi
6lGD7dFtBotHpSlARkosra7mxNIS3U42LoH20MxKWAoxMaXowCwF95x/XD9Ha+H/dDnCOUpqTlVM
7iErprFTg4atjh1ioJL+kk+1044Pde1ft7i6gYwCIAgKGjzWBefDZRP2xYQ5/zG6p+WmUvcxSHcS
idfJrAhehxcc68caVkAJwhzQfnyiCHoTE+0hi2TwkctGOZRAcWLxWMN6EJCWL3nypSLgBkliY34/
R7LQFKBkYpVj1pnT0y8rU/YgW9dw/Rg3Yc8hAkKA/2gk1/jKkV7GTtQFXoJmq3ikxwptwGr5CRb9
0iwfQJbK2POycVTrJ4jsJa65EqqWcTCA66BaiBaNcNBQVyoBJ1WxYIOj4KhsUIB6oea4Y0p5m4eY
trvuMxQbKFzky8ZS3GeQs74YU5xJM/a6jq85q6Y/mLYPWc7rFlYOm61pFJomSx0Q5KHnnxCQrWxq
0F0A+vizCu8BXXGSTMK5L7Mh+CTNYtXKgbODUmwDNsXP1FIOxB4311ey4vlnKxG+zRCnhh5W8IQm
QfW7dTNQguhH0lmSHbtuB+Ma5zsGYhnUx0AB76qUO6X6EMWQTkY1Wkb59oe7Rfz4qAkANoj/MUsk
VdQg4VzrDZ7VcwPaV6dvpip1IkqYF5ARfS9ml1Hp533N/ABUT/toGIf92IITIoz1YkfjHtjJyURt
Mhui1JvtetjOUZRsYK3/XaipGjsNSoaPdseC3E+bBEKE8TiHlpNPaTD4HU6dteshg6tCd63V/TSr
NEC35vFbMMzqRxK24YHF1fQ5hpkVPKW9pn9Q9Ma8MlIgtjmoVri1M2L+CuJ0frQyLdc8xebFtqqq
YnDMMRwSdPSbPtg2QWfxA2tSBZTZbUqiLQnD6FsD1NE3pal13S3KMvqoJpvEjhIGeeHaHXBVUF0u
NkPSJExy1NcCC1C0C4UDIAwYPRA+c4VrMCcY8A4K0FEY2wbpa0V3Y32oqI/u2nXnXTsip9a0c2th
0seAc8MaAE8OMNboaWN2D8WN62bWfPfUjHDrtSlYptgEM0T/RfKnNHjm/c9aqp687I3ouehEgfEN
OSpDvnW+miYwIqZHJlL/+mele1q+1elDGiUg5rpVkq1VPrD60TSfri9u7cUBCtm/ZpfVn1xHQxeF
Gd4D4AHQf3FuOGX+nLWpY3LfwDCmSh9axe9iV+n3EsMrX48tdXGET1ALAwh9btiu505htAPfuxX/
pOXnzEHOZTyF/LWHYJAZTr6NB0GYGvuxu59TAH9NADqj8mbSre3137JyQ539FGEPusbOIHqLn0IH
YqIbb3iKAQJzvQMXPpAZINOSnJOVRAoLxw1FgABXMWp0vvbADIqY5kOOQSPzWGbAsthV6hp5cN8r
5Rd0Rnft1B4rKqPi+8OMKjjZqWFRf9DISTqANAgF+nLeB2qGZMcGpr5T6P+Q9mXNbfPAsr+IVVzA
7RXctFiWvMbOCyuxY+77zl9/m751TiSIJVS+k9dUeQRwMBjM9HS3B4ydjgNSoCTexzOAA7skFPy9
CN67yAKSIPzyJ0UUrDbRJIhsZv1JlKd4E4O+oqBESFKZTp3fvoeJOr72AcS4aUzCahcOvbqbRDE9
iTEu5DzgiTmuuTCyUnRZQCkKFkMWvRoHc9OG/QhdM6HvUQTvDqLRqIgK5B1Y/8Sp6+QZFZmTmnqg
EFEoFDu/bjvQ9VQ1JqzwbAZrjYjPCRqGyw+qB6rejGaXWdr0opaiG0rZqznktI/TJxNtkcAQMYPV
W1JTUykcTxEg/60aPbXyE+nigy89j5hIFRQen+vK3kCvC6yLOs4ZWAvZvYGyskJqsYLIRw7SuUpp
ZSvS5yNqS9QvQqecRRpPv0eoLaTNh1+pT7c3Zu2Qg/kGSpugBxXx4L/cFxLq4MyMRIjcCNkPBSBM
s9FfNSn99/QCJB9LVQxlGLwV2HtniEdNreDW0zBTDaKvi+ZH6GWY5b69npUPvVQcQTQJVgoMCbDt
nkZCB1gyJhD4yO8jXt7kDZDBWrKzedeLL6Rz/Y6ChEmpRppCDQRMgGm0DYONqFjg1OL8muvdXSr5
KGtA3BWXrsbkiGIKRlIcLJTjVNC/h0DYYNKPp6S1EjPw5RBc0eYyUNLVlnz77IYQUhMJbgh9W9s9
HJ+Xf48epdbOeproJqSbDSfzvb5voaWmYgYDrIA41yy7cxf2ujJWuJECCORCBHwE0FR+HVsO6OX6
mXBphgn6SB+Vqln0+sDFQgdyP5k87qXra2WxgHfPQmUlott9uXFqOkVSpsICZu2dSXzJZzvJMaYz
O/4/8+F9xx88K9EBBAKL7SZp2uzDFRB/EjNuT20eQX67zf4dnAQz59GE2TMwe6i91tYQfq1Mt6/Q
ap2ECRQ34f3sf9VN5E6AFNIZ74mRV8Nb20z0r3Bd4tJEkGeuzKLwJQV0m4iweDJH/QEt1iU58sf9
nPwzUHJZ5l9bLHoxGoA2C6E/bClzC3IGA+RneyXaG7zXyuqaVAWVNWDmiMzWJZNQQ20bsDMwtLRU
EgsKbphuuk/bn7ngcQLXdXqJNZ3ZYk7x2JMG1KmwhccrcvI/ooScfKP5hUX03zMK3BFxC8Xtx+fb
hlfWiKeYCY4N6EdgiUyaJ5tG1OikyK0h+wrAGivnuJkJFeOdbsbOf7CFMsNCMAX43PdleB6phjrL
wSGYWyaQ6RLxZNkTSxUTCR1t/72hKmG2A71p5ByAxrPpa9lOlRxMFWw1ngYassREAUzCrApn/1b6
T5eGmDNXKlOtpSMMddk+CQ9z6Y3Kp2w4IGjM0W/v8z16LqL8WhRbo3G6hPNAuE5VYZ6gl4dbD4Nq
bK0oV800QDIKkhR1sIWssdpIs4alH6o/5cDvycpnwpu5XrkBLmwy95qCaCZnBDZnkrpm7EqZv9GV
ndryOmq8xTFBpaxaNS7HGg144EHBjI9FTRTkTJIKskPSW5HoRsb7bSe9fiNfbCg7TYG7HOLiMhaX
66i57drGnsnPuSF45FtjXG//3RrSUhGEYHhigeHq8g6aRrGvUUbHw7+IHGWqrKS+E1DpS8BaUXUD
BZSGk5SsHfhzi8zHU9UOs6k6KBwEqfSaEUDSxBoMzY3CDFywvOxk1ZqMFyzaLRKIVZjMD0CVOExq
rA+DT/aU61SFVkc0FbYcvOYC75F+9e0Aj4P+JQbVliQTSdflbvqDPPRdJwlot1pgvZbAdhhqMkCd
ByN+wIvt9re7ylAWa5B3gSQE0rur6yGM1LxJfVgTzF9NFlgD4aRA3xfZxXOQscBcCn5I2qqI0Y/Q
vPkj2qRbd978UTxhV75G1u+eJhaQRDY21/1n8RNY1nSEFGAOkRx9S2Gcheq+aPSoSnWB5iJeQqg+
tPdN8RoDtJZgAiLDZP7wz7o1jEnm46UZqMt7Ge4RTD9TdDkxUVTENE/dUvrVGxi79jln7yo9Zwwy
uyt3c9vnqNvScbw3ZFeBEroUebd95CpUMjaY69WfgznTQ9gIEZJ96FIOHQVUvSKctaz5Ih5XqNSg
0AlvZOIIYP9NKEewU5fPqQISaZ6o0fpm/TXAhA0taac5KxYD4xMqEpL0EI6c9IC3BvPy9LbqpMRJ
CxNGCL5c0EDOhOdjHBPsDGYhgVwpW7apAQaPBK+iyfkO69sExgDwIUD4jTDZgD/KWo8hWqwhbhYY
Xl0/ytrjbZ/6DmNsWNAw3IzqiAESSza3GbRQE7Qeq9BeZO8NU5OvKWj9PclLtrnXbLio4FUnPrPH
LKrK1U6US9jrXelJeuvfZOsxsXxoOZzuhjv5TrdFT7c5i5TxtW8tkvFo0s5JCIAZdjJI7KBSrbq2
Z3Pfd1DV1qmmH8NFVQBw1qSxRR6V5qqfAGcNMJ6KOiBLCSwFiZboNVas+4cqOxrNv76hl7Bw9veZ
0xT0fR+DLANXx6RZROmdyaDifEh5ohi8dTBHqtKUQJ2WEFfUKc2kjS/yEAHX812XS2GxvjXphHgI
YAJ1Dj2wf0YP812/+QBBbviV71OquZlbvvBE77hmmcQi8s1oHgeYNWVrenzIvkQrohkywv3w/mOy
s+2LaWcqJ3f6fsVeOSU+nQRVSaQZ7AumEztBRC9JoLNJq536IXuTZxyqr9Z+PsUpnY4hzkJg1zR+
Efc81dxrdP6y1WfWlyNzdimD5x2YCB9HYlLpHDrFK9SNazr6juDJP0LOzfVNB3W9VtC7oNQDBAuL
OSqySCrmJQWI76qv6lW2UA7fa1vJGx+h+rirKXA0+0SkPJ9dXeaCKIaWOv5BAvlymUY8j/MwYplj
UlBNtUu0GeL7WrGUaVuqduzfV7z+5+piwTOLIAeKEdRjGZtN4vddKWCxWQYScNHJO1p5+V59xCzg
3eRiMv9h2Ixe7PwztgHf9NwwE1u1pmqrXoThxLxvRTpJzwS4xUrd3A6na4Hg3AwTTfEt0SeQYUaU
3zG/hv7Rn9sGVnPVcwtMSBN035d94D0xoGZVVN6VLjm1lAZ3TWBr1KAvzSb3HpSteuKdi5XrSUE7
UyTghkEhgx1akccyVOd6EmjVvEjo1VQgwd+OvIm0lZsdVnAZLFAJzKQxAUeJM1NN6xlxjjg5midh
naB9zRP9XvlOKFpgLFxEVRIoFCZgi36tK10OSePYfDH1BzHkDPZ9jy1fnGpUIMEBjNl9aCUtykKX
h6uXKhWTzVlo7UfbsIKNeVSo4cW271a0daN94rT77IFYgTNarTW/ngZPvdfw0shpdmqOiDV73yH3
97MHxrWtTAP7JbVuu9LVTjM/cdmjszAXGlErANAbYnrkPhn2ieYo/r8eB5jAN8SDG1RCGFpntrkP
MF0MIt/QKuM7MX0kCufvL8eJ3WUNPR0NwDxNBwzlcglCLwZRNhSh1SpfUv00tLshdEEJFUYcQ1e+
vyzkzBCzV4Hp41wEEGKQMZ01+LtI/0lSh0t2Iy+nl13Qdy6kKMhqr85YOqMsqRQdFmRrryMF9ewd
ht3uf5Y2gBVW4LV30a63sm1I43v1IX00t5mNDMATnguH1zS7OiOArIvogKFqj+l8dCEuN1fJcnCb
5UNoSfJXG9kdBl5uO+DKpl4YWDbjzAGzNpa0KYIBVT/Ovhtm2xKIVB5uYcVH0HWD76loC0DSnfHB
xM8kX20XK9Uh9Ruay5uF4sJI0VGxby9o5USdm2Klv6XRLBRphKlxPpHC65pdb3Ay2rXVoBryrRiJ
UW/20k6LkAxdq+CjkA9SQsdi7zdQH0NLNeG4/NrnP7fE3Ji5rM3AF8FSAU28OEcXmzuOe/X2gIed
m2A8zMwNUSxKgv1ydZlGDZUd3y6dJvAmMDMgbs6ftz/Q9ZOOsci4XGAC45SOsFgL7iKzQIlVWfk+
uKuQapEP1bB4YOjrwjVjkvG/VphxRRCY7Ha5cCjRMrX+mNZoiW+QEFAnKmW2YE/e7YWueCIq1fB3
oBoBLmGbh+0w9AlpVPCOokKXvBDNiWsOIPq7mcbEKtjA5BF4B4iKqHV5fBVBm/t81EKrt6v7gOrU
2OnH7BF6dxbYd740G+puVkuTu/z+S3EGeg/YG0Q8MvproMHv2+u9fjFggvT8xzDeatRZo0LGMbQm
K4bOqRnaBAP79nxHrPB36/huTsfKKmzfkqlWUJ9z36+EsgvzjCdjPss3Wh97kSp/DEKDUqVV/FiA
v/32Oq+70Mw6GQeOF02qZoahyVFoRpv72pWd9BkMOo/tRtrM3ktvEReCrg6x23vTM3fdBs0ZzuTp
6nIV8DLglYRMXmfuXcMYTFDdmCGmPe1YgdSBrRnHmcd1sxKB0C0G3hnEQGBFY0d5u0iRI23uIktt
gWl5jrKX25t5/RrBZp4bWH7A2QVUB6jnRS0MtB8NgpxJ0220DxxjG/6e78Wj6gVWFjqOuZW2HMtr
5/Pc8tXZiSq56mG5cYqU9m/kq/PmI+Q6gXM+CD+ruybCvc7L4HkbyhySXu7yEOQukVUmbpOd2vLr
9rKu3WIZ7kZr+ruYfZXuRSGEHps6AOo0ltuN6bf3BpmbbVsASFuNIQ8+dv0WQkNg6QmgZ4wIBLzR
5fdL07lMuh4FkVCxBgdof0zBtfbwa6aG3WZOTSc3pq/JM0oGgfUposvDOY5L7L4MgfgBGOJB/MYM
KyHMZyTGKECHEz+gjxBslmhHjsFpoNwiwfWXuzTErLQicZrKEQypT+kdULkzBVK+3EfbzPohf8iu
YVIeqdo3JurW4piYlmT5rDYabAK8+izuRIu8d9jPP8YxsgDQpdlvnvDH2nZ+S8tCjAlHjyV96XUZ
ErnL7JlaqZTETh7ao3kCBFKMbSgpUp8H1F31IFyTJgjIgFi7ItYVp16LhTnEJOidYsfbzBkc08HN
ge4IBMnir+BZP/SGNVHdHj86cBZxHGjlEl3gen9/APNhI1PDfLWOH5BRxRU2UECV7oyv9u7t03Cn
3WgH+3GP6QQHGO6C5vvkmQBPaIm7+3a2Kp8Cl8H5Ratn+OwHMV8db6BxNuMIxYXJ0RqwKNZuhFQZ
Q/u3Y8Xyd1jvAhwPvUoDWazMdlKadO78roNgdjQepbAB3NcdylMnN245/Lptas2twDELYiY8RcHc
zNxWSaUCgUlgyig68yHJxfFhSJv9PCX1puibyJKn4bfSTOM+icaP27ZXD66omToYsKFtwo65DIEy
CrWB7VQRm3w9dxre1PRy47MbCSrA5TGPURbALy+DYBCDzyzXYsCrVMjqCch99BYE4tGPVp+sHsgd
Hezl/2FRZ3GXCXux0kVh2SIyRNUpBnNz+89IZCDszvlRmCynSVsi9ooI+cNwfGjmjyJ6a6HuMCXg
t595GfqVxy/GTAWj9BiLFDGidrmB6MsGddyBjAWvb2SGukAw3Ze/Fab+JqSAo97euxVri9ouWHOW
/Al4kktrYqSDp6yIK2s0sh9G2fYbOTJqJ8RV9tD7Ew/4cJVogEIRfGRLoQsgyatjFgZ9ZFRmUlki
xtFpVyVQr5HkhI4tXiT/vjKQky+z4QvwiGWgi9KgN0OxrjAgUHphnTt532/HSN+0XcPJP69OFVa1
jB3h4oXHw/MvN7EbBpCsNzBlxO0m00cv1Bv79mrWNg4zTQgXaM0vPfpLE34oiGjr5BUoIkAL2AfN
px4KnS3P+p/bhq7r8FgMsmjsGQ4xLqIlfJ1loRWy37Kshwr6JVB6E7s9RDEcs/e3pah7YlvfJ3K1
k5LSlXweEP4qMmJCDDMWuH4IGArwhmNMm8oUzAUIj8ROuRdSw5GKd3N81OVXee4yqnbgdKr+fbob
C8b0D0GaKMJf2GseZM5dDER0Zcn+5LT+7BRtupWy3tWq+oCuKyjPGpoJip1lqpdPYcz5tFdXz2If
7QdAhgE5VNiqZN3lrVIpYmWVgwZ88jjpGH7t78H+HDokFjLM/3WSc/srr7nTmU2W+awTepwEVIXB
0WVDA++nCCKkPIWe9m0za9FFx4qWOhdAhoQJnJnep+gQyJUVRaYnDuNHJakbVO03qCi5t01dY+qx
jUBUoTGOoImXIJMpRLWZkhnoYauAiPAyMUp6YgeQ0JKi1k6gS290lZ31rwkI1vo+8P6P5pmlGiNk
hoIK5ptu1J0sA8M5iQYkEQSiJNC9t3CDHJG3THiJB791Nb7zjfo350essAEBDQ5UGc4O2glsozJC
pwJaECpqSGF80lSI1g/gZzD96pc0ybvYV7wOCnldiKEDxCwObmntY0OtUQVCQYJqvMic3tyoJ6M2
9coCJ9JhaMbHMpgfhUB8q2bz/fZC19z3zNR3DDuLUcucLERQDJhqy84upjw7xj2qEFpNeJIHa7Ed
/QJMfqEGruJxdRmT5Kk1FIgo4saC7oBSle8DUT9ur+a7cnCRM8F1TQABl1l0dGjY4J5h5gTZn1yC
XXlbEeAakAx+dskmTRWaN29hq+214GUqt/74VEmfsVlaVXoQSjebN3rukQkqXk4ZeGrpDsr29o+7
/qqY2gVgD4M8yIsxznG5/mZUA1L0UWlJlS1LM+0AeZvkj9h8/A92vnszICAE2wVzwY1mr/SgCi+t
IvWpCq7iGJipVNmRnKdnvboiLGlJggGhZZu+oVDW/hClpTVhkqGdH3XyNvnHMeOk+deOA6lUlFLB
8gqmV2DJLzfOHFUyGD445toh1axKaDXL95H1//u24SSghY0JF3BXM+7ZdILa1CHIFvtyTPdg6BMO
RS1rtgyBLEx7NRx65OuDt1DlYj596W6Bwpb5ShKQJOPsg26s1n0kbZ2ndrqlFbyEe23vAARAOoqm
6zWMG9m8kqQLjnnUN5n/Kadvt3dtCcaXBw7LAFEV1oIZeKTUl99GT8J+0rK+xPC7rZTUx0wGCfeS
rKKtsCXdn9vW1lfz19ry/2fRSpL8SEkTWIsG1ZnF4E5Lebip5RReLeh/M6crCSUlNSoNXaUSbEOb
pnND1ZtESxgzL9IgFwG4FOD3txe14gmygorrMsUmoTrCxAVjDGOzHxUw4qLhY86uMIs2OHBuG7ku
+uDgmCCRWhhiFnpsxt/8cSgmcE2ArV/NbK0YLd0QMIEU440c/5hi7bkvXvGUtRP/AdQKH5NY7iGO
WZuKXcm8cbZrjgjmx8iX37EZQE7pLzm4aT4IMyJu6wSQ5U5wG9HW+JF3xb6HyII5C046HMZx4kSU
lS3HgxDgNNxDUEZm28vyiLpBXKBvkAXGM95tgQXesMZKmpSXTC1Rg3EnAnUfSAot0AqkFJcrLUop
ijAzVEMtm2DMVGjhQLN4qvTgQ9W6Y1KBYur2l/6GFrMmkYOrYPXCsCAqtpcm0ZjPjUFvayu/k38u
FdPI+XiPbXAOO4kVurUD+g2n27wMVKUP/z5AaGASU8LECODqSF/Y5JEYQqjKQ1dbzUSbmgb3+WmG
WVt1gkNvKa9KSvGqu8+eNwkVeJnr4jfM0sEWhGG+pcOOehCz2wHSfkEpoHgiH8o74DJ2xjaxfhRv
xTZxefJka04MeiKQMeA84InHdjFGxQcZUot9Fp4aa95ADcMDGel2dgDs2MSc64JrjQl9YaoHs2Zi
aZWj7YIdANHH1I4g3XB8J/uc95JaebviYJwtjnEi3UwrSeqxuOkB7CkYhKMALaS27sX8evRyR1x9
tTNbS5pxFtU1KcZR7WBr2HXObxTrvO4N0vUU3EjueOSlYWuR8GJpzEUvkQ6zoMvS2jeMLf7S9z3t
dxjgIrSkwVPr1S8PGe9MXj8nLreTedPkkB0bpAI2jYdsE9ogArMnK7wzqYvmRmW3DnFH7x3KwG7u
vd6OB9etcYxWoACxFMDwlgHo+XJ7h9QUmqmGbenD/Ex+uf5BRj+jc1EdmHfFltteWAl5F/YYT1Wj
TkzK5XOSA57cR6jUonPbvlVAucwBlY9QjrHSg2HlnCtu5ea+sMu4bDtMJsQ4YbezShfskr8fVU8U
+e66vj5IHADevEBYGf9JJbkMJbNHhNvJXvcnOyh2aAP4aJlW7fS/ou2vcNftJ+5w6kryg/X9tcv4
kJljiIvEA1QJ35JfqDIE1L+rf9eOZI1OntKXB54I6apB1NUhVGeiDfbtWGfnUm0VNZcXxxmE+Q7j
4vs25/FfKasR+8wG4yz9jIHsPMJ1MVkE3ezGOUrbyTo+vvlA1KFLQvV7eXuIXv5odHoH/osGrhfu
I5vcm88vxr9nYipGOYkBQhAUzdiC3RCpkRHLMk5K8VxOj2nuTbzTsfJkQtkP2Z4JfO6iUnJ5GGfV
SCo/UWsrJaMNDkZJBiuHfwh63lW4auh7IBWvYDwzmNMgFLFUJDmp0ei2pl20man8Tqj6oEGMZaCN
Xd2J6H3Np07kbOLq1YEUEy9dxQB2gu2dhqTqqmYChG50e2NTngKkHY52FDxMG94ObatrPLO0/P+Z
g4J3AQPoIywtBIsWoF8UypD/wQSEeVBTNIBaZc9A1KV9MKT4XlX/EoJPxFc2VbQ1eJnL6koWXg20
R5FMsLlEnaNg3U/wvEC40/JHuULD0Jp4mt7XXVFcBago4TRLoHrF0brcsMTA1Kmva7j6PkYbDIc0
8XQnoNrWuAtTOjvtLqT3Ay02/kHf8kRWF49jr3m8O2R0s1CdAZ/FpXFzCsux0uGRutGdJs3YdK3p
RgPhfLH1Rf61ozBcXNksQcRrhJ1phyH6XrHATyVYkocY+Th4pjOrNBQAWyqccGm5mtBysXueOsR3
c+l6tSCkRi1BRk6qXK62y6NQSgo4jnZofhmPAR5ddyDOtacP3a034S9lpsrP2gmexQ14+T4iSNdx
NmLVp/DiWFQHgVhmsTxJQDII1eAXZPN2GB90v8IwgGNAYOE/HJEzO0wIn7LKmIoQdvxMcUNwGsHD
Xro4w/jhxGkPrV3xC0vH/yyJCWoLm1tsdDA1CfVBk3x3UE27qApLlvrXWvtI6xLTjpzkbTWBOrfK
nBqhzZW5r2F1XrhQEkzM/JkkWmHWGG1FnWzBM4O2QgvqGUPeyo1ze3tXbmGMwZlg2lggqBj7v3Sk
Gjl/Huc+HEmPLQieQbj33z+gjg4zkMAoDaBlxbgqYLSgf1/o/XMppBP0BfV30PpEs317IWv7iEoU
eEeWi2Ehdr1cSSkHgEx0UWNl4GVyyyPZ+q56ED9bp3egUwEtIJ7FlbT7wiLz5XR56swGZCFAY6VA
8cin4WQ2FGCPZlPzCBPWvtP56pi0sJeTriwWW1EFbKRuDajr3d7AlQB6sRomAZT7Zm6zABZKc6uC
5UJoIIrI27LFnZi4dWGEidJZOWpdbQK3IXraQ2h3DjQnU2ewnyZP/7y9nrVMAbMgIJiAvtXiF4zj
zVmTinURY9D8A18Fky8ZxUU00trTDvM7x9hKpomszgCOAlPZMmGbk2MEbYdATRtL9syj6Mx73zWt
EpNmv6Cx53ER/6vucGaOcb1KKZVBzXJQTvaK3UA8QjJ4n2ql9nqxIsbjEp/kM/RyGjCB2cMD8cKC
xm6tU8kz7M6kraM8LE+SkhZ30Zf6zNlP3gIZbwRNY6XNOax3VrGUlu5/965o+SeoBj0Vn7UV/rlt
cOXZdbFaxjGFsRPHqsSGDuYpSh0hp7ICNWSf5goH87tmCUwggFcAfQiFzmXlZ2mlMo6I9mLRWFO2
r0EK7aME+llEdsuborkGN2Pa6twSExFlQa5mQYYl7RALdNhpnuocT0expOVmpIGX0h1EnzrqOx2v
obzS5b20zTjoXNe63JqwXTz0VKKm5R8Tr3e+OkA6N7c/3Zqjni+TcdQqCWSwjZaNRX7md+Gx3QgH
4aHhGOF9NcYf2y4Lo7rAekzcYoO0DCIqFYTPINDH4yVbS+7w3ZY5M3DKA8bMLKiFVkwkJdWyoNkF
ZUyAWhW07J1xW2/eQ7d4Mw/yc/g47WMUCZLfycRJ7dZqWBc/gFksCFqb2hzwAwwfmPv6rSrul7HW
4kOd7Bz0VcMHIR9zc48mrqLWFILhXLWG65Gmb+f9uwnMgayzuYOQ1bIJh3g7PWietDe8EROu4me2
7SmgT25PRyD0Jcy6Rq6OgbfQG48mfdW3/wyAvvwt7IBOldWdOE34LTMk0nvtgRQcOa3vqg57L2qL
+JSGUggIUphPntRRNUdi3Vg9yhJIYbyMdvchcpggRFWUbDBHtZlPosc7O2uFXzDu/zXMfOpcwGhx
M8Iw5kLnrYi3rgiUMKRulxgflVxI8nLuby2U+awCGNCTOoO9VpLpgM5F7VNZAkez6dyOCssfumGI
HXw3hAmMXQa+mThZumQ1/p5Eu6VXjT61Slwl/Lht73pgZ3GSvzvJtlwB9YpjsIA31s9g11T0D24Q
nNrZQtJri7SDTConYeOtcElJzi6SogAVaaBhhV28yUu7Juj7uJmKmQdaZl86z9xafni+PiadMlSI
0qrt4ingAxPtsf4dtCfOHq5l1Oc2mLtRHausUyXYwNyn1f3xn9O98DOm2r3yH9qiF1+LuRubVmlI
K2Hz2s4C42om3ac9xwOvSRAYj2DuwFQjbfD/d8yFfpwl73I78wDpaeERybZxgYbfyD/I4+1N/K7m
XHs+6NUwWQAqBBYqqlZp0mo6lmY+aTt9r/wwUT1u6KlHLQbUcW5p/UDktFKUdsWNaEvv/6HchL39
+wOYrzhUcRLlEb6iBC236g5E/aHijTy6urUMEd1mQJgVwC2V790/c38IHurCjFogaL9EiNZn1OQO
Gi4ufbWTREcpFfMioFpgXD40x1TsDCxE89AXs+LPEBJ999FJsFMn9YZtYN/+dOtZ05lBZue62Ij9
0IRBFQkGnQb6412mzdO0KTYDJ3qsu8mZLfYEVCjl1T5sFY7oOxp4FRIqWiMl2xYde6pRCGuf/NNH
+Rg4LZpXyZ0CqRTOr1j5iFB8ATsA+gAQX/yutp19xCSp/bSSQaymoXlN0Xa1e3XkiSAtdxjzGTGv
ZQBFBKwKrjrmMxI9mdvYJGgRVbUtaF6dvAGSO/cYUOmOIU//fG1JxqLqCJvi0im+DMtVSrS5DgFE
01JxftLa6mXCJ+U1bFce0kAPopWA5iVYMVgmAhCPVzMeNLg/A9sf7bTJ7ECjjfgqt29t6hjjHXR/
Zx6N6ModcG6VvVSzGQpLTaeg0Vh8lqn6Q65lx2jyt9vHYMUKoFJ/d5DJSTrwfhVFCoDiEIHvmci7
ViN4i2mb22ZW3AIsuahYL6zTaGEyqUgV+1Kc9yG2EJVMt+p1iGEmUBPJ8+JY1abx6JOqeo5SLtvH
ysUN4BySPKA2AN1guerbPvQ7AwrRoMPZBobTmaca6W18qJKfkARKkofb61x5ulyYY64hEmD5OoG5
esIpF51EKJ24qlFftCW46W1jK96P4U6QHmjwTCCOmKgSELPssqV9OVfbHtyFKUSwb1tYySAvLDDL
0dNULcN2xHJK6F3nCYQYH0l2KJrRvm1obd/Ol8Ic5HDAnZDEMKSJD82AMaqgdOZqLxUZKPf+Q5n7
YlWMz5daPY2FiPZrNwvVMQuT0emEKngoZ/NBzFuZs7aVI4YDtiC9QeWz3KCXQWrKOlJOKsz15kOe
bevok9sgWNs+VJYRAgmiLlC3lyb6KhmzSZ7RyC5OkUqHbjMkkEZ/6nNOwrOWZ4G2/K8lZu9GH8qc
cwlLk+d72dfstvvfM5oyuqM+kqfgVHokQNXvtnesRY9zo8wOgk0HKpsJjBrxJkN4Ek96b5POnsLH
sOc8D9cO1V9bKDBebqXRgUghLGCrHZ+iYWfw+uRrD37E9SXFAQhWhNrypYEg12dfShDX52NhWKKT
HQZvXDj28VrCxT/gAWPaeMDweMLW3PDcrnxpdwrCEQVh2I2CRT7pR+yntihwOizrRv73qmQfZkOR
mmU24KrEc9NLSiThabFTDJ5Q05pDgCV2gYcDHH6lTOWbEF0LCNaii19Fuhmyx7lIaF+D0Bv38u/b
3rfq8+fWmCgoQ5SnTSJYw1CH9tOIx2SrmZBaAVLWn8GMoijOCO88tVKgWmBCLe50iC1vMSvUONAE
jqwx7ZttGGeaPdSt4bRJ+Xn7J651SgGWh1I5Jj1A+cHKCkSFkk+ZNsGpEtnp2x8dHt9dKNtxbLpD
9SHrIGkDXyD0tCxJ7A+tMhE6VKh4de+zcUrDeitIZIeu0VEVwe9h8nS8Vvfw/Acy3jfWBUj7TfxA
7TC6MaiUgk2KFxppLX9DnrJtvgtxsD1MNN3embXjfG6XyUeHUJcrP0ZPoEh+tOSQ8Yo6a554/vcX
+2dJdUFikhCCcCHjVCnADLa9rYe7OD75PTUzTtd07XidW1v+/8xaXvbQxcWsECZ/f071Ujd/VXns
Xmt3/rkNxtu1zpiHqsSOCakbJ88K6jeJLU+Pt7/LWscIwwZg9sJ4GXiU2JczpLyyMUuxlFl+BWmi
VVfbWmppgYqi6mnNjgBOUPGKHmtrOzfKfK3GVCrDV+GFQ/+SJs9qitfyQeO9SlZDPEI7FOugQb5M
7V1+JgIsSzRB3c2qbRy82T42XqQ7+FpOefAdAzW/gZJHXttyzTkwra2jIYaxuash2Ujv+kw2sKND
mThRhQ5c07/Oucbpqax5/LkZ5iQbmeGLSQX/CFtvLmycadrPmHQHH7koJpQonAt53VPO1sUcYaHW
mkH8dsiptUaw1xMMiuExcZcpsT0Uog5Gl/AIbSJqVj0n8+DtKeMwcgjBekXEnvriQ9S9J51XjxxB
27Xc7Xw/GWcRZL2YxQTOEo3pY29Am8gAda1eP9dh7wBJxPl8a7VT89wec74BEGgNP4U95ckmu9TV
3xRIzj017mxNW/QX3Wayb5/1ZZOYmoCpK2AnwxwiZklZABsaY2rU+LCopcKfKR5+5ynhmFj7ToDJ
LxN+eKZfsdQqUUrawQQcimSnIblP9WdR5EWstQ91bmM5GGfBV0GS3fQ5bOiyNe4x7/soWJGjbYeY
zg/dtt9Bmcgb36VPHnPR6uIM4EbAuA+wFduw6I00MJIM+Yc6N67fJxEtmpJmvs8pdFzZWQa/QLSI
4TYMmADyf7nAPovxEq8gmuoD6Q8FmOqh47FOX/dJFxsYBwftIvCvIFO9tKG3lVD2IihxtZ/jEUqO
lde74FvsN4GnmxYUBhwgFCaAuTKbR5uxbhvElcD+ofMD5NGlbUOrRykyQOGebOKOjk85YAMhWGka
hDJLQBvG/DNr1nwI3HGmzZ4Hwr2+Fpa1/7XPVnTEOCoVMsJ+Z/kPuOdqUJsZNtTPvcHZztYQ2pL1
dPvoXTe7GJvMN41GsCuHZKEgBqRgC4roHSgTCvo7saqPEYu3QweNvR/lgcfmet3tAuWPgpljQ0HR
DMway3E6Oy6lXHSlMQUJhN5/6L4lRtuq34wYyDRAOiac+i6xAa/JNRG01ZyofXXNM6aZk1q2o9RG
CkzL+rgdJQdaec7YP85ciM1y9VxENsYQ41FtJEt+PsMQZlQ+a3d+y3Zkqxxq8JthDgA8993m9ve8
TvQvLbI+FLcNeIZEWESrjfwsNqMdH6dD8NhvwGp9GC2QU1n5A8RAXiQw4uz+H2nXtSM5jmy/SIAk
Uu5VJl1led8vRFfXlER5777+HjV2tzNZQhI9F5inKXSGSAaDYc8pJTu7ok9npyoGeHmMcUduQn60
V26dxxB469VL7CdH+2kKA4zeYmbeq570G8DDXl76d+t0LlnwO7S0HcZWixJvtgGlnbxGeblpZeRD
y4FdOFCx07JmfIibAcubUTLNuwb19vKhcUa3aNWXEP5pViPCHGS9yd/DI+FYBT9jxLoSuBo41m1/
VOMdwjWP/zM5LohPljmL8aBfAXnZJ0//YlMX5E1kZkFB/LtwcXpJhyZRZ4pNZSkGOuJtXbywv+bI
WdaGUS4H/4GSQTS7ehX2Sr/IqByz36HP859k1m5bZSp3aGXc/IsF/REm3o/eIQniYwiLyD8GesMA
rBNKJzC/lU7PVyReAisyEIITCKHKkVG/N4+x1Qc5mmZr/dBowVz+0pW3ywtbtWknCxPUP4pnZ9IY
ZDpcz/06ja+NHkF84hRKUBC9/1uHSlii4HRnKstHq4ihkOQ+YndVD35RieO7eqFPViTofOTE0WyF
HEdlfwCQEZxprhVK7OX6xQJmC9LuAJEGi/j5K2TMFCPnBtZhONeKhkz5dUHdFq8/2bF0b/AnSwm9
UHVJuKmMW5r6senqrcznXl7Zb2bl5CsEnxsDP+VkDfiKsd6rxNXRGanXgZX8jMZbVOEBV+ybEQBl
ZO7WqtKcyBXe4KjGAHbZQO4UP+qmpye7ueS+ySVW5HuIBm2BGOQ1QdypAbHgfJebuYuNnEGOQjFX
TbEOzax3jIHciIFyPFpYKFXNVxpyiGpJI8OiJuLeIqmOvDfgVEBsKng4FYk52hwKqFE43RClAo21
bNRn2aZvIoBDidl+G4Mw4qhPxZEz0HQsL6nsA4Dd/RTkEcNIfmDKfx/K3vjvlenfu/lfcZj3O9/N
0bKrYtITFHTQvGv9U46aHwI5pXkoMQtX57UfFZssH/ZwGP/exmDM+D/rxIGeCza52kx6CMF5jLEi
Yu5DXgP2FzTSoXS6eLFX3/ZUgxeObgIE96J7mHbNiMkKyLJBGOX2BOPN3ezmRupPZu8a5Rgs/79u
yE2ipTt8KxjOJfHO+kaffIPgJ4JVrM3TAd+gWDF7AsnJcJWZOfBS56L3crXU/EEJ52042tOh5Hp9
m431tgW0qiStt+oro8KF8Q5gLSN7I9wfLUoztFbjQ1QTRJGt33e72PqltJvE2ITULUzM+GCTMLEw
yizkmomgqBkZKKEDl0NsptYnx8kGs8Ie8B92sk3Ip4NRfcO7rFlrth6ja4hhbUyyGeLkaqyMRCnK
evEzjENnFruoi91h+rgs5XtuAzcHED8wQujsA3C5oMBWWnLNjuFG6T1M7Mjsl9zC5KrRluhn7lL9
mRGyiduMgXt5+BjL4q1prHswiTielpFn1lIisU6rphFwHSoIVvFRmNo9v1ML2JOm16jOJk0WMMIe
QGq8a4GspQyAYGL8nnZZYIxZEMoAPVZ99SW3SpEX0SBf0Co9yYaeKClEl6h6j1te0490StysfZi1
1tfC6B8bvCLgV+hRLujL9zbGKzTU+r4xEjhqgGGWgRQtN0q89TgX4L+g+xKuoHBAk9VUVTvBWPMx
PiT9fUambWqA4ZmNN0Xebxhg8C7rxJp+n0oU/Kayd9JpQnUI/AZz5RK4a42avnPgFRtS0r01LT+V
JThNmtLOoz5AVgJv2hm4a5Uv5SBxadYeo1MhgttUG0rUaA6ETLCPcVy5PNwqzoEhkJd11a1FQ6ei
BAUq0raLigh87w0mopo8cFLX4j9YEvo64jyAkKCpR2KT10VSYDGg0Wwhgzy/LvFQ8qQ3sTqVVZAU
e3Wi7ycHTZ2mc8PMxjWy20SZJTnm35OE3/QSc6FACFl8dzEtlbLOVPQU9olu+SsFmCzC2GNxTcDs
c6UEk8f2znH0KaCLs+vSn132hCl4UKsc+BN7qz6p5IzXfBqLGnCnTJ2ifiAoEvpVjCnSYJSRL0Kt
1r7hodRnW1VWlGAAPY+hHTTHnO90kWczGJ8bmOR7+qBtikMY9I4/evoGoNqbxC8HF/P+ly/jmu4u
h4pewgXMV5zBLUrkDoqmhYNhWlN5l039AHJkWE3DB/jUAJTy1nhomsKS1R/XFgs4EwNS0fr2DQiv
LjO89WqfAGz/NiGbNsdggcxLXLM0NsEbii4xCt4aQXWBAjXk3BgSYAv9VOabMHrmzrNpby5v4epK
0IOJI9Ns+L2CBZ2tcUrxnOKC2Pyx6/qXuAaM3zAHl8WsuiQA0LKW4Xkd5SRBTuswFqrjBCfUuTai
wEyuhnwz1du6u1ONoNACgkDJPGr902XBq+s7kSvY62jUumiI5sWGIj+bxHtSPRSZrG127R06XZ1w
weKQz2E2YBcjiwK4i1j/LEJ3Dqe5p5e5teFlp/lVnkvwANflgkcMY7yAcBLNmzHkFWnA5+fNYJbg
mX3VW6Y/zcotwxRUrikb0/y6vJ9rpgQW5L8SRRJf1ma8J7kKU1KE6J+5cTpZ3XHVxTkVIagKIjxa
mSFE2DbzSlDUsyAK78LhtTQ9ULnomPTCsOvlZa29E+goBAIfcN0BAiNcNmaURjPHBtSkB8+V8T7k
BWqDg09Az8pRo2tpdlSHaf//kipuJpgYx6TvIdUeb+fyNu7u9OilVu4augPSbUUl2rJ2F04WKRZk
gDbXJQqBuCF+LNKriABiPJLYkzWNPJUh3LcCnRlmqEMGTRpXAa4EjVwdQNj15E9tMP+b/NypOOHi
TZmdTJUKcVb0M81BajsGdSc5pe/jyRSg5Si/I5SC+4tU3PnTRpKwrRo4El43pSnfaHofvmOy3/zF
QX6+cQotfxwLO7lBm06NqmcdKrdgUgJW5pCEwzGq0vSqNexBNuu1cpx4zgHEiiYd4zuutJ07vGwR
Xy/9mgyDKxgbsXvZaPHabQReJkDRTEDnwsMWbkaNnoqC9EgUDkNlHBW70u/CzLhKR3QFosC3nXp9
8OHDXaM0NLkAT5slj/zaMgGpA3Z74M2AeURIX9SW1ZRZimCW2Y82vSvsnSYjjNJWtNY8lSGYHNKX
c+4gZw6O9xhdvHNA28IdALdnsTpouXLUwWcR9abLgeebEMdLst5Vc81Fk+luyoGWT3RM1vywkBO8
bCJWvICzLxPuk20BFaZZEqd1GDjkZehwhw6hrMK1YtWh3DbIvTGBvwBxnGu42acN0giIKvX6K6mf
ovr58irWfh+sYhic1YGNBMZy4fcLxPCmhd/HWDJmI4CDJkNbXtVTAoxweEpwdL+5ZOFcsdYIEVwU
5pXT7sYmsAsvtd5ppHpoARoHpFwk3Ylr+QHkm/7IXNTqpNxRR4ap9Q76mMmjo7nT1sC4LH0vts7N
jJrzS3N0AEd0eSfXbgOIcTBtCKDYhdzsXGRqkqylxRKuKcfU3CoI2qSj/suVFqIX81TGopOny9JU
YJC2y7IqXwOHSujP2TXjzypgYXS3k7mgq7cPFR3gzmhwDJHaOJeHuRlLa0aEJx2IpdTnkbu9izII
UHtQeDzatyoq+MpVi3YI2STN6m4uc//Ili0RohC0NM0ULj2syB9oBxodyvGHzSWx4Orr8Rtb4D8y
BCXB0CTt8hCBEaicXb4LA/2dHbuNs41c8yH0NUmGaH1J5pI/x+NgiVDnWUV5FM1Ykq3hVfg1ZNdT
KxFB1lJB5hJPYwgCkQPu9PmJtWitnxKuxF6q8OoZoO/GB2YM+xdqZ+WuK5n+I21yZ894rNxYedwe
4kzLghhN7TtWqNE+jOv2nY5M/VnFBdupWjhvYsUIkX0wC7It+hAYX6HeHVQwjmES08rn92RqqWeG
Ywr1GKlaukpl1+hKj7vrlqfQkcYE/GvT6dfNZCm3dcXG1lXtad5WWhX+1GMtvTazrrxnZTMeaczb
u1SpO2SlotJBJ0PmjBvegVM1VPUPe046sNEAFEl3dTyzTwB45XgVen5jWLXR+EAEi2evBJkABmDB
RWC7czE1L60JgFZs3PCAJyXca0alBQ5DLOB2nU13ADoqSpSmqvrICVm+jMX7HoDfvl51ee5OQB/1
c6cYNpVp1Bs1H5xs24VVt0OpYNibLOOhp84ReQ7T2T4MJuZ/XXXMCQ8YTafSpZlKj3qpsl04OGPs
lo3aAEEDm7gZspT4BnhW30fNzJRd36GVuLOM3tnEZs+32eyYb1kboedAVZWnGE/cjxlorLdNOdBA
0SLSYeqFAqaTg2eE+iQNKei10Wv2SmYgtIzhaF6lWaf97NJa/4cWXL0brDQOilrjiCmZnqW+khfp
a5aYAya6nCL9zJkxHmKiZC+xBu6IItdmrx6m7Br/vLuObDv32tQi10yZNBRgSbS3Rz2+1rlR+XUx
Y8q5Qlno1al0837IQyd2na4mQEmgdjpsWBaG6bYrI31f6E17n8Sk2qgoXbdeTMh0ABnq8MPqIxUs
KjWKSrZShNtBoypaabiR3qFTqrlJGSCz3cJZ3BxnDB9D0CQ9FPlsFn5cRuW+K6rqPaRmhCK7Vg8/
aR+DPz3Vptk46FHavsWgCd/Ec1oeWKeSp7wrCdvTIeG7LtHne20g+SZLJsNTmGLdG1bF9q3WGCjd
U9TwA4CmMc01cxRPPBonU79Nm2a8T8t+wixo6rDjYCjZzmRKt2O8VDTXGqviI0ejzhPBvkRuFdXK
Y6gZTe7noAt4KmI6Puphq/1wSif2wtRRWzcu4/wpJ33100iReXT13GxtN0qi6rUAUuQ9A0WD6eYl
AcC9QrMrexjRoNH14yYtmuFJrwBS5oZKXXyN/TAGGjoennSTAwYktVFUdjMdrBNBxp3okSQsPmbc
iIBQgPj1SZ90ZVOwjkSuWqhp7kYAJX4hdTjsWZrVjpsPpnk1lDq7CUmLC1yoxohbBDLiKCv7q2FI
1PcJRJyunlQUn27YLPOnvrBushqJLxd0oOO+YlyB6TDrZNpyjJwcaK0kd1M8g2bJoVG1r2wz2eQG
aMSYMWO2rGmN8Qi4vOQTNKPDcwko0n1mpw4a2lAsuM2RxsjDqYr8si7qn6HNohtYw85X6mz6sDK9
2syUKAgh8zFyG6tEe9o8TeEV7zmiO2cy2RYsX9njCHO9UeNG7zFOT8N94ZTVBhRKyTUti/hBYVO0
MyNi4DokJS6SGQEUmeTjVTrN/aaYzeQ9cxrFpVPUBRlI6XeDavWja4ZG79f1hGk8RdPBtmR1KEvT
ybJve1oNAY9zGhR9Ygzb0jRrxwMInIFmYqI1jjsUQCvy9ahJI+QtarSvGCWahN2eEmAEW7wl4KS3
ksDUkvTJjglSqXkzKjNMmFFP3tzQGVj7apN8RWaOwemxqNqXqnBYMJG6fLcoa3d9lCabiabNOwmV
dlcZFvq2la4NaqsufQAIDs9RrsyvVOvUr4EmtmtZSXGPNjHrGLZOcwVQ+HmvQRGfu0xBR9plV2vV
9V4SY0DfWzr8ROfAUBs2NXhJMyeowOFcg4a+8u1cxou19mIbAJVBmGUD8kgV3J9BjxFbJvBcCTvo
yj9oOrZTSRpcJmLxz088OtWYqngYIaKzHx0w13W1r8og2GQylr+fyCiSugciCjxTu/iqkiApbsfy
4d+cyJ+d+uaY2h0eIyyjhKmojFe7+MEyb6hl6d21cOX0RIST55oehaYBOXl3MMhz3P99IsY8/X3B
JcRw4OAwiq2qsqACE1xjvGj2y+W9kh2HELfHiU76tMQa2uYQd6+18wgA98siJNv0OyQ7OXGH5QAy
rSFCp29RWkGr/r6lB44seKWQ3wCTm1hTmNQumdQMgUGmHfgYKBl3VSYL4pbrJUY7p0KEw+hJOlhq
CyHmffYTtLY3807xTL/bDL0LwOCf6u7yrq1GjacChZNJUrSs6suqBk/D23Y37+76K7Re3ZHts+Or
R1mQs1IlQQsNUTE9gpZ5RyyWqzbApJwWdmzK0O8x3NnKfWdch6BvldF+/IYJFffyNC4QshWEpmM9
JIgLDBctrJv6rd3fDkFoA4UBZDm+5QFMdHhrD6brbMuv3MMT8Uw1FwgJXJoQWGKQS98imNWFECgh
Nou9njzMfKOiHUSz3nXnVUXXIJauABdh2lAZvu7apUCLMlgvTFSHvgWzoJqKCm3pGFSabTVmblrX
3mUFWg3PTyQIxjzsgJfoLO2CTjf9KLXPFJ1ujspck6DixX85aXpHWxmEzGp+BaNAOjouMTjwDdy6
iRvSaPHvo9UBXecaSDzsbODJeOEt/7i8Qqkw4U5WjRV3AJ5ELm4hbed7o990uPy2seHRbuSvjH7G
1ZdE6KKcosKcrlC4l0UdI/mfQWjEXbKrP7MD0soe/aX6cTBu82eJuGUN38Uh2DAMYB1imht/P7Ge
VK2qkClLc8l9DSrSdP/BvfC6da0MdNr6Hds0exQh7JvwVlatWlMg9GX9T7Kwu049RyGYq5FTTDfl
Pv0Kj+qv+iXeWpI+pO9oaEicnwoSdjR3Es7qCIIoOCofi5fNvOWgsF6wbMzP7Np4AOuyV9+EOWCC
ailo92qWAh08NhKOYL1Amud8hxsEdTotcaDXxUN7a9/R0rW3FdwsALKHXvyjuJuuEFQ7fvb6b872
RLJgBw0nKpxoUaX2zTbcW7jF2tb0ieUWv2yASm0Ae+Y3V/wj3oIAUEo1varIJ9IFy8cVouRwnGOv
ehkQk+1uNctNXwa/PABqeyObQ1l7XtBggZF5+LBLn8X5LvMmSnVz6SQu2A1oJwZz05ZbsCIxWWlp
zaM5FSTYvX6qJ6dfGnyV+qmr30i4l0KUrxnvUxGCDxtXUFe+mNbZ2o+gIgQu7b9waVBmRz0JXGdA
thGuROEga6cvfYrOcDUAOdUJHEOSIl6NW/4UTMQGea3JGlXrUTJQZvs42Omh5YmvFdwjsQyLYu3s
T10L4UgqhKFRHi2uhbql0S6sbZea93OyLf4esRe2BL00FJgUCJHQdHGuZnGaGWafQRS7j28tLcD7
0x9aj+sB+WQPl+/vmqadyBIdW10rwYEZQ1av+Ta9memmH/6N7wyIRHTLoLQI9uXz5dSjqacaQzNd
W14bTuG2mWQNq1rwR4BIP5nmbWHa0VLS6Z/zYWNGVwXbmkTizK7uFFqYgf8ERmIczfkyLJXnVdMt
pQJrO4QbpUpAKifxd9ZWgqFukCShy8H51r1UlLMdhQNaR6IodzP0EpmTmxaBJkMlW+tRMU8FCdqs
KnFNs3YR1LTlEQnh5JAjIRlYbdPcWaBj8+q+w3ChiWFDVWt8czY2qcmJB7ofmb+1drNQjPut8+jI
EmE90pbMxawjSLCSjapjECt6CMGzgcm7UZNUKNaM3qko4bHKS72CswBRy9AOJ/fg4JKc4LoEEIGg
6xjjkqKrQ9I0s+KlzNI227K4Ib3kMq1qCArU//190aHJgQxfj/j9Kv+MuxiUpMh0LlySXMYcvTYw
hzoV3Hp0iaBJRZzogiKiZaOGKLs3fQzuwBtVNkYIPDLkm9sZIGiAydVDHoRJccRQ0s2EvP3cdMhq
924MTh8yqy4fnF2n3XTMQdJasheL4RDdytMPFJS4BdXu3C170SmvtnkXmYcsCqIC4AeHqtwRWYPl
6taf7IdgAFAvgLPDUd1K0O/R8NY1y8nTi12I5O7fG+XThS1fcuIv504MFroJC4sxsUCeW+VGVYPL
Ilb1FISI4NNFXzme53MRg5IDIEZFP2GsH6NEQ81d2ty0vl9/RAiqOpkFRQED+9Vh+sOLMq+7yTdh
YAWVb952e8XPv/hT92hLfILVpIN5sjThvelncFmXyzlhgo3ftHe64qLw4n6qR91XMChceonkvFYt
2B+JjtC3wfPUKdCdiY4/rnpp89RYmzx9S5ujksmmy76LIgb4lhZiaSBz4504Pzc296zggHTyJq3P
XZaovjKPB5sXx1FpP8EiJLFnK/HpIhCklqC0W2FSnazIGkPbxuOq1BhQalR/IN0RgAG+NU9+XTlw
7zK8hsO2poksYbWELec3HMLRqblgyC8tFcvfTy7COCeNAqgxTH+hwbYe1J2iOhtLLTz0RWyUjjzP
fPB4Cfw9/akvQ0nx9/sdgXSQ+C1fYIH8Rtjr3LbNOWMOJuDCjyGyXR1Vocu38PsVwUj/MmBAgLwA
GG1hfeDVGSvSM5hYFtBoX2lXI0oOMqTC1TM8FSM8e47ZKaqCEpCnvpR6ED6TDxSRfN28BuLYtL28
pGVTxCM7lSXESGMeaWhOgaze2tdA5+LVrWNLjNdKo8Gyb0sYZi28REQ4maae+Vw3YerlxrhJ0g6k
daGjeVarTdvWSdCCjm5iPy3Qbz/G7XgDgms4M9pgHJqsu+/beZJ90bKFwrIxigWCJPBVGxjLEr5o
jgfUx9E0500oCKD/A4V8zWVdf2VVYOrV653llDeWTbaTwa4jK7yPKkmmfc0yQF8XYnSg5aHP+fyu
EM4Gisom+g/1r9Sy3My+Yapy1znDtihkqIMrA2A4AQPTORZF/x+uiCCtb9ImBpGXV2oMY5kZGoBQ
Kgyiqqjee27GG4x937bhDOoyol7HtmJhNiyRXNDf5yzsOooL6AskoHmmmjgKxww7GnuGssJYmkML
RyUjqheaGX1SHESAbdLVGCcZkzy6qisAGKEQmKAlS4Oru7esuH4aSYJkaatY9Kfdh8RH0yiAoyua
JQe1mvIoSGb8ktu0ZvNUOFzzS1Yu9dK8nQJwUWbPutkCsKAttCe1pcoXMOmrrRMr+ovBWLVL2ynz
44jOIG2n2YvSMQb2NlRW77qwHkuJNVl07Hw36EI1tuwEoRT9CednonJL7ScNWYNen31lAKXy+IPN
/P8pRfC6gCCXGWUKKZxcRfFjh2EdKbb/d7uIleDZQQLWBkk6XXT9xO6XNQjvZwcyKmD7zbFrA/mi
09wo0r3L1ur7pTkXJPgoiZO3TLMgaNQjlyq/wuraIcFcA/Ntc1nSd2d1gbnGawZ4KUzxid60giE6
B0PbKWibAyO/7UGlYT32oCyIN0nhWzK8s+XDz3UBdkBbWM4WGm9A+5zvYDIusyt9noKOKbzPdOsu
N361fekDLgltbWQzFp+X17dqEZbcowo7CJyY3ynKkzOLe5MOnVUAo2UKHPuehH7evebWU9T/7Jx7
rvsU700jg2b+rvNYJzTFAqc8QfOVYHeHVJ8MDC+mwIBBJ6S2DPsmt2ZNJfnd9dVhGhAzgTqqAuJ8
ZNy2XT1QrK4A2USSfYDZ12FXs+OGo2fTQLcOfda4pazp+7vWYHkOcL3Rpw+WDTHBZdPWYmZWAfSn
fZ67x7E8hDFiLTdRntV6p/Gt5BBXnjEgXVKUIJf+VVMMCzogz2TA40s92j7Ddx0Bpp34jAN40bXi
N5J6IaSaN7YMHWXN1TqVK9zDWEcSd7CxTrtpgfg27gawi11e2/erDgxjnaK/QQO2nCWO/9Tt0Oop
erK8MN6Vzb4adlOVeYaJLtpZImpNKU9FLbt8chWSIjQtG+DQnh1i2j00d7aRumqWSkyKbEWCvQ/j
qQKGN8QwDby9492YvDlZ4bHpM0Kjz+XdW7MnQPLGHLIDgwK+yfMlGV2kNfkABCbAP1jOgxM7rmPc
1+yxA56dFAdQX9MH4J2h6dIgaNUWjYlWKX1Vk8XBi4CaD2ae8lGfcXKBUt037MWxtwq97sKfU+Fl
9o4kX015E1mlq8Vbu79S6WetVG5WPqbzLjd9nstSjmtbf/p9gr6Cz4IkRgjHA920APbvUeew7knz
0XKJi7NSWALyFWbbkQ7E2BVa1s83ntR2o0UGdqLGC5XzbToBdHTpc3Pb5L4yJz/SiJu0eZAWsOzp
j5Ig++ml1S+DHJLxJQcerjl6qnk/hpK3c9ULP/00Qc07vSTGuGxClV2heQGbH2BOsI594jzF2caM
/T7ZFcB8APFjrkuUf+2OmSguoCUX/jZG48/3pariiNl9Aj4YdL0XGPVn1BtkKCBr5vdUyOKnnF7k
pnRyoDrgddHe29Y12q2VgZTlaTB2GbvVZchfy8+Jj/apuEXrTsRV1WSEfII404g92wQi5M1I0LIn
CzvXtBdNXoDzMeFdYaDmXE43KVC5AtaWJL2nxvt6fogQtlDtZ5r6f2038FxiiH6pBGG+Uzgmi6Ht
j1OI4vGjGdZuZqFMV9yGmCchQJaVqOTKeZ1JE85riPUwVUZIw/TjXGGuxYlcHqEEq7sZ/YGWwAE0
VZcXuKKHZyKFM4sNqudGD5F6TQK17YCrea3KFGPlwM6ECOZmHuKY1TWEhAOo0tMD/GBsq4um8L6S
eDrfKa3oMliyMNSitRPQwsKCsjymKZ2WPQT/5bgfkELLidcWvhEGNH/iMfWi/rPJP7l5ZIAtI7U/
UNMl6sZG1zTft+EGdBm+1gX1ALjHtMM00QYeRQI0juh2cCR2YHVrTj5X2BrYxy7XOX6/Rn3ZqUNP
q7dW9TEodiDlalx5BM+2ZlG/k/tZ20PnzIuXwqqPwvAb5ZWTDQHbVhLt1Smo+aYkR0cL9OKuRTJ6
Ap6b/uAYb2kWbUvZE7Rmfk++RhfBbgDGwAZVxdc42GY0HoTAtfKMRHWbfo8eapcNb109bg3jLs/8
YZSNy60YK4jHkDNoZzBwL07Loc+WNOPimrLqbnSe9Bnzv8VhjCQP4Or9+iPmd5XiZM+VmSlOwyEm
b954PfhhucurXHKJ1+zGafZGsBvlmJZNbyN7Q+x9P/1j9k868SbrUIUfhb3h6vayzViLJoAOgWAQ
oEjLVL/gufXOHI2DZiBWqjGYELkpf7aKIGWHkc7u6LwSpFRauDiSZa7geOJO2yiYI2EC3iVxpMrK
lKlmhZl6mdu8dD/BDvhB/OizAPCxy/cAyQk/QY3+2l7bV5NE9so5QrSFcHSJn3SxypfUbcVQWMRD
MO9s28/abT8Gl7d15RQtDe1av0c4HVB8n1/PMrNArs0xgWtW3GvtjaluI+Laquka3IctigtJqWHl
CpwKFIvnpo5u8XJkUBsauylGJ2a+n7tjTCR58LW9O1nYb3U6uQO9GoY2zdCNbwNyzbaQTBrdRnYH
ZEL0892zys7Ic1huLxrg2zOPOK+DrMt1xViDbAXlJqCaoo4u9pknpjJnJIH+AVjx2BSdR6r4qh14
UGTAkutjyb6t2OszccLbwBWEEIoKnUv1z6RCNUjX3FQJAEVmYy9lpV+ZNEH9aqMDtFIOabrp12DU
7ZFRqndj4hv6fdJ9Xdb1lWcamSukPQDbjGgWoZJwXEbqVG2Lnrqr8ojeqg1mXbbTod5jGHTveMoz
9+hteMzd+Eb5UYPnvdzGRx8Gx20CGSHYd805/xRhm1WVmXlnoQnLakCvviAI9G5ebC4v+PtdgxCM
+SEhCKgvlGHP12vMGSpB49JDCNZnMJhUmHDJrAdL2V+W892IQA5BvRtFLxOwU8K+xnNYqCWHHE37
SlBXx0Ro9apj3r5H07Q1eJEheeDIcrHOvf5zicL2Ia4GNCyDRHL7A51Lb03wCLzhbRc8/QIE/ht/
+JU1AffAusndssW4KD+WbnooHsPNHJAAqb2trMDy/Z6ef5Kgyqk6FBpAkrDZLKjzXe8cmvYdo3vS
+duV0tSpJHRunx8rcE/LIV/UeKYmQZKXMbCktiy81kgcb7iDzrQyq4tPGpnhQ6TZ0dbsnOTp8pmv
YF2ef4WgXOqkhcOwYPMOXo2oIYg8J2g/UtW9m3zM3fkc1+ZK2VmS4Gh1mwHos4z7IxgTk5esdmqS
qcg+t9V1g0aOVL+3rffR8KtaYglXtfpE0nK7Tl6QzACRR77kuZOh9J3GUyoTw5QA58Wg5vDa03sq
Q+5cva8nEoV7ZFNGJ41AItqliiGYdQvliFtW/otKFM7uT9VDxDOhY5QD2AeCQGfAwZqqNW7fhy5y
AXX3xeiDyp9G50aL/9XZ/Sm2CIoLiJ84NAHD6BHNj1PHBZaJ6QQgiFVlGIer5vXPAsUiuBaCxiEr
IEmhgZFeD/OdNr1JLsDytd9s0IkM4fHXFKW0uqV9uTFAhF0EGZLZ7dxgoJe7Rv/cx64y7XtVopUr
KzM1qD1AdsiS3xJ0JI5I2NsJh28fHy3tLjXesr/3OJA9PBEhGFcAnJrxMCFHleR3rX5X989V4c3T
rd5JzPhKyvJckmAzxwr8kSgRIhB9S35SDxwzqdu/hN6wCY/kxq0Gj7rRzwN8ntvmQGL360v9IUMJ
WwHKX5KlKADinaSgG192/OSeTzbitbFDEVjTXNK5GNA+YPA8dZOXYpte5ZE3H8avsdnoEu9+xZKd
yRXsS9UhSWn1kGuzu1R9jCvPtj0Kgx5Pu79X1TNRgtLQHqWg0sQ+2+lXq7yZwJ/yinJym+5aq15A
UBgyGf/Bii07EykoUapQmtsxVod00qC9zeq2do65rNaz/IpwB8+kCArUT0kzTzYW5mifU/8T87TM
eaiih5TvmC7J8qyuCGi1OvBLlxyqEICq3dBEmCVGnQeJAjCCubzBcPSRyBB5V2/4iRx6ro/J0Osk
aSEnnG91w2flUy/zVZafELcNCr/Av2Ilhuiw5a0dFTpDtyjTC7dQv4gs07wuABNONoAz1G/t2MRG
dsCaU6xBI0Bz0x9nQwbovSoCPKlLZQqNXeL4RhJpxoBFL1bqsygfTOBDXr41a+eNMYn/CRDsewQe
83HOs9QzsnsVxXQ9ubXSh0hG67B23KdiBLWq46rHS4V1RM1+zl+syo2Z5P6vWZpTEYJGRWEDOr4E
K7GLF4W/O8Awwwh/AnDWVAaAunoqC1gQ0C3RliyCYdkJHbRGRX3N4Efall6TVZJjkUkQFpPAWSmK
paqMyVWCPFApG5BYPZCTJQjvQd2WyOE5aANQgKlIn8g0erEMVnVVhg2ASIqsjo5reH7HQzbnIPhB
Cb4YbxXFt4sjyb4uq++K+2qizvM/EYt6nzxraQ1QGVpCRDndAKqhA9gQ+rnK6+r/OLuSHblxJfhF
Aqidukqqrbt6X+2L4LHd1L5T29e/oA/PVSyihJnBzGmAziLFTCYzIyM0ULA0oHrwVj6MKhYboG8E
tYwHMWb5HgW6AXMMJqqO8bxtnC40wGWSz5BlPiI+N9Atur4+5aE+MSetrwew2B1FKZe2x1HfJ+67
a4Zzu6/XEJXqb/V3XdLlOQ60GZIFhvj03Ul3TfLdXqNtUq4FjTmIBliiUyxdY7TxCo+4KMib9etY
vyXxwWKA4r1A2O8/bNpfQzJbGjjIeVE0CPxk3g/FK7LWvA4G4LKcf00pgFTqxJD0OmQGBbAQgLfA
iT80iKW1bQKCspUjoIzQngetWyEDADDx+REntZGnySCOuOlbYJFoaUj4e7Q2UauMOCdmpJOm92mq
xwxmDPKkaZ/Nmr6o6kEPDgmgBFwqJr//dC1OXLVKnbSMBFCgWTDxr8W3NM1CMzH2ejzekvF+Kktg
SYyy8UuvWxnvULREUCWwdVFnFiA4WzreKdiBXNovCEX3+m2xQ8kXQq0+Grc7c/KjDZBk04pJxZTE
uUkpN0Sk4E3awaSxKw/J82t5YJ2vf3gQxaq/UD3Yxff6k/7dDLSw1Xzt13UfUJ0aE2kPKBsBO8UD
7vzU9GbhQf0DzjbRhyrLfTvdjxowX4frZlRhAzgMkT+gMgsK8nMzcQ+VgY7CAyp9Z0S/h/lhdtfq
z4qmCHbyrxF5jAtUMrwpXBjhQOhXYMqmdxFI7dydZwc6+rnlc+rtujW+EJVDnFqVnXs20bQVVrvy
NgEVYm19XN875Sdy4QjwbQKZPWnvWmOA6nMNh+gnzeGB5abdzpwjA6ynbuaATJ0Trwiv2xR/U86J
TSAn0XYHSP2CxnMyF8i6OLAJXv5y9i06poPf1VoTgM6G7uzRMMIaPJ93Wh+htjcX+u76D1AemL+L
lule0UDuMioW3VQ/Chd8Q9843143oY40JzakL9eMQ9TUC2zozgHE7v7Y2gCfPOb944IScReF0Pch
xua6VdXtZiKyAeYNEhu0yM89Ic81avIcRi2kUrm5aeB0EdjdtfzdKFdSXeXJER1CVPhR5ZdVCEhh
8sHzOFpmbRIuabkBdVDjYwYZeaLtrtw/yi92Ykz8mJO4vVRlHk3NgNu0fgTlWT++ZWvsh8q988QU
KPCMaF1InqCx2M2hGoIP1pS7JtN8l/7AwxoYvAoddHtlQUof+GtNHsppnKYHBgYLmhPrJabflvaT
ecsT6GpvSUmRK2BKAIQc14/H5Q2E65uAWRn8scCugZ3zfBur1OA5spIqKOftZD2Mtj94AJQvQzBk
PuF3iGWcflHw+ED5LwRp3soPuPiMwj5FAiHau7ohC+6ADNuEPMYAWJxxMyY/reYpZit3zuXw6JmN
i5r97NqR7bSw0XnWk2Fwv+BWMJGfIJU+Ana/N5Pye8/mbynXfIPrhzrrg+vbfJGeS79Acn0dLG5O
TvELBMjSA7Sh6+7ruL91+im0kZ3PyerErLhJz0IqTELhEzpYiKuXAw9NLiYFdKsCmQqA/zvNHttP
vrCo88k89s+xPdRPDdHsYmvYNe/8yHYZO+rMyvZuXQ3mlucWuUk9CvGS65txcYPhl4mMC8UcAWyV
Bz+caaimygT9up3aOwzCb2vQ5/0HE5ipQ6FIhf4cHJD2ubjygxFMj41BMWndraziItiJVbhQukW1
SOS/UiZD+Nx4C1rQQV0Ueyjf+dp0bBPD9+JoJYSrLFk6Rh4BS8Pj92K/qjTPDNTuAUkDi8zIwsq7
sasntnZVKO0I7RqYgGiDXJiiObU6YDHwXQpyq5OfYEHZdxPJfUx3rixJ6ZLItpFACf425L/nYcfQ
zNqKwRgHNOx9NL5NILcj8V7H0H1RPWjVm8NvuX1TDG+xs4KBULniqWUp/x1Ko03iNq/wCrtzmzu9
PBi6FtjmvRu/6cvKjXiZI+KU2MDg43lhYvjRkRw/tWJWzKSqghoAAqsynufh1RvqDWPVtk57vzfH
O2hpH6lGbzo9+nbdDVRrBTUXWNlEwx38Fee7nPDe5s0Eqhr0jd9nG3Tvlbn1UhrELfnEYb3tmbXi
FuoVU1Q3DUwEowgi+YU2zWYcMax4yuzXySA3oAcNJx2Tu5nDjo4++nPm3ZDaDOzoV2E5aydLFV0c
7DXQGmhTQoryfM1mFOvu0MNbqu5Ia7/vDnTsgoaC9XncU29DvZ0XbcG3WqTBZGOWZe2TX7Sm8MkB
ARcocLyKISR3/gNaL4k6ThAYxvSgF2BhsjGGqn3FiA2Ots/ngxXdTWtEDKov7WGzMYAEyDWyvXOj
S9KyJhYXDAb+0mPWt4U/QQvrDrWNl4Un91A9+zFkXr9CmaIKGR4mByw8nlGZl0FSutmWeWL0VWA1
qAJwyDo680MyjT5og1c6ABfJGLIDxCbMteKZ7IFO4HyFUW21xK0wSjvYP72O7zC+GPZV54M+7eCi
CX7dcy6TdWEODSkPpiAz/qcDf5JecugE8UxMJyD1eZksy6dGEVQk2+i0AYXO4+CRYODRlulrtTXF
np5Zlj6lVjlpM2qw3EWPIzjS+rJFts62GBFZ81Xh/1KOAFO4vCzIhuG4SnuqgQdX9wrEh34xb6wk
9XHzH2ONhWbdbrLCwkRCvK3o8wKKkmV0dh1Zm0RXLlZAu8WghhjXPv+q5ZI0GKXBYhfte2/fdRpm
kvrnLi1XEgKFfwA57qDCBzCODumnczucFlEHn0Saq/Oblg4bhGrA7vSfWtnvtWI64DGxWzlCyhML
6CLetBgLvKCbs0DKWlKwKgcZWNKqfWLf6GzXCoXDTUn38RIW7oetHUtva6RvGp69/bi33Qe+VuJS
rp16eFjj9sY7UIqI3PSmWJvxO9I4LLKdZb669h1toyCLb73c3l5ftvKL/rUmV0WGaW6StEH8L6Gs
2JOPpovDacK8z1rIU22vAR1jbCyGpFBFO/+kESbpRs6XClS2fVBrSZB6/LnUa4inZM+T1z5dX5cq
ZcFTEOT7qNdh+l2O6x2ZSGJZegUs4OwzHUTW3TbjxLfqu7II0noTJc9R+Z7QBAror9eNKy61M9vS
RZ4No05a0DRjEpgFCyia9bhfOa7CA+RYgCe7B8UunFhAXs+3c+jqOqaREGYAEp2mPLDJjCwwOVxf
ySXbhRCxwOVMMCJEqSeDXm1u2YMFYcCga71ql7AYHPJWgZlPyrxwsKd8h2Gwu9R1YBxgtm4GVDVm
MxJDZr9puGwOYAKcVyKh4izhwxL8B1g6or0UhoCmtorZxWOpyjruBHgERUcaZ0sZekaO3N5tzezW
1qJ0jbRG+J606+g4IEWDpC1xiNwTcJLM4RXKC0JDxGjvIc8ZGiDAhK4KuLl/FF3YD2sfQBH0z0xK
HzrhpTcOE0y6dAqb+s1rSUCgSmmBchvDERh66MFkjUkpPzfILve8YIyMFSDN5ZSYOAXiXyiPEJDW
S/G4mJGkpRzO1Jog/s5RDMuY39i/BrO/tUgRQLVma1o/vMRB7ajdWbwFQqTcJ8UjhI73md37UQI9
Sye5jaiziwVlSr1a4FV5HSjUXEE7J9jNpFMxdDxlswevKweKbO6GZ59p5KPTFXXsLbXqg5V86h2g
7874Cgb9bZq2fkvWRr5Vjgl3FMO0qNSAkPLcMeEAGJFfkPgkpgZSNUuf9q1dlIHZtStPI7UlvDMp
8M54A0onQwccNueiZJBaxp7q8b4b8o2TuyuRRnVDuBh9FsB3Dy8T6T6aiKmldlvUAY1RGez2SfYr
qaqtVazlcIqTjiYsXplg1sXrR965ck7stE+bOqigRGBs4oQUW5u0PRI3DRgxOrsfOtf1fYFJzGPn
dvoRkhH6rVXWQ9DoHlu5QRTrxlNXxzwB+pn4RwShk5QSb7GhTZe2BOvO/Jnk6Mlp7V2vkQPt1gbm
lOkrhtgEDxbgaqD4OLdVaTWwVhEaE13rD8kxqn5x7cvoN671aRs7lDPRHL4e2C8bS3DpU5Ni+SfL
S1JeDW4Gk3Ogh+0HCiLP/2SNj7etz28xCuo/3sS/we8RuGGxEk4UO3tmWtrZOa7bzkuHOkjLbw0Y
jYzcb+eH0VyTolNcE2d2RKZ1ssSoiEjVcdiBgigohLQg86ZAmzoITUA6RItXtlSVuJ3uqOQoo4m5
iWTEjub959JO/lK/jMkz0cIqAnJobTANcw34+dJlhBoFEg0M0wseYSneLWmRuqWJ1A2VNZcHRTtB
BLtr0EjbIDI4N21vNOaGea63nYu+fSd1azxqtjebN71bAO091vq0dTLQyfkc9TcoGkBV4cmYK0Bd
zcU0wX5smM0OCGrL3SdRNv3I9KkCBnZm5iZeGKI9oyy77UCKPYZGG1sgtnCGCoK3ttbe5AQdkkR4
p1kakRYUnOi/vJ50e6Mbszkkhacl4RCnpRt0kIS+t7UmhfCTTutHk1nktTH0/NMmBSWQXaALHo8d
YSSwEh1aMnHVpwdejCaeQ7MHWk43bvEbKL8f3Mi0/Zxo7IfegrcOxfT2xWxMQJPRAhw3PIW+GHqd
CGmWkD0N+4LFztaOG+OGjRWYpvtadJiLbrTjXVdoxaFGeFl8S8+tECg6svcaAwDgPucGVB7qCQ2a
dCobRGAyDzdjFns8aFhKf4G/Gg0C7npfGav1Q2F6yQ7Fpzn08gh8ctBDBTdHPw/Ytwqb7LMundOw
cTkHMULvRAEnVvG7qWd+5yxe1QV6lkZ8m0Q85sAJpPZX4UX9Dz3pZxpkrGt/AilZvlRJtUS+3cw0
7KnmfeU2tvfZrVx23+oTxkfZnFemP4I4BsqJzQb65ekBdxquzhGz70MZgScxrvtD0fP0ZhnH8oD6
qXGAkir90Uw1OFmMMi6qbdvhhGntZJY3tj2bxV1pV3RjaEPCwjbn5a1ZDdEdMWqthbib7jJoyhLt
ruA4u/5cGdWn0c4RiMagSA1M67w0TThC+bR6qqc0vnXa2bQCdOEaCNBPDSgx3aHq7M2UxWybxmN3
r9mL/mK1U7L4TTMshW+YlaE/1vZQ1hs+6pyhB9max2k0uo2Jt9U/gzeDQsdxShCr42QUKy9X5bsD
tXIPQsmI5hc8JW3b4/QUNW5lIpiZdnFzZ4zfsuTeREMo3ZvVV7uEs3l06BothMo0HssoHULmSDCh
SnG1Gnqv6TIkQH1iH7thuLfZr8yAynpW7wyYm0eInBjjbYPZ3g5AE8ifba/fKooQCGIdTBsA+gmG
ILk9VWpkKWKkyKBMhIRMsLOPfLTglQRM4OWKLUV0F+S1EDOwDXJJSKVrud3pvYbKJfcd574uHGhW
7efoNTKTlY+qWhZqZgSdGdGclYtZ9TwibDasDqLOQpW0saobnUwc+k1LYxc+oggPF6Znpb9wZ1yj
a1Rcl2eJiHSN5RpArpqDRKSZmj1t7FDDBvcYyWXmCuRJsU5LIM9Q4cdgtien+eY0ey0VooLpUG4i
8DCFhla9aNO4Sd1iQzHbNk1rQ46KrP3Mplj9ySXtMkjbDyls5nz0y9ZEwv5y/VAq8mRQliEjx7MA
bXUZMRZBk8zq5g6tHxv8PSXQ6pD6iugKP5py7/5akZ+GZZzyYRl5GSzcw6WqvSeZd5+UUEdw863L
rN3AtN2/Xhhm6YFbhLNZlw383py7ZBlxLC3wOXSEI9GIDnmi//t0DXxSHmilUAnA7JqUnPboQFDI
cyFd0yEoZO9BOIaM6hXDateXo3plYjIOzya4GBI3OXrMzlSbNUtqiJCP42czZVBJcualtIN+yCEy
gREq/IoYyl2L74xW5PgzkpDv0cCHxs8Zy44l093buBu8PWRn4k0U1ew2TkZto1v5gFpl52RRmPVj
9TjlDm18oxV6rNeXoaoRnBw3ufBU9bXuLBnYAgDnc6B8Fn0Z0yHpNkv+GBcvzvD7ujlldDg5dyJL
PPGftE8MjHjBXBzd0WkPwPLSvltrw6dKLz2xYp5bgXq6VpjidLcuymljiipPFq/NIaueQThnqK0I
WkwEIPErTtYCPaXSJrytgxrE1D2k/uIcxDPL99gsfT3+PhaBkYeFpa8k7ooAcWZWOuBZVxZGm8Is
t8dNXQDGPO9yvmJEtYMEnM2QGIaWCe7G87X1udnNA8HrdkBjj5nxQ8bWZoTWTEihVK9a3JUMJgro
AvpzFD8ZffLviw4oO+roooOsSbTszpfRNgSYF5B6B5TUz2Wn/WBRvi2ieuXxrXKiUzPSqeZJ3kI0
D2YEYjV/qPoCGcQdWKFyb2MOH4WzEkoVyQSWhSWBJFVQ5Ehfp2jQbilslPH6OQ6rqn9IF3fTT9aN
0Udgz5u3151WaY7ib4JfVMARJHPp4jQO1/EyjdCe0pd8YzdOaNQgXTLju3pt5lh1NQG0839r0rlo
hmnS0hnWWu1hGTvfMH512V1vb2O0tMu1MK76dLoDjBAgCRA1lU+IlSXGEo/QrGud35a78VwoBn/l
6as3RmHDf0GS3v/3mwlhKwfFcCG8LA8wWuaERiMDB3QCZSu7isCTkFuTz7M0mGN3DrjD/7luUXwe
6eWN8h5eZxBMF5m+9PmKeKq8yq3RtK6Yr0/OA2P2zsC77z+sDA8fwdGH1AUqM+fORufZTeBrJchJ
NsNy20Ut2EY3cYtnzxqyTHUiTyrbcpJkRij9LjmSTLf9rAjxq+RthuBlHe3ntQbXZenJApDkBDon
x5CSNla+AKi3PJA4YM8l6nfIyu69zXKfBMmBvXo7uh3GcAxxh99Xh7VxpYtAKf0AKbrkrNEMpuMH
FOB/E7MXw9r4roIK5XyN0oXpaqTQphTwwGmrb+2X+DWOwyG0blBOuW1Sf4kD9yZg34Dr8EE9/W/D
y5/1IdjjWSTaQ9IGF0UNGckYxq30y1w0fxl9VES88s1e44S9ODaSJWknwX8xxZ2AdXIC7uPOd7zA
TJ6GAQQp3677nNoSXE4ACsSo3LkvgB2fmb0zAY8HCiK3v4fw50BfwVI5wCuum7pwbyzqD0elC6Uj
sIpJbudkdE7MQpxPe9hk9QjhWIy0Ge/XrVw+1yUzUlhOYi2tjBZmtH10V/1AL316ttDIP46h/Qhe
PSBerlsUf/AsbP0xCF5BvJv/UMWebyG0XkvH0mcMnLk/UvNrQlevgSixs4IyUX0pkcD/YYsGEE46
fbzjI2tjfCmmHTk7EOM+H2+N6ok7K0+uPx2OiwWdWJJOHynsise9OBN6vVta7zbtwZZllib6gDUP
9cGCvEmzM1AenLruV21//ocNxQoJKKIBipP5ZnhLl6X3xIa2o+9pVsiaTQ/AMfu6bkd5IE/siAv+
JC+mmpaDAohgR+ltat9a6VZbw0f+oby83Mu/a5H8q4DK8tghFQnIk/OkH2JI6D51vzGS2O+dl94N
tbeI+UuQQONgbcT2ImMQ5/Lv8kwB0TpZXjY5UCFNsI3T8IEKhN9M+3RC0978mkHXYcz3ZE1sR+kJ
ACEAG+A5eNZIR9SlszHqETa0APWHNQeO/hXPITPWCkdKVwD3AAXVHbqmMuihmBNupGiSB9myB2dP
nbxq46arH+y14W7lgsQkoSiIofImLSjnrKtYasATcu3gtF/UGyBfCGhD26x495olyefaPErmqIWl
0XjyKNqAH2bnBqCx3Fw/88obFAJV/1+SdINiXBEYtkjHkhp6twyVbzptMJTpG7r/z23Gjwmpgyl+
Ner3MokfUVPwtWTZjPSbhdrmDEjU4iSB26QHa4gP13/c2iaIBOPkxPIc+brV4LfpTdh5m9q6IzHm
r56vW7nI24VfOMBNYG4C3WR5bJs13mjoA2jc6PQ951/DECwo0zc3cx2Mv66bUjI7nNqSPmtc4B7E
ABjmlDblJ2bNHsCq2AU0ZH2IdCxEzwDYtuqfNf0PVSZmCawrSOMAfXelj2zNqT7STDjI9FDpD12/
Nqah/FInBqQvlZlaPWcNDDROHqbmce7DvDG3wxpKXhmiT+xIOYNrVEPhcNixk+9Jsfg2pvKyf65/
JGU0ObEh1npy6jRLQ99G2Jh54afZ51SzINPjIOXPdI3RR7lv4Dy3/qDQQIx1bmtkA4blZthqa0jX
f06YQyAYwlgpLSpP+IkV6WKL224EIwIifwyXddJND7xGteEEVbOtRV+vb5/ymjkxJt1whOWjqQsN
jYTcRaDv7MAguvX015ih7b5vkm/Xza3soIysK/EEMOz5T3LwyavdhFFN85WR8LoV9b2NtFiIggBJ
LD/crHo2l9gU93Zx626HT7JhPkn9Cv21x9LvHu2d88LDH7NPV7JJ5Yn/a1gueOt1lfGyguFOo7tF
z8LG6e+i3l0JtcoIcWJGutnsBPQYUQozMQTjEujWGR8rO3iBABdh9sSCFPoa0ywyi8PCYnxZQAg2
7X703i3r2Wg+YlD6afoNrdZuN6UvnxiVAt8UDxCZzmDUrnGbYVwZ2XiYJbGPx09our94gvJM+cwd
vEC8b1MSBxr/qEj5OkDXo0kBprLGt+sboTywJz9JCpUaJ8zG8FEeoB2D2bmXugav7nO71rVQfVCw
roOgEZAlIft0HlmKui+GCvNVQW+EyTwExbKsnEzly+rExIXr2QmjFaYBA3afbSYfPEHRNnlbdnyb
/UKlHIWh6zu3alA6pE7FAEwQ3IzpkX+Vh+hmwKyGjzbT8kWgYeev6Q6rPtXpAqUj67HMaYuEYg+H
j4mEk/uku5/2v248wjFOrUhnNEpxHMwGq5rz3xP0qVjm99P33vu6vnuqQAJSGoEytSGBIUcwZ6y6
FPRWSMYxP4wHh21tl3SN/0CcKvl5c2JEjlbUqEkMdAjyADS/C/biNaGXPtHW79LbrkrDeuhWDoXq
bju1KJ0JAmlxyIfAotNsLRZwAz5u+HN5HH9l5RqXzMoeutKBoB4fgK+GMa16zXg4DW/mynWmIjFE
iRW9fXwkjMnIcKO+16x25sDF2G336kKiYD/NxtZtlk+v0jM/G+m4m7p2DhM2GDfUyT/HqsEUerrx
kp+Qejraxbg1p6VfySFUkRT8GahzOQRhXO63eQa3YlKhBEUHDSO3kP52Ikxg/Egdv3dXwrZqm09t
SdvcsopoBWCWQd2MPojSgqX9aa0R8qmc+9SI5HZIiRidOYyUM/jAmB5W+XBfaJm//CfuKZAiGGCg
gbTXRcMfaR+NOzbh6tNDe8r8uPxx3beVH+fEgFjrScpKUsDE3QIGmA7iS7Bemzzxo+G9sjZ6uYYg
Vd0s0AtzKXWB0QAQ5dwYp9ZMkskSTEHf6/FnM26vL0b19U//vrSYJuaWyyITL1KUb5nZhbH72k9r
CCLVlp1aEf//ZMtKDE9EBUjygyo9DPYuIhtLHwAvxwv35T+sB4pKQDvhNgZ7xLmlfCwqSgVdN0D7
QdNtTQxIGe5K3FB+lL9G/vR8T5djR4PRERiBELRP3R3AHiuBVuUvLuhNIfFr4pXqSssoW9DJTimu
KbPZL13glcCKPaf/habtxAqVilQlOqv6aGAdBtsW+tcEpbXrX+Ny1ALXLbBt0LHAmx/E0tI6OLcR
X2ZYcMAvUVoH1BYcjvG8HVQ4aXSo2w94aNbvAJEATWBo45V5/ReoN/L/P8CRlphqkG0Gpk2UU+MA
AuSR81Z1n9PaSIPSjf6uUx6yZSTRK73DOnUdkwu4G/IXby11UToROmeYsQSeEtOO50c7ms3OGFIU
aErj3W5f7ORAykPVbdK12qXqlgdQ4f+G5JhgVDNLY5TDUEU0xrtxfJu1vdV/tsXeWiPsMMT1Iicx
p8ak0GBVHm8BPUXax/1l6754fuLPqY8+3ePR//hYAn9z3Gwcf2+u9XmUXnyyTOmhPlZpmc8uLKfA
ui4YAKyTlWtcSXB6ujjp+KfFmHpsggnzgRdh96wF2r0WNDt2JyR9m0MdbPxpw17GsHyzjixce88q
X9InP0A+/iVtnXjRcGbod/2F3VfvkGPs/fTlt/a9e9SfbniIeZG7tQnolQMke0NlTACnUVg1itjv
MhCXHCk/Nn1oZd9z5/G6h6uMUSG8htFCTBnI85sL86yci2A8ZdU2MYyAu/aBL+2+0z1oTU1+39Yr
DFbKsEZNUFpYoAIFYkRKZ8w+SpIoR2paJUFkEh/EKCamiHrtIWoONvWT6DdyZT9t7jPj6GZhvzrZ
qXrgn/4CcbhPriCNtoOeDPgFrLo3JiA1QeKxrfO7mN21OF/pc4QH7/WNvoQyIZgDcQiuTQ9YGeAg
zm2Cca/vE+7hUQOK89FCp/kxqR+19jZ2ugCaewB8Zz7kZFbMij8rRwiQF+D2gPoGgCxShMgpLYvS
gVkPRC2/6mzp0Erxxls+AcVedoI4F1yjuwZSFoGbpiYeJMaIRypdCH4ZuJsGPv4XUkDRDMS8HmQZ
AEw+3wqeLlXWGgxTYu1zZ37kwHgmmIi4vnLV3XVqRITOk29slMvcFxFUwC1tQ+Mbhz4gXQIBx3Ur
qjB4akX6qvm8uINGsBS8M3y3AVh1jX90bR3SWY2IXpBShwU7exoLVA1hw/L8eA2goLogPWjrAjwt
HFNONjJKqqZu0yLQWPueut5jq2v3pjPdUofvOqPfX9841Z0PnW1U+MXw78UQWYOya+ktQjuFVH7Z
fzb0qwYM4roR5df5a0RONSe0EK3Rg8QI7XjQWpgUWUs1dVUABcoIOHBIE2P3pLNcsTFiZYR1xInf
FH7xpT0kt9NtvS1v8bhJju5mxFWxbJz7+MY+XF+est2NWTSg+4EIAvROuiF1FEpo0+FsVHEweD4u
qGN214wv2SEL0x0wCtftKY/IX7+VC3V2BqlL1icFyj9Q7WE/OTQPM+9XWT+u6gcoj8dfU3LBTrdm
OiYJVjaxPEzS5ZhMcWhM40rvUnlA/h56+YbPiiS1lwgrGmy+m/TpacH1d33TlCsRelX6HwS9TLHh
6JE9sAImuvqnCYWlLN6M7Nt1GyoAFeCXgEijdw2dXVeK8oWTt4CSQl50DJatd7QCdsN+t/v4gz3V
/6DwaD6DSsX4BQFB0bMHTK08ZB/Xf4NinWc/QTjKSbzlTsfsRquLgHRzZAFsSsgjhJZTN7RKkIxs
rltTFVipbgPMhNeJIdDB5+aImUfmYGHFFgaHUg2Xl32MAN7iLgA6Qb1kPuWCkOjRbPst5rtWXEHh
9mfmpduFDEaaOVmLr2ptNbSmIMo7YIarCUzyQLSVTFiVO5xZk26ZDnIMWZbAmmk+9yg3LIDdg0Pd
jd+5iYsdBbhj1P+Hq+3MqHTx2LNnWRgYBM62fqjZiCR/7Xmper6cmRBn6uTMMJNWhZZjXZr2FNnb
jm7MmIUWubOjz0yMCmp++8ssNIx2Yfr3AxMVgm8XVZ3ABfVocjs6Pwn7NjevdFgj7VLvuWMbiKri
jMnUrlASKZpkwm/j9XsBvdfhh71sx5ruivbVWkIcPjBPr4qLKLyIYrIYnRDRXL9gJTMTu8pjik2f
b8hv61sD1ul9E9pB9goev1v90GxGAmLZFWdSBHY84wmqDYDnIhxK3yFOtb7UDPjutJ03xo/ou7FZ
oAWEeT72u7x3tsWDh5N9SJ/Wrk/lcm2Q94KJDcV++fYksxU1OtRGgmjyU/PdAXFEv72+OOXa8LQB
rzZKmq4sfZdrxJwwDQtPNcydO/3E5O/MumAqd1O6u25KkaoJfpb/m5I8pgFTJnUqmIr1MNdAp7z3
yt3srixIcWedWZE+FiTnxFQfrNBsNxkPHV3jTVB+lJNliGWeeOWY2pVRJzCQGoHD3pJhG68NDagy
F8Eeh3aIwP1eiCjEcau1yQDifjchGyhR+FTfFNk/GMZJ9KMJgY1sC2IqiOqstX1Ufn1mWbqnNDOH
irApJAOaJ462eAEoyz8oDi7oU9RhiybdWnlLaRITBAbY1ARIXH6D6V4a5eaARgmqNHn3WkFsCkyV
GdjjZu6noBjTZrwfwuuHUfEVxdjC/43K6yQ0nTPBiFsuj5XzSPQvZ/p53YTiEjwzIaWfbcQWs5lg
gtGAzH7r+s6BgS5gpiu37R/cpPSKPbUkN+u6obfBoANLZj2+2ry5SSPBB5eCY3jGRpphb361+aej
v+A10TjHYopB9AXcDfVJlvrUjg/J4GDqvQ2Z82ZEBHSlPxNIRAFE6Q92+TiN9kMKhbfrG6QICGc/
W05SkiHW7Q4/e0A9w6i2o/7uAS9Zbq6bUX4HCOgCU+iBhEaubTIrjmrMM6Js7yzWe+J5xXeGYwjx
Y8uM8QyxEdn70gHJGsEk+r9/ZNnQEoMP62KUCcFPChd5U0BQLQFiK3+pyG2Zr6zu8iDj77u4nGDC
Bueo+P8n4agYQC8apfj7HRq1GLrFHHW29cjn9T1UoAthBsBdVErQp4OtczMC8GFXNpRj8uQZFCNj
tiXmbmKhwxi4nR/sJWwG3/WOfdC82pbfB4Hh2/V2WQuNquU6mDNH2iFUAGQkah/XejobWG5T/a4y
59jP2m7mxhpS+vJaBF8R/sFkr4PGmFxl7PNSb/K+QRFu9u1XshtC8l7cREf3zm6D3nfvil9lUNzm
N2sadH9Yd859GZbBo0LAQoHxKhkjvRDCtZogAI+Os8S+BqDjlw644S3G/wVncd4Dy98LBuOkMrun
asohGbQUemuGepJUjyB+QI7N8i6BDJPXOaEJfqPN2LUDEPIOL0of7B4Mw+xNFr9GLu9ex6XCtzNJ
RvdGlK7dx+JgXKwHWG9QiqGeibGc84PT8CJ3rLRFp91iqM3ULt/kXq4Hrkap3xjFcW5zpOg5lGmQ
Z63BGS9nZJG4YSQIbyE0vC7HIPQoB868hfOnB+N79MP066OGGrUXWAcwkn8OKFHvMYFe+jfFg3UP
BpeVdOQyxp3Z/3P5nbinpoOqjXiwX+VfzLmNkt0QfdjFSmql9Iq/q/yTT5xYAWHBkNpCEoN2zxm4
PVpocupv10OAyiUwpwuELch9BOP6+YfkHZjya3MQQ0D1o8Htu9gzd0604IqufKpFKxf0ZR4HLDMG
qMGcDaLRC84yEGVoTOdYUgtKcq81fCP+cX1BSguoNyPLcsS1IEfOqDIMIxYpgOtsPQvTdu2KUoly
y04sSKni3ABhArZttA+qpyECx+QLSW+9DMQsazP7l3ccdssTOqyodoHxRQrPPBpaSGGNOObLPcYB
SLOP4k05+jbIcFeR5uI9Lbv0ibELKndkNm0pxsHaJiyMu3HeFc2GgjuU7R1rO5lh1T0UCabr9xQk
Htc/mkJo92ylnpQ0RFohZhphvLnvnsjka29eMG/G3a/8zg7vwO0Wh+7uQ9/77FD7OgZawNjklwEY
zjYFkLkrP0fleKdbYZw7BcaWgfgS+07+R9qb7ciNa02jTyRA83CrIcfKqsqa7RvBZbc1U5REjU//
hwpnt5VMnSTc30a7ewMNdCSpxcXFNURUdzUqms4uigUeZM2BLiG47AaNnTBU5um/NvfbYa+i5XHy
e4bK4kayvUZI8Lt6LMDIoiFfBWPiU0cDyTKdoIvUi+imYY/y9KGmO7t5GDGCx/6xtX2uf6cSeI5J
5pXyj8b466QjDj0S7IaFDnc8CLhjGVZmlLYa1ltAGBVKIG6nCrzl2grRnY8GYDBHYxKJQ5AnSjPV
nFtkNWjDFCcQXwrMYiX/hkWgjAU+NIgraPx5rCtJrsIMAzNQHAjNYzE+Kc5Oyk4RC0rTj5zMrRo0
uuEvQflwzREsgPmzmVldxLoOwBhWc6Ston2m7F4ZXxt6UP6+h/9ikfxRTEe4IjovkoLuuxl/0Ek9
SHHi3z7xohXxR6wiuTnOw1yxprnm9JCTI14iofkpsx0anQVoawd6uX/caWvRttdk8rwm9F5Z3xt2
SPtvtxe0ditAeEaedewwzM6/CCg16rpi0BGxQx0tK3XyT9KB4bEvpzGIh2gKIDArYllc28Q5TYcC
K7reQYB46acGKdYSZ27EK7JnxkBL70nya6m4owP6rZfb61vZQhD5gxV+ZgqHYBt3F+ltp5SSCSzm
IPGr6uYLZea0ya1kFByzFdc4k5+gwoiH3UzEc7mqSA7x8IUepJeQxFXG5D4qHzHMdC8p9EC1+1jW
NraB8Pj2+q6+H9LqKMzZiCcxhgN200vUUgtVNJUTnF/0f5Xtt+qLTSbZkzY6IO+9v4129eU4tPnf
L0I7hEep2VZA66q9pLym9cHo4/NU96BdSF3NTgTOUbQ6bk9JMXVpUgMvb4ZNYWmP1GygWJQHCUvv
hxLcg7fXdxUgX66P7xOzmZpbVgKqtk5hyHO+1M3vyvo1iGbDrlNqHA4XNzA7TFJKgMMc9XuTpbFb
p0Q6Qmn8Ti0KqCwPgwni6gHKCZC8CJja/ZYYzQTuRbRazpk1iT0qyrzaWtqotk/REttilGcQkp+v
fkZIIsA+kQ4FsfOl2UAzoVCdEZ8xpqei2gzZGa7aNev3WFSBXzXQBZJ+idRLlkOmAUiO+oZCEigS
CbqtwOreZrYb9aIzv7qDIDxFOhw8IEhHXMLpUp+zBKx2HquAlCh+gQPOJvVkYmr6P5jmAmr+KYuj
l9YZlakGKGopzzZY6VIDmcje3NeGSODyymfO1rmA4nxKk0qEqAybqEfOGbSy6H1vP3W7Eaxo/RQs
cDhvkuqoxvcxbTCAGmiTT8AjpsbUJ7CNKn/BLHYBuS5MZItCBdFX47xKZsVDW9bYykpDckh1Sjev
W/TAl35PDJFLuR7O/NpNMNMokCWZN/byw1VFSWeqyAYSPMM/OVU8NEw92EO0Z0XyEZIC2cam/Z2C
FCRzyF1sy+gXafy0Cn2Uit91zM3eNqQZ7+LBdPl7+Dp6J1mE9u3XroOYSa49W+/cPDbBvrKRTB8c
PbTp/4Onwe2L2gHyLrj2OYuSytzQBlLjS8slBCuIFejl6E+09nGlCN651yl8LHAJxplV3kmlDdLt
BiMpR607gslRT+76wi+tV5Ce5s57jOLB7T29zkhymNxHLqqJYWQQmLpyIMlDwbCR1Gfpc4YwsfX1
8hTJuywNGpDXsdNo75T+ELMnK0F8dUwiUcfn2glebAEvsSdJEIbRcvycxoi+91nzy1SzLR3Cv30d
fa0anYho3Z4lsDn3pyDU1pISMKmFlgyTfEO+73x7Z9euDuRD/oXg3J4TaWaI6RtsbNq4jX5scPlP
0qOSvYWyIAUjguKM1HTYrOWKg1FDMDAuzo1UbagFKnqCh61g59Y/0J9lcTbKmjgscvQDeXBEYIT3
IwnNfLpAxmUdZCYzR7oRKX9uQdng2Ekj4dRlDXpZ0hi0/uGRakTwidbuXDAZ/gvDraVO8jKspqbx
JnIa6hdTaj4acl/mbGMiJRKDMFwQpa1eHEtE7rRNEDSTUwbEloDqttw5/2Bx2v1I3UMieRNYo7q/
JyyFU5lF1L5Im0FZeunFGeJQ1g7YSzlidynatSSrD3J2jxFkpglo2q67budztQDjohiaRyQyEqwv
oVowgLA3LtBMTWsvpJsuUlylw1jJW+mcMe0KIeBWcXMRJ8X6Hi9+A3e2IzLlyBZjwabpOuH3QX8C
2WLBIF2AGwwCHH3t2vpDY327fd6FuNyBh5BLbKFAgFOIviBUHuTuXIJVRN1QMAhLeeFSE5RPuq8g
MrgNvXpcFivmjgspOiklI5ApqgJyd5jMYduJXjTzp+NvX5SK4CwROCFHykX+Ug91ASlqG0+dZB+M
CXg1sfbj9kK+4ulbIFxg3zs1s5yBgXHaeQCjGlPfHWdbS3eFfg+WRq96d9Rtw+7t8idzBJu46gwW
6+POiVRlutQ5gNZyBkpG2Z1AmxJjpAE0wqazo5IlqqqsxTMQITMgKY6iKrhOL0+mQUkqRxMQJfoy
difmuFayCWnv5lrltmwnHv++akmfj+cfRP527Ww1b0YCxM7aMjUwy8cxmzAYV/oknhmMMJdKURsT
Taus2qcG7Sa0bqLxiB+1xXhPRowBJb9SumuGcxaeSLS/bTmr1vkHgq/dRy2pynmUyasgkQSlBr/P
RYR/glXwbUSFEvZSPq/CQDm/zko/Go9x/M/tdazHgDoki2apK+iwcWYoR0qeSDZQ8iz+hv+/VWp7
V1s0SMMJPOfatjfPBPUlBL4iTuTVE7CA5pz3VBfFhAYGQCtvdIhdJ+/cPmn3bfhN6783lUj3cNX+
F3jzhi8ehhXaFtK+mzfUmbbaNGzBbh/QUnULp3uIKnMrz9wLuYh3VbRMzk8XQzdo8gyrOtKbFH52
eRWDAXPclNp3pSuCXqWi9+Kq6aDQ/jXXjhZd7qO2sV44bMLOJuq4UdUBGpL0lIA9zLan+1R5TZRx
N0Cbz7XGhCLORjOtI73LmePaTbgtTdFI6eppmQm3FXRGgbWd8zw6etbb1LBrb6qGba62T0OsCQ7k
akz6L4Qpc1N9HcWDdIoBobVub9zj8ZJmW1vHKLYgIF17EyO4+f/WgrfDpRVJrWEVzmAhxIBwQYIW
vxbVK4yg7IiwZLf+Gf9AcbcTpurLRJ4/Y8d2nXm2+3emiC6F/x8H8AeEsxViskkeGdZjFRGyedBL
QBNulh+SEMUqEmC4XI3w/G1EoyxCYO74Y76gpZDFxOpkBg5rtENooJjadZjegazIaO606r6yBCG4
aEs5HwAxysxOJYAS1bfQuB5GW6vpBGH3Kggms8Enjj9o0bw0EY3kxWDP342gOWNI6FYfzQCUPd5t
371q8gsYzrFUqjnaqQkYpNndln7WmLWKSnStpZswHARgq2a/AONiPsVhVlmPAKtG4o75Pe10b4x+
NKWolCMCmt3pwkubkVLjjQSghDym/VbBoiwb8uOCipvoG3EuyaC4ALIUhiBbyH9ExXMsj5uiap5v
f6N1GDRaY3QWY2E8uVlFy7hoJrglBcOAvTYij/08gG3n/4bCOQqS0TpC6aP2BmbsFCd+gdzhNiWO
4Jm8epNhBP1/i+FcRZtYedTaDnws3v1TvNVDEhjJjuE5WUX+JHq9ivaOcxAQg+z1tgQcBhpj1aNq
56aJqBVAtCburCJZEzvmgK0r0LXm16oTp9C7KH4kuT0FDH2WDSagei3Q8ql9uf3VVs+vqaEtB515
4Cfg1ldXTc5MJwS0cUR0PCi1rzFfiz1Z+S+pTLAf/AvFrbLJMXRCKKAUrb3TohFiak9DgfKb3Eaf
XZ3vNRQwewrBodtLXP2EC1zORelyNnRpJiH2gXW0YClC63U09IJE5uo3XKBwvknLQLqtzauzdZ/l
TxTsKAoK6aD+prUTCFs7Vj3UAo7zUFPbtY5SYFF5FHRIBHd0qzXfdbMVbJ4Ih3NRSt53diVjWWrF
3GGOGqsEyefsuS1TUcQ4Ry1XD+F/16Tw4RMkYYswsYHlxK9Jv4/BQ5lBbKH1pj508+x5cn4P8kup
iyYmr8fR5yfiApgLpwbJzM2pAHDS2Gha/92ETrSxB8hOwZVVmbQt6HPXja7T2X6PYJV2YO+Aqpeq
gdO6s55AtP44FrKosnPbpFAYv7yFCLN01N3xjVn6yrqjYZ9ZGR/S/M00v2e1SBlv/pLXu495dega
YX6UH1jXlJHSOocTqnPZhTJIVw5uojUuUfYD+THmaBGO/8t9/jWSA5UDUNhzHmHIQlVNajhXPNAx
cxU07Fuj/VOJWJLXMywLHM4DSO2Ypk2IpVngNiD7IgGR3s+83hXdeVS2irof6K+6fa3yM8Zm/Nve
Zz1FhreAjMIpkh58z4beSjHrexhXzQKjPk5tAIJtVyvvaXlwmJ9ablvVbgTCkdvAs+e+/p7/4n5N
Ni5iGBJN1dhlWPSkqG6Ojv5wEB3Y1dTKn6XxE5hjJ7E8VwBhEzTfYxXU2pmIZDENmUE0aWw35rjJ
o7/ui/86rn9Wxp0LixB0OXcwG0Oy8Onat6nOt7c3b/3O+APBRRmGmbSNDBEAzylPNSRFk/LFwvV/
G2T9xP0B4e5e0PHa0ggWZg81PleX9s3MU6BqboMPZg5PLDtM0u42pMgouBOX93JBWhWQJEQPs5Uf
wpJ8vw2xfmP8WRV32EwtRFOGjaC2QisxqU8kLLeteUrARvVfgP7EE9w3gphVH+oa3KNuYRK8SCNP
JXbQDcQtbf39NtaqK154EO521+1KZeZsciA+yk30kGVvDSrQrb1pI4yjiSZEV/dwAcfd7iZtFChA
AS6CJGFyr1Ovsh+IIXBNq8awQOHudgiDmhjZAkqXTXvDaH8prSqI1m8vBGXHyyssl1OHkgQQSVX7
MaITSXNr6TGvNre/z+p5tecyjCLrusPLhICDW2VpgelDdShPkq6dzEJ+M2vr6TbMujNf4HDGjRmS
rA01+AWtf0cpS9GCNNloisuMKJBryMXtwIgXg9lUgDvb8pUzX+By9qeOUtO003yJoKWq7qpDOGku
Ho9+SAaXZHUQOz8aEv+kkJmhleWStrmzLJDa3f4dq59z8TM4u9TCiWg9myOSvD1QnR4bNHUVw+Cq
kmiEeV7RrRVzxlk4Bu3x+qq9tvhlwHDqFI87tBX376BtFXhFwbKuWPGbLCRoxMVxqzdRnHjAckZP
1gWecdWJzHcXOMdAkmNzH1HXBzO1ehhpNW715h906lAMSSayb7DXWm4Ep3v1dlmgcd/Kaa2MWQO+
ldx/V+tXszuqzlsfxphZOBK6GVkrOIMiQO6LZU0o6VDpwfJI6kamR6STguGLurwvtMAwA02UDlr1
X39WyDcsG3EMmSI1xqG3QYuATMOUspfbBr/eKrLA4J4GYYN2HzJgUXIun52kd2Y5zw7DrWrnK/lw
X/Xpg8yan7XWT56lT69NOO0lO0T+MHlI6pndrc7ToMy1EGLpoJfpxxKM4g5EegW/VF05MLOa5Ny4
Z8xC5ZyrDSUmFxAx8nINZf0m2mLeC8NRJd2pKaYyq+wQd2yr0wyMmvBUab8fmCNKAl0TD2CvZkk+
A+Tp6K/9CsUXUWdEoTTczt9k9EAxizFQz/rAP9AoZt0bjcuCb/In8+Qn6Y5s2StYY/KzdDdub+/F
2m2w/BGz4Sx+BNPA5EElbEUFKsyhVzal7pmaJXCGayggnvrfcXbmD7JACTFmCCFjmEYqTwcJdaOc
6vdRBWXvv1/NEoeLcyCWmtLUwkFGFnenhWVQWZg90EVJ+HXvBIYjS0Z11ryiqDT1Em1tWI5lvnbm
5DaF3zIMZo4B2FtkUzQLv36VYmgbCjngQ0VX++X2Rb01hJkOS8kzL7dGt2zvCtSAITMxxKeeQF4x
dSUGCiNDcFJW3cYCmLOOKHGkvETDhjda1RaKq9teJLu1ep8sEPijGBcGQils5WAjBJ421IQUprUr
ITt92zRWL0lwBWLaBnJ6SOBd7iFoxZyh7GEaJH4yqiBBw4WMqFQPMB8tgFq19gUUt2vhoHYyITNU
ddaV3jUbGeTOqeAOEaFwOwd1cKjXzLk6Kblz0BiQoNtTSF67elGhuRkcxpaG5n8OBGLWUqU1+DwK
yJSj5G6E3IYMKp/mwcmDNMvdShPc/NeMzrNbnCd6kGG1DOgoXX4omndZkVmAZMTNTsbT+Gi+NPfq
Y7iR/VmYDDP+3T76jaDutoGsHeoFLh/ZqHVGUuXrjTTtbSsw0DibPqrRsVX8MRWUta4HZi8XydcZ
oMCbdQiEcVduHTcKrMiN4P8hIPtYHAqIsTmT+y67+Wu1gTg5c6GcKgmeG2vnYblc9XKbUUTWElOH
+UzDpk2P44jc8otd+6by4/a+rhYOl0jcyTMKh6h9BCQ1PcIlt2Pra/LRMNBZou1qc1NBI7sSzfNd
c6JxO8wdQtvuIrWTsMONW54mhPmYCnWHCBI8bvzOXsOnI9NczLT4P8IgElW3NZExcedGnbJE7lJ4
bJDkbcIX8zF9b3wrSAJU4bYRPug59W0f4vJ746nype8MrBXb5oPCuqnX7BA2OaASTfc77Vu9kc/S
MRG9k9Zc+0xoAAFHFYIq/KAxpr2mDHr3uMOG+zAZQNsgurbWHNQyyuK+e00KlssjLg8SugbYVaRi
GwoHFVYTlksU7jvXuZHo03xFFXDo0Kez8hOYJvT4l9ailyKXoKUSVPLrJG97Z2OMcnDbukWLnO+3
RWSjo6qLxkXAK+W5lzBqiPbBgoiKrKsRwHKV/HuIFRL0QGBPSD/U9qZp7qb+zZQgLp9/NOmrXO6M
al9NT7cXt3Y5L1G5d5FEB/R7F1icXkmHbLKOff4bVLTvzSj9uo0k2kbO6dedXBIC1nfPGh8N5XXs
nln4+/8EwT+B0jZviRVhMWo2eWqigvZ12kw58W/DiD4VP6852U5stP28aWBlQ/YBgUZr72v1oTOC
XvmVKsdS8WWz2N/GFewgH2JH8dApcgzYyPiokcLulLOhvt/GWPdq/76b+DjUsMFNUFB8paRHM2kH
Oq5e+rDt/lgb6mdqPzd2sruNuO6l/iByp3t0sjrXQyDW1SmUEeIWkBgRXPyrGBCSxcAmBqGvuq9I
YzdKP3sQtY3vS6dHKsjRy/bn7ZWs7p2iO7YOcjPb4PdORrcThDdmFIgqj5I7Qu4pH31V0iBR9BAh
cf5/w+N2roimMQM5ETxG9VTrD2G2yca71P5WhOcBrDy3wVaNb7G4+d8vvKAlJ2kmmwAbO8ij6/s6
a8ACIOgeX/VGCxDO1WZR16O8D5CwrwIQXHly4iDXYD+gqUVgdqKPxblbMyKpmsmAAqep5qA9J2DT
5zg8a+pRYoJq+Ore/UkD8MVEizUjzUMEKhYYoMf+oNh+Uon4BtYDzgUKZw5ExysfLaMQzzvFD/Vu
2qHevi9OFMpVqYsaSukmvrYnnnQqNnLh5ic7UAXf75p0Zw7JFr+BsxLW6iCJyXAEup8PUD+K3tC/
+OvjRTWg6Ff5nWdsLW/yxnc7aD3tMBke2+iC3/D1YOFzpcvfwBkR8sBD0UTYhxZ8FX7Re8bTcGy2
3S79rH7GZw3EnQEK90pw+4Csh6OLtXMWlRN1NJsKuBDJsiUXuZYj26m/wl+t5qIaLm9Ut/pEX8cD
ReO8FRSi+uPq4Vngzxa/OKGhrmeZkwDfeD45oOh4D+/6NMC3lzcQYXtqj+GTeg+amejz9sJFuNzF
npoNNUyCbw4y8wT5Ef00SYFQ3FeA8vUEWazOyjCPMGhYXVJ/puERYhFZ2rlTJXibzj/2hvF8Xf0L
GNVoQi115k0EKXAeW/9oeENAlsKVtd9TLONZIyNHLWoPXnVGfz7dFwvGAlUnUx13I1Bb+ksKdT/P
QDuTg+DuxUSONGk2t7/YlT8ClfOcGAX5FzrMHX7cf6KOmckSyNrTsvEhp9paW6pWgvPwVWW62MqZ
MFqdW0lQ7ccThHscQJQyiotZIBCUtWOgn0CsvNd8ckQRHA+jCR4h9gfPLYmH2iHZ+j8Onh0cbq/0
OmPN/QjOKSYWSCL0Wehx3ILVFZron84x9JtTsi/3zgnEWb+yf+5UN3ugvi0Ira+CDg6a84UY8onr
rJ6V9szRHcAwqfWCO+za3XIQ86FZ2I1W1XZnz8LaoEZCpkb//j3dmN9+Ggf7YdpBFP3M7pLvxbl8
YffTJwq1ke4pQSh4/c9+7dZ35vyeNSEwlTX8CJDYVuljKm8UbVcUdyUUQgRfU7SlnIuLcplA8wlQ
lpt/w0yVObj0s3i9696k3/ZOR5NAYD3exlyFhKo4xJ1A64oY8nKLMzKQ0R5n1hQFTMit49FYEDau
sE5+0QP9C8F/xSSRiTQBosx95QEDD8WW+ZJrPbygHeYnZqp/my/vtSs5Xh0U28rvqWuDgXqTfJr3
7TGVBLt85WlhVCZYi3SwdunQJeGKPFmfWlSjGpRllIPaH4gejPbv0hDF5CvLRigOUkD8HeJpV61A
Rl60YyI7MN40KTdOG3U7gqaCybWIYUa+5cT2KZGL+D5y4rb067Ko7vs+z5+TSUsOeaEW5TaEekDq
VhWSvKoZ5s+qZFd3ajpAxVvVhwo0WgZ0cZu+b0I3LcG8GZhJMqrg90yMZzDapWgZbFRznzYNGnak
XJFEj8WrCwUyQJiex6sA7EWmzXvBcMyisK6xSi0z5GDsSejpTSPtezYDVgxEyGqvb42x7bcoZf/1
YOAMb1sgT8LolYy2skvzLay+TzKKuyxR1WrDrCz6sEeNImFTi8ZMr28VQM38Mah1gfLK5Pz94KRK
SlIoYeQtugMthST7mJo2crlDLzDRNSh8uVkmztFUZPsvV5VSTSr7HHzO8UibY2mb9KymzP60qZYM
AqzrIh6mHU2MO4OHSgVLDk8kOWB4tm9ohWvKIy/OQ7kbfEPx2xwaSE3qZncYldhkd9HW9o0gD+CI
3slWlLleWfDFb+Acn5K1rI96/IYuvTOMt9j6loGU7ranE2FwmzpmctSWNjAm8hC2D3W8SZPn2xDX
zvRiK/kEfD1MDZMmQOjTuFGUfIeYx/97CPAYYTIbf8BwN69ycSVavU4qsH3jmQMGzsS0HnuSCVZx
nZD8mn/9g8E57I6BaZNJwKiCPA7Sx+LVvpP3ahQoB2cbuwp1J9HHWdu55bK4c9wkVgymN0DmU+06
YKjtBIHvddsvtyjOxCIkkktpRqjvrOfYU2tUK4wn3TfdYtP7DR5v9oN1IJ4seq/N/+HL+GGeJv6z
m5zdSeCzcoa4BrXgOX+c+wg8+5txVB8Tz95bATpqNs6b8tadQk/U8rWKrKtgrUTtSwER1aWtmEYH
raQKyGaZuDp5ST9KK3ONwUfBVx4+bxvmykUAMgMw7c4SLgi8OTC4FydvawZRDOVh7GaeJPTKRd5g
QmNvO4aYdRSNGKwdaGwtxrXRXQOJe84ht2lcOrSE7jBB6CcPhyL9geHt26u6DhaAsMCY7XZx3Gqt
lkC9CwyJuMnvrnmXIz+NRQfuqrV2rsMjeQcmGmgUophxidIYzFYNfSBe+Cof6LM5m4W6qWxUd0bB
M3rlM11AcQuKezUcagl0PhgBkczULeJnE4SUseMqJpKgXjUJqnQrO4ijBdZUwwahnMJPL+ZG56BL
GDT4lD5UWu9mOjK7aImiop6YVSBwPaG3Q8MION/SEKlmZZGsQ+UEc/VjorgOSKVBWBA0evV02ypW
vJWMyu7/oPjHekj1Up4YoMaZgKkhD2NLv92GWDFuWMQsIAt+Z+fqDVvpBWI6Coi+i/wi1B4z5Jvi
TNQ8s+brURmHSqk2U9tiVZem16I/oo/yscDYxaadnpL8KKVvkbo3oMuRoCejOk6D16f3NH8E8dPt
NV6n9GYNSQ3fygABkYZg/BLcZIaVxaFeeOoZZTVklO7sfZBtsy1yr6M7bpyzhHcsNFNa91XahoKz
vfYVkc+TUT/EG17lnz6yJFldkhmFp2AOtWhxJJLN7QWufUQMuM8tAOjaAA3Z5fqM1ihDE08LkIW8
GeVhUs/CUPGakGTeQx3U1ch5gMGaV4HTk240C8XE29Q4Zr3vuGTTucM5OU1nhuYGafND3VW72+tS
184aSLKhcmJD8eRqyHCiRsmMCgsr3MZtDx9NwFIXQyMgdGvdwn3ofHXr3KOB6T7c1ZCa2RdeBmkh
N/KijejHXCcm5x1Y/Bj1cpezqahp3uDHoOFBcVykzUIPPQcue0w3eE7KH9YTxKvxQEq8+1+CjZj/
29zlfoHNee4WsxAKqB+gfPWR/R4PvhIFlas/tt9+2r+m7bBDD8iuvzMtNz1b27J0FU/Ib7VqZIvl
z2a+uKLaSk9pPX+LMnCetY/ORVHrZGxhdN4QSKezeqaCfP91PwT0wOGS8I6GaWsglOYgcdn3UV1C
aZZtQfc7Bs0Jea+Hpgmyx0EAtrK8+ZVuQ15zViHnZS7HKCvrqUZBvM92ciG507RLIGZ6+zuuuALo
9aFdB14QoTV/AdtGWSXUVmBCo+JhahCMwwKE67Q9wvV5OBuXIEIW6IJf7lkIVa2GlBYEdO6bbfyu
9254p7au/PyYfcRBlO6QkGjc28taOxoXoPM5XtiGKsUFsQuA9l6zjXaKayP+3TXf6Lt1UnfqAzhu
6k18Ko7KrFIgAF8JNaAdDQpU9DOaKuK/S3DLmQYaFjZEM/xwW53SvX2IdHf4VB8RFp7JW+Ib++Rb
9p48p1v27Tb4ioMCiS3knyx0ywGaG0UoKugcxGGM2JCcwvg+qU6W87tXBX5wxWxmRngT1M0mkjxf
99tie+0sISwjGFvsqzdF/zDzv7d95Bk05LJtNPlepRxI07IRJNsEtEeV22e+Sh4wTXt7p1a+Et4H
GiwfBD0a7sLLr6TmoW723fzYw3Bc8dLb29ICteFeNp5CMC5KwkrrmvcA1SD8BzQyMXvIj28kRTeC
9nckHmPbPgBd1w+n84mbgn1d9AJaO3UXWNwBkNAhpMY1sDB5XNwXJ/tXvDH9dqNu1AcPHPAn+VMW
vTRXrOICkwuplLKC9qsCzDKIIQlS4oqM/QzuWDvF98w92JHomK/4yAvE+SG4sENJVjD03EKQ0MIF
/FN+yyKPueN+dBvfCcJnxcsP7V6kQDIvg7v6LkA5w+kbtQRT5LxM53mSjhhb6k1PY4VL0GJ520bX
otQlFp9YKYvOMNkALDzDmgAiSag1e/ozOab+o3VuniP/NuDqhoI9AVYKB6LwOWLQbhJ4NRnOsh29
CddNqr9UaL37S5RZkWdmGsN4CEgAeYJoWQ7lCY8UtPCxDLTUPlUwGCtiNbtaCgfC2UZFQaQRDgAx
QihlQR9YI9tG5KiuTH4W/YF4ioZnOCay+EeerPSDOQxQ/UlVGLvm9xEVmMCVQ/9CAAb0bmZxES5r
z1pKwX4O0rmhcnxS+bbzpORonvj860+CCABiIuiKt2RV52/psqZ4R1KoJGECPq8GTHC8R3/9LIDU
iw6SJEXGV8cDhFuL1JSxUVsgPiexdtbazjeIslUjgR9a+fAXKOqlUxjzPmzTcEbRsj3merdK0j5o
VrP9+x3TZ8Y11FR0pOE5N9ANSMqbE7jVu9y4Y4N2sizMBBftf4AxkCNW0esJpl6+pjtOkmrWBsri
DWSuEdDMItGSiHV7PgsXLg0fBupyuAUhpwx1FO62UMuKIKNvQk3ZMDa9kwSg2t/2kek3efo0SL0f
x6LM99X1y0Fyl0VqY4BvYBYI9xMdjelBQn9EIfOzARm7fKPXW+hz3v5gV34bWWMUMBCGQrAKQpWc
iVtTaVKDoaJq2w2CajxNegqOB7o1J/upCwtBjHTdTTjjIeJFYgusC8huXdphHGpt2BbQ6ejDatvm
ATUPhbMt0YZvvWbZm6Kc4/jDiQSV8bVVYi5K15HSQPDEC3MhquqTokayVasPUeyVA3Ob5NgMkHfu
BBneFdeE6h7ibHXWG8Oj6HKBKsnyqSoBhSB4X2jhXZtnmH2tfrcOO9/+dmtQKgJCTH7h1sDldAml
g5e+NzpYi2F2MkbHaXuy45Hd0aaSXBaN/8FTQeAF0yZgpTHn0tclXq+isTBUcSBq1Qww8eDaFsqR
okTM2reCghOiXCRjMNCpXaI4TjbCelBDLJXMwuxMZLnoaj0nSq6jfaLcjIR83N7HdURtXtt8u/O1
vMqqu7yu7Ll3w/gnH0HMp1fuFNWNm9rZphE2kovw5vtzEaA1Q8NKKwYeLZLfcsy8hgyHAYrqGE45
m7UoXlpx/eC9/7M87oiPeGdWeYYNtUm/odKLYhqbUqQdvQqC1w/Y9WZSUb4dlJSjA+VerGHI1H2l
nRm6g00l+/t731IXKNzORUVbZ+ncyzPE6kauw4+WVSdt+hkltaATYm09KLbCKeJ+Abc5Z+vaBN6Q
KR3hibunvHe8SJLcWOR8V26YrykkBf9DxZy/+vVUH+sQwnoYI1T8WH6Xk/cQVVYSNucq+VFYAn+x
CgfeVVuTQaIFeeBLuxuHWJZ1Ot+aEz1Y2V2u/arRemr+Q/to32nPt0/VShRoQaoGQQACG+wi5+lr
uW/lpkPEkTnOTwkkqxpJBC/iNQeI8ExDyQdh2tU0Fw6RrKsNfC3SOHu5JX7bj99R00AHoiG4J9fs
AVGahdLSXPLnC1qJUuENZ6FtJbV2mGt0c3k3D8Df3rLr9C1uxyUKd3mYelIQp8KCWK4Xv6TJMA/h
oNWPEHEcXxVpsnaortAtulZyJOet5phS1MpBtZE6D6rTd89mEah9t7/9s9a+JLbYQe4GzL1XDAtt
TieSxzoSfE74qCX0cahebyOsfkgN0txwIHhj8cOMamQQZ6xnhKTKkkMnF0q6HTQFnFMpNcIfLO5E
mdI1SCTeoHICxUwZJnR5GEKmaWFjwAljcvKjl9+nTDtT1NMxB1Bsbq/uOsfBfVbu4DnJaISxCeOR
oLCX91uzDcwJgw2xa6Z+WWkY79k2ont07bSjqwlXNQRBdZVv7lSkqLYmA51NtGb7xNT2U9Lehfmw
G+HKwro9ZHrt316oCJLb0640x5BEgIRUlct00x3snyz08ygM0HVJkv/gz/C+NCAahUfm1WRlN46d
HknwZ4wk29aSP4hMDyVFTdZST2wEL1FhBbdXuGY1EM3VZnFJSG3zTi2upsFIHYRcFgpw+oRm44Ic
9RJ1FtsQpOJWQ2Wct9l/AhB/Li1UtdLMKFtYaIjSjZb1mJoEbrRJs5+DBTaV+yp8ttSNcLJ41dXB
YmAzOrqNeNaqGO2yU6bPLXGN5SqkeKxZtgmFHD5rURCy6/+D4UmqGnuMoAcKGLmOgoi9SShaVOUm
Hie3E/HLrX02A2Ky6A6DftoVAXBkSEqqQkAWkX/YQXnY/uVUveVJbIghZpZtbxvJ6nlf+hbu6otA
FoeGLXwts9Xuk/qptK3Szcp+mxvRRp3yb8OEoabiATxG/4+0K9uRW9e1X2TAs61XDzX3PCX9YqQ7
ied59tffpZxzE5dKt4TkYgfYDw0UTYmiKHJxUXAj8vYOCAhUJBA4I0nG2IxVD0UQJrCZtDZSpzL0
n6TLD6gs14JIjHcnAJMGV/0fzgDGpcWdVpTLJCE+6uevZU0iR5tFQ4C5u2ZgfgSaX8AooVFlV3Fy
0k/5COgRHbU6O2g2csokwVUPwmwhTdwF5gIeGm99pHjgRihx9bkou5TmZVwA5zO7zlYOHdHC7AbB
ZjU5GBtKzG00JK3tmKOa3uqdET2qkdof7b6JBHmaS53xnINnwZcghWKzZWhDG42xQhTgopLhj6Yz
ByBe7wynKB6vG+nl8YMgG9UnHYh19KUzGmvDaPQaQaY/aE+F+T5hvFFW7PBUBaJMENZcGuW5KKrz
ah8xy7DSwJNYgBUTjPvEJyXCKFEIIRLCGORgGG2tUChcjv7n9oNIg5MagkCIJwNYJnhF5EvQW8ec
rtgeGnkKAZcB4a1nZsMut7KNJomSJBwxgF7jRrORRdBQzT9fr1lBuFApyDcXrfUNVCNbK4D/CKvw
r2NavDv+yGGHCGgS0mGjhkKBmWOIQCVtWmnyA0MRuEOuOgQ92b+IKgBrOldHIqjwtLWJVZuDwZXt
0naIWRZO14vGHHEcL4ZHIlBF3g6ZHsC6z0WFdYMznBGQ9mH2SG77toXGmRu7jD27eTeraGMrtbuI
MOSXYQ8t9+ElhyQuWj9YciczbqMkiCHVzrLnqmle1Qq3tAyMily0jiFhHEtI/OvHl+MnFADETDpy
10QWkrGRQQuTrF/i0g0seTNoH9k8bhfEWrMhIs+nv3SeBoUh/pHEWgl4OMJ2miCps18Mm+AK9aXA
8Jfp3UDPcefXovLBpb3AFwMmg5S7ZV3inY24AskzatVu2nQvSClgQoCaeIVWiYadccwFEuiodzh+
OEEWPgvOmwiznRDNIRNw0OwExPNh7Qdt9B4M4/cFownR0+OqZXGvICN0fQNFy8qciqwrA2DlsaxR
WzvWiDDuNhk3pvoWW7bfSl8sU3Bjcy0GTM8mwVCSyxiot/TemNq0dBUTaKroYVJnTw6cwRLErbzT
ANjnf+WglHB+BhtM0asCE4qBfQSZ6zedLG6QuJLxJSdvtiTi8b8MRBSIMggOPr3LWOYRC23IUdjA
WdbmUQUZhhb+fWFOoYNbETuiCkDDqnOFpjpDoqGH/6psVUafM/oM0y4nTm1VheBU85RB7hgMTL+8
CVsMR0UtkzLVAvA5rBzDuBeGVL+iauY0GwRFLQouRYsGG+j0jZymTQBfNRlt4VSBcbRyo9tIc3IX
ydJd3urGIVDHkyJJB9tu9pJavtT1clOpYehJBXxNG92jhqQjlh0OpYppyhIislDWhs31A/KrD/Di
UzFVmZZdEQ2xEM6xGQCiS6MSU0/NTaXkOzkCAtaUvWogbjxF6L8KXHn6DBfDS5TQJcNfY4ppqUDD
WBrkypAwY8sGbRWgAjljrFypHMLBcsLmUVVEc8Uv3R0VQhQAVJDMt9iSWZ7ldV7NIRwBnFDQyltT
xdOy2F1fzV9FcWY1wUGsGoBO4c64mDHXZvqSqATHctoYG+n2Y/Lyb+CTBCtL3Trb+bN5e6Sg9+J4
Su8aJ3t9kp6jQ/VueUKQ6WWsDYXxdsbLz0KLCRvW90ldKFoKhcsp9Yv+xZppG1Q37RaQ0zVN781B
86hUje0YwvmW3MXGq5NKRwzHDnFH2F1rsQHZekK+zVPnTpVyzCIRzJlzjqHiHzFsxFs0GKvdQ0xc
otKUmbddFH+9vqGc+4MWJ5GMQOOagbm2517JrqslzSXsp9k86sHtUHzRAHKcHu32i67v+kAQK3Ky
EcqZPOr2V0F8N2MW8hwnJWboeGVzm84YVeROijcuB116J5rTjS/SILBaTkIUUmkCxKCAKsJ2dKVD
RWpQk2Mq/U7qtvaD7Jeu+hXvIdPTvXw/bNPP79fXlWcha4mMnhpiqrwCzBDFGflu1srDFBp3sfTl
76WgcAeALrDOSNIxt79ZE0pFl5dgaZz9ppv3ddN6aCIT3MU8HwoDUXDsgTkGqzTVdr1rZEwnTKfG
rt1Fp2kz7MGf4Srv5Un/RKu8oPQplMaYvazIAbLkkNZt0NO5M7cY53UE7/lt5uAhLZpPwDtkGgGS
WkbkDRgAs4ZjYkc14nkcMlDIa+0PvF2vb9IlXgz+fy1BPV89y6qMXs4hATS/2b77ooLRTEZp1TEV
Lz1h8KD7Dfnjv6/XAdGCG0cFmBavpYu8X4Jm6sFs4aPkZ8U4aKo/ZiK7oFbM3gYANaDFT8aDFqHv
uWaB0ahBM42lW+yTO/vm2fyu7sntcpCfUs+1gRRDXxyI+LzrC8o7WwAXmnC/QBfCdTFS0zkqAQCA
z8obr2hMJ9SQ4RCljS4Z97BtazHUcFZGPxehFTXVAKdxV87O4CEiLF37GfjadGvdlKfm1dzVR7Jf
BK7jF5Xf5ar+0Y85bUaFVpoqh37q9n2C4OWuOI3wWhvtCfm/H9WpBvZvwOBxgG1ROX+TDn7fu9m3
2ZsdYy+EwvOuiPU6MMfRlBIzlE18Ttf6xs56AlHJ0fQqX32qSq/dTD7x9F19iu/SNxekfNf3misc
IDAUNmFleEGeb0Jo2iVByhOn0zz22TZv0e49PqSRVwQ/mtHLRYN6ORYNtBkapvBwxGBENqrIhqbR
SdpVrhbLQD6Cl3rEzIz72I6dLInR+iC4EDm2bKElBxAP8JiiLYfqvzIyaR6MGtmg0k0LcAR19ucQ
IlTV1L/uhcTNh2QuMGj0WYB0/LmcQlOqIIpl+vxupMMyqh1K0oaIT/mSOgJigOlAnQELiIibOZpJ
ZIVmDoJi13yx361T51lAVQb3JHaAkJ3c3lsOGBsl3dgbTGO7bik8N3smmzmvddLMdV9Dtuq2P/PX
5pTda8e8dmwYKalAoaOBLvtFfrsulv4qc1jPpDKH1U5rGEwGqW1+nIbX8q9HPNAVRd4E1o+BVTKL
UVRBwl0CjlO6UuNXMgpEKeAkz0p7wpw+NdzOouZEXqx0JpC5rSoQ4nRVRQUezW13Uk7WcTkSX/rR
erOHDjj52O6uLyHnjCNTQzNQSHxR/oRz2wSm0Bg7GbZpldOhJ9MW1T/HJD816wPvTCdQrC0IlAST
07j7BuplCxVpGW8yZt/GoajHFM9ShPDdzgrH21zSvet6cS0Saing18D+6ezDT++1qDTwH4YwAJGu
v2bxPpZvOmQxercZXlRQDC33Kh6E8bes3w4IrkSRL0/L9Rcwm5kaGNtZFzrORLBIB83q1Tu9Nj6v
63npM1Vg/+CgMTYBFSONfsTKh+WSEYRT21ZocnmSCxSjDx1onPQ7ST7o+o/rsqgtnB+3c1nMtgGy
IJU59c9z/83St+DQTKaTEt+QRLB59IfOBQGlsdo7xpM1WqrAOrB3oHDzJfy/Hbq9FYvuN3p5smIo
FgRtkkBPIow6X7uZgAp0ItQv4xXZVbarYCSDEt/VZbm5vnI8hVaSfmUxV7tkNEscR7lSgt192eU6
+BdI4i+j+XhdDE8hECQBMoB6OgpuzLplqVInPcpNmISQ31kk/Jia+EZG6gUtf4K7kxehUQpmA9VD
C/0m7OIBZJ9nWghZalId+z68X2Zza4EJEemLTZp2O1m7V9CdntWqQ6ZbVXnCnMlT2BrgZ/5o0lSg
Ou9xu/4edom7Glnutsf3LEbwVg6KrzfKAQOrD0ka3bcoJGQA5FtIVwCLEDlT8dfnEFEEGofwilcR
lbN+dBzUOR07oOSLljg5hm4pLvibwK7o5hIe9V+vbzTHnjDHAyltAJsVtO0xEcVihs2cVxjzVSwT
ppds5+zbMgictEgG476MoEwzEkQVRiEUzhJsizn0aiFFEsdkzzRhTDasq0lWWmiiY9Zu91VCh3fm
RYl/fb1EUhgvGVWk7/QeupizW4RAze2Rf1Tt5+tS+CuGN7oGmh7UIxh/YitLYsEMK0yjBqmGviNo
oJ2JwJXwVfktxGBy89HUj/LS0K2Xbgr9Lrd2yexOvQCEcHmtwJyRwEYLOXh4gKk9d411YQXJZGHB
pBa0h2O3r7T61OtV5gyZ6o5KsFVHUdWBt3y0AoDuOITJ6CQ7l5klVtqQvKiAY8cEspmcMO1qSzrl
5fou0b1mvL6NsA49jDbFQLPwdUx4SDAsr4YtmOrNvKCLN/i4LuHynqRpLkRUIK0D5w9bTARDfa82
Gt4Vlh3n3jhEYI2PxtxX2uJ9nJMefjHMBf7vcsPO72ZqNqsbhhZNe73E3dyBXcC+TYIXEqDN/7Es
TpMqgOJzim7ApIFZCAVagrS6Tj9mJYzIaPFP0VrhRrG9L6M3WTPcJJ9d0wJnXgF3NH3KYfYUEFFU
d7myKsZNINcGwAMQf2z1fkG40xEd8XEXewP5qmt+0B9G/b2X3b/dQghCmp02UcKts7dbHCha35aI
UKv+y2R+DZp92L826mERkVBdWuOZIPbawtA4y8hGRAZK8wXcCc40ba9rchngq0iuATKFBJuJ1y49
dau9avVhKbvORCw1HZfu3iy2UvTWhLt6PFbqMWwFCUTeDq3FMXZYgqa2b3qIy6rZneX9MjfbIH6X
pl2XiLC2XFmgegDoH8hhAGDOVRsWzLGBP8GVL792drLTjeWh1BpfanoHcBVBxHPpnig3JMXF25gF
CXKtc2mG1CVhSe/Dccwdy9qM9ktQ+dc369K5UxnoviKo62HULnODlMlgz+WYIpovfxjzY52cohlQ
SEHqkGdzaIjCsw9QaCAtmHVTlDovNItKUR7MIEba/+G6GlxnhKsDL7tf/o9Zql6uq6Kqk8otC8+s
XtTgM9TvtGSfg3I/FeVaeVaAM/pbGOOMkNuN+j7DhWhjQHCc7g3rwTAqx5L3reh9zjMBNC/gcQI4
PFKuzPZ0oz0WRoSFq2uwYzRbAk5pA9Oer68eVwrm6oDFBZEk7qpzQ4ua0kCVNqtcIj3MpHJU8ihZ
olkLPEtDoPJbCLNqdj1K8LQQsuBwlvs2/lyUg4yJKtd14W4OSvqIipEyvuBULaqqtdIYYuzUOOZg
aNkhq9A6eji9WxgrqYZBLjhCXIkGqpJwdzLaFpg9ioyoMOQAd1OQf6eBRGu5tbSXxsrryu115bhr
+FsU4CfnGzXoRdcmZQlzmHdtuq/Bc0kMBK8CMVx7WIlhjqsZGHXfjxATZL45fO2jxyp+va4Jd9FQ
J7FQ0LKsCxg2SSK9AYi+clX1YUg2nXGQSQCspmuKAN9cZeB8ZHQYwTuw/bgRuJxGLYcyYxtvqllz
E2D3J30W3N/crVmJoX9f3XpZPtpmQsWkPZjDEwzf8mfFdLryH1wpbS79X3Xowq7kgK8vU5UUchoj
2mu9/Vos4b9s/0oEc1KRPA4LFFww0jl8NDCVjtwtkyCg42//Hy2YM9PqpK8Nasitkm4izBdKt3UI
skq9dAZh4oCa63n8jUj1jz7sAwbUomNb6xDWFxHI60baordsJePd7G2vs3J/WHTMH+gTsD0Pu3Qh
/7/1ZKMG00IPdR1CPtxrrz4P+jZoRRl/gZUb6rlZqBl4qOwKMrKGeFaEGYPEsUSYXIGNsx03tVmO
mDoOIUrokc4f7I2hHixR6oprG+j3BcYOuR7bpH9fWbgmz1GkTJAyVp9B4dSzP2QPGA7gWiBwvu6F
ODlbmMZKFmPqkTLGkzVAlrpVNv0hvi1vyxdUuXbW4oBoBsHDfb+z/vrVToWiOQqLhQuKJbyNdKvF
I6eCe5WfNRBk5j8skQen331h8isRNCBbrWESZp1mB9DLLF7t4mNSvqXEHewne1QdYIMFq8g9YCtp
1DhX0oKoy5SshkIV6Kkw5v5rcWwc60baxh7Zat+vS+Obx5/VYxytNWAa36jjNd1gNrAW9140TSDZ
cEbjozRer8u6pJfD02+9VYwtpt3UGm0EYfK8y33ZjV91F5PKbodDs0v35EVyiD/43UHaatvmMfYw
uOD6F4g2kjHQNgwHuS6xtFFj7AAqGKY3zMfYKtpXtboZ1H94cazVZdwy4H9pE+qQphb6B4Ysxg7A
T5u5UfbXteLkTs/W9RfwbGUxaISqACjEunah3wTPRuFZQCItyW7qvdLclTHu0GgXyJZgOakCV84F
C/xclCkyKrBzuEGTvg4k2ZPp2QioTLTbkwRsZIlbN//yOPlzPDTGN5fB0kZhCqH92GxykKnVowv+
ArX9OuYY5jMKEsPcq2Aljklwog+rTmXqXooejUogumi66jGTLIFWoqVkXIwqdcYy5BAjl59G4lbd
weoDZB930ejOGHsrej+I1GKcTJhVkTRpkBfMN1Z3W5bPav103SzpJ1+zDsa1DHVW1YSKWManaf7Q
ZkHUw01jrc7XBSrYDkIzGSDAnrrXZZYeFZI4lRI9gD/Tn03jGBd3VYZexNwUnbhLAOX5iWMcSWOr
tZzEEI25ra9a3p+SLDxi5Pch0+NDQ2R3wRicUjF9Y5IF9wPfhyHKt/A8ojRn59dDAe6OXutwGSWS
7mbyp5xE2yhfNsoSeHmT3IBORJAT4toKAgi0KuHRDMqQc4kaWhGnLKEnzhh9sx79QtHBfiaC43Ov
opUY5mDrvd2QZMaadvGwyW3bbcb4bohVL9d+REREk8MpgGELV5VXRisTL79Yz5FxDd6lyKFjK8x9
fdPsQrDl7HEDHZLJUb4me1HFnrt/K7mMmmbTaQMYJxD2dZhcn6cu6bcdxg3Ii6OWb+kg8NH8Vf1T
YGb8l24kS6tKKDAH5asEPK/91pbe0m400d3KC2dpRh4sAKYFCgrmcjfM1ugXgK9cjJfYTxI54vA/
JI15M0SRyFR43nItizl+mJpQlHKBMzCp6TYKvbF86Jcdsjo+kRxMsQUHsP0P67gWST9pdcfqeVjV
WQz12uxnbh+l/ufUvYAs140wbu264+RZCH1cYwgIkKmoEJ6LavqhmzLwa7lLurECcF68q/YpmMuN
qnp2KKTk4/mytTjGIPPS0qq+hbgaEZGl77NIdST7wQbKaCEnu/Sr/EdvmgIlueayUpK1yyjrrEqj
WwhE07QdSrwOAFgxRZSQPOe11o65WLUSPdwd8lhuOb6nsitH96mIwpt30dH8PGbwoWx4MfsdRaI+
NGv4x9Iub4cqeES8ILhwRCKYu7QopcouuwbhQRWcUNnx61b0UOQuFO1EBfkz5ZBhDBxJpToubDgK
DW3LSvS1lScnEbGucg/ubyEXnUlIhMV2O8H5WfP8vnTPMYn2MRK+00crPSWx8mCDvPP6aeIuHQCh
KOpaBK0sTKRTAFJhBy12J53fG3Kv/z2LBYppq99ntmaSi3mQaIAYm+bOJvFdlAIxEJaSH8z/kvsA
664NjAKwiJrG7JEZDfEIHhTsEagsnNCScifuu0MdiepnfGP4LUhnUqO9NWVqakCQXOFJUb39p19Y
4FK5LuCPNmxcISNusmK8dIHAByNA5tjg3elf4kjwDOMAK7FDIMXGNgFYAzqHc3+KirdqD4Aju/MD
+D6CB2/6LA+g2g82+b54C7fTodjOXroPnOwgQgBzfflKNuNcC6ntZluDjjPtpgmzyI3yGI1lU+wu
BNOk0mw34rV03eQ5dz7YDNEdDYp/wPIvcESFkUTobwPiOsMsek8fQN3lNKUnkdfrgngvTyDYQQAE
+C3lyGAOVwomMDM3CZCARu/rc76VsmUTpGhkb5Zdp/8AKODWQAItmc1TYohQDjw9AZcC1pjSSuD/
5xtrLvJYjAkwQ3pfYwJ4pha+MqbE6dOyc3GICk+OQBl5XWeOP0FDGroDgEBANyILflSLvpgDBcWx
LMBMHrJ8jDOoF67L4ABJMXRCo1npX8ON2DT7sBitmfeoVJmzfp8PgGVBWne0Fbs4SPOM5/Uk3SMv
ZR0VxB+uuiTfwK4BAJc5pE4cYnhW8vcEfvSTAGYHOxDIEdhCdDWrcj5p0HswPo36KQ1TD4OesOqz
E5hE4LQ5/udMGONUe5SB5cqEsCmcAF2SjNlVzcZwpGj+uL7UnBsJklBJxcsGjw/2rBQ1khWkRVzX
zEOKCYwI/7M4ljxllvb1HBubJiOKA8K4H91UPl+XzdMSXE4YuIDqGmIHxjEVUWB3gKzDAVrRvgjB
DVQgAdeL+nNFYlTmmCjFvJQWVARat1FzR+9DZxQ1anKc+dk60mOzio+7Yu7B6YhKobSYLnqBLdWr
Os3XS//6mvHO/Hq/qLIrOXOCRGWLkdFuOLe3FqLGGtOvqsaVwGs+imbc8ozDACUwpWtDdxPr3qJu
adRsglJ92w5urakgAZXN6bUs0P8m68X3OMMEkLIZkhe56XPBu5u3pEAz2mi/Q1M12LnPVe0m0Jn3
kwQ46FI1TrI03b3RtbUXG0XrLsvUC+TxlhYECgalAMMQAZbQANwFQ6in0LYGGcXQv5L20Ac7JbyJ
O8Hx5qVu0IH6WxTLaLCUuW7EOvybPhmBoxiDO5fRF6Mz3VQN3tK+2QP2+jlX6n6WRQ/VXwV4JjGl
rI8d8/RYUrKEIX16GHf5bXbXbYgT+/fFBpSkC2Yu0jJF+zHcgEDLELHLcsKBM9HMKSkGszZjWjwz
5ntFddXhoWsf1fSUIyEuGhAsksWYTzbUyjK1kBVO46noTafB9Gl9aP0hie6TgWAG6yDYV57I9bay
Dq01kGBHbhFosuR+UMCYYih3Utm46YD+w8WynMGQ7q87BN4poWOuwAamIEfFvpbtpLarkcItevwz
ZVcKXpQ49WbR2GGubis5jBdFFb8dEg1y7GD0bgqvLNDvXt9L6cZWBT6OKwq3AlDgYMwFkP784FtS
n/aaAYddgvg6xHhOELDWndc1ys7Qj7aoFZErjsbFWEPchCxYLjCq3PhVIuzlMN7Vi6mAJQ9orzkv
51uSE8XL4uCmysa/p3VAFzyaHsBDjDfrBVJGq9EBGc8Ijqv8jjI6YkCfXG+vmwdXuZUM+vfVfZGk
hRbII2RMifXRDekxiGMXL8InBNB7NCk6miQi4ueJtDB3Dfy74OG+4Cga8rG2F4pWHpVnSXJJ+NVa
9u34nKNcKEwW8a6otTDGo5S9GkQWUtGo5yZuNHzXE8wQ+zU/+luGvGYwHmPjr5HlGB2NLAHQJsgr
omHtfEmrKB7khIqUlGUzKd1h6eJNP5qb6zvH6WWGHJU29slYSFDNn8tZ0JDW1jQIVMfeMbWnMEbR
Fex0aIfw1PATJS5kpiSMwcxFvXi8RcUQAAocxXEw2N7cRE7QdFLhrMuohkp27Ofxi2y99uYhtB4L
LQa0RhAK8rzYL1o8NP7R8Tr0i1ZmCqaCMGklrKkSqU89yC76XPUjNBk2hYgriXv5rmSxCA57igB9
SrGuevo9wgyHHLNwXAD0Xpow9uOi3KvdVDtyRe5sOXy9vqm8GIMSZQMiCTr3i2o9imhD28u4+EkG
rovgkSCkAljOIVLoFpUA3SMSxpyNZUGXZqJA2KB9knCrdpmXJW917U9oZ7yuF/0pNqZY68Vcts3S
gtSFYjIH5VXNvoHD6B9+H2V6IIHRKIbeoHP7COUutCuC329J/qREw4eaS96/iCCAEWEIG0i4GRGV
3GikRNEOHPReBsZtuYoE4QGH+gYnGnNm/iuCJZwsKjmXsxTBu3VXxm51mvbpdr6vv+gb88l0vlU/
MS3cL/3Wt7fS6Gj76wrSPbjYI0CK6XBtC+w7rD8JumFMkAt2LblzjcKZW0yuEHUN8pw/xS3/rxAm
TACPuWY3tAyikZfa2ueZpy42mpI1N5/u8s/rGnGtbiWMiWRBpTnXRgFh6iQ5Cjj9dFEQyV0zkEgD
Mg2Op4veZxRaYkttkN2cQ+DvQPeDyW3Zi5K0AvvmywHhApwC6KTZvcFwRRxWipKz7Wjcynjh+Cka
LzxFaUXZMe4OEQxcgKNF0Mg+cyQ5STGdDu6PyI3fmYcEc6+6H0aVOnLxrAWPf79FlO4L7Q4AfFxw
C5EFIyoKCyZfzW8dkpySKAnGW7k/AtAGee4Z5nqx88yGAHP8ZkGJ2jpEoitDJIM5ORGq3G2RQMZs
bkjyoBm3CLSvrxPvAlyrwZybSu5lVKEgYhxOUQLi233Ve8IBbCJFmANjYIqQ2muQ0mjtJq/TzQxk
X941/nVleBfP6oXJvtwtSSXdSJ0AnYFuOxF5SQEuTs3Pgvy8Lomr0J8UkkWXdRU3JKSfEVpDUoVp
QiYmQeTmNmsFAR83HbnWh+q7klKjOXKuRizbEC8Phi05Y41rO1I8U09fBqXzItJh42bUfsEKtHSD
U5TxJsuS26aeRB8jWlwmos/krC10+nzvD9IdeZofMMMZU2wdxXLIVt4Hu9kr/OTFfhPNtucGTutl
YG7IWTdadU6w2JNNXkf06MZLuclAeGqV0WHSdQfOawt+CC/K/wGCeJY4YE55hDdur1OwaBjfTNNH
DcLE0QcB2wyKE+Xpuk39H3rayHuB/xYjpBg9m7or55riHdHBFeyzWcs3yBl+sfJwn9QTgrWsN9zU
SJ5KQg5yPVeb6x/A8dB4POH1hDsaPWrsg3Swg0grgbNywzLC6fwcSxvW5RrjVh8Oici58dSFON0E
bAEpfdQyzq07q8eEmAnSB3Yk3eoK4mKjQ84rdjtMN0tBQzlHpj/LrSPP2e66ppzjeyaaOb6Z3nRt
k0HTXLlJKj+rX4tAIIJzXCAC6FiNZpjRlHSuXWFWQTxRAEhSPyS9J+l+QjbBcOw0AR6Lqwum9qK3
BtlKjBE+FzTMqWLEFpZxMHfqfIjK12R8vr5cXF1WImg8tPJDmWSGaRBDRBH7SX9TgxIUfLnLtCOi
gQt04ZlYEY19f5RhVm1pRjKlFTYGxOt5fJir9ylEa8XHdX3oQbqQghYr2gqO0a3sSzrLpaFV0wWX
XuYog0Pc4pvm9ycVA3OvC+K9pcFBhlc7OHnRnPuLN2m1cimK01kZUdu+mQ/h43wbg3BQ2of7HNJ6
UcWVE5eupV0AUjEHXo4kGTWyU7RNTtUp2sQ39knehNtla2wb4XhRrkC07RM6xxLoI8ZjWWnRRIsF
9QgmqA6oP3aj4BjxrBsb9F8JF8iFVI3JpPSQIEv3A+Zit/s88P5lk1YymDDLxnSRMRggY35YvPk2
Ax/I98afN8Fb9C5t/uG9p4L3DgRKcH6Ucej8MIHtTx0WWpoOc3kCSBLc/AjDc+e6UryDtJLCZvqt
qtfkasQDote/dLqbq8cieeuW7XUpvBtjLYVZOT3IeymKoUtCwKGOKVXTMUs2UvJGtNtiebgujGcK
lKUDmW46yoA9S3YPmgxQFwFFPjcqcm5m64xLFfkWGloFq8cTZcOcFTqmGEx4jMOrNGXB4DG4oTLd
obw7J++9CHnM2yCb0K4xdNNraLg9N4NqGge9LQbgV6LvjebZxSZu0WMsImvhQQVAF/RbDmsIIfqH
1RGwNnAF+som9DFlCUm1eyPwM186VSLYD3flVuIYi6jSODcakFe6cgsofAXSVQoTF5xYkRDm0UI6
MqhxQ++j8aked1n7mIT7vze29bIxt6pUZqEdA+XsKgYUwOw1NUKfvsDMeO4ToR6gXzBo4IqZxZJ6
POwR9dFy++i1S3ecZRF0iXdCUWRH+soCCz386LmZGXY05CqYxN0Iw3aqYHLLudyqyNwmJXnQow9b
ywUrxwsWQBlN+57ARoFBDucSOzz0xpCmFOoJTPdD7ajSo5GFjjFLTmwICDdEwhhLqDVA2zKFvvgK
vwSj4Dwd2iXZzArG7myuWwRdKTZoWOvFWASFAtop7ZAdplsZdNuY++sEiZ/nXht06Gy5l/DkvC6S
a+erpWTcUDOmwzx0eP8Bd3tIC/KlA/eGpkci3AvPSGAjKEJhWhmg7YyRDAue4qGEy2ICNlpNX2vr
lQBqbu2VeBdEgockfx1/C2OTkWWXz6WlQlgVRrsxK9Cr3+8wm3cf64UjWcsP1Zx6x5ZkUXch1+P+
0ZJlMInkZDQT2sFSGrbT1y9TqDpLfIOxMYJtuxw3D2Lb1XqqjFX2AZzuQFUc1epbpOiNI7cG7pL5
ZFWTn8ual8jR3WR/lc3AK+0XhGzbpFWdzhzv1Oo5nHSUVGNHxkjcfzAoOtQArMLIw12AMjUp0yoL
Z3Myw13bIi6Iu5/10gjCAu6pRJ3h1zgXOuD33AUoLYD2moSb2pSf2+Cp0+6aYrt8D+e3f1BHRcir
UFr/C0aGkdSDVC/wn2miuzPSH8RC57oIqsTVZhUMMNrUWZtHtQ4pspk+4FvcFFNwA3Ce5Vl56BRR
7MG/sVfyGOtZymWBK8PthiSO6jTy9yV6L6fclXt9g6rnzaLMz4H8YrWNa2ai6UbcQ7ISzni5dJKG
LA1x76lydrSNp1wOntJo2VhY2b/fPIxwwdsfR0UGO8i5kYR52gdaCUllfcK0sqY+RaKZZdwUAwCZ
sERKOQ1C43MZcYWyhzXJuP3sz35+DiPLwRQzdGjf9jCYKXHU5MkG3+Z1zXjX+loqNajVow8P3Jlg
QCM8HMZudbJrojviugTOLkEhpIgAD8fsdBYgVQO+gE3CAdMn9SXV8PiKtfCjnwzAlToRjo1j/wBc
6gqKEQreLeyFPs7mYnYt7F9SvoMHwTPndC8Vs2cbraMln9c141x5Z8IY47emUFGjEcLy7NBPDS4h
ZxwF9Unu6q0UYmwcQx0XTRmQmlkA8lrUFzV7TNHLHknfr+vCuenOdGGu77GV5LbCPzdWpxdQBWys
DngjUnuNTW7mXnvBQCXfTETmJ1pC+veV+ZmLSoaRdlhJKPKaAJTkJejc99d149j4mW7MybLtPlSq
BrqFoEHJ7doZOxEuTqQHc4x6ALamLIQeyaQd0ZuD7iICRTKBH+IEP2ea0L+vlivC/M0So8dhDdbW
7E52t5kalZ4nx+hytxTYBH/dwFYLemjEx+yzr8uV3CAtnDvoaj2tPdaxKOf0q/OeCVSh0G8R7Isv
qyRMVZYgwthoO7Sx+ro7OcVRermV78av4Qm45Wfgb26qbeCnjZN+5D9T0UfwLrGzj2AuTaNtbNoC
gsxQ5PSjQ5TTZLjgnLIwegWMBL3iojRrisTyXdUf1RnvEZFB6pQSUrPacFrtIc+/VtNpiCYnnARO
RLCRFuNEtClO25qmXU0M3BrnrS2Jnu589/FHGfoFK8MsJVA6tIRKwEvDHp0p9Mdkm6d0IBrGvmxH
0aQU0eoxjiNGGXNacgjEoAt0tS7LfTymbh97o/Z+3Xvwj/Yf1RjvMRYkb3IZkjD0Ze6R1VOcQhFl
Q2lt5to5YPxHrRdt18cIMOQZ6GjPjN+a4r1DD+0gvxeJN6vOIGKNExkF40vQpokOBh16acprH7wL
U5WidWNiJqUeMNdowu93JPomzeMOXI9vXWVsrm8PL25an16bKXt1GBg3LNS4q1BHU+IGLHFtCBZe
kHlHN2bhFerBEFH68aqdZ0IZlxE35pT3JhwxDN3ex75cOcquOMZ7+A9ddes76Rk+pOi868pyowFQ
lYM93wDY+zKHjcgnUCHWHkMvzuW9hkSFJX1aaBq6LolrHb8lXeSyGyWW876HpLlBx2VTOlX7L+dq
JYFZwtKy+l6md1kDznVr+MTQ1VDE5sa9L1cyWB/7P6R9V3PcPLDlL2IVI0i8guQkjbKs4BeW5QDm
nH/9Hmp3r2cwrEF9vuXyk2w1G2g0Gh3Ocaomrg3YhpV+EPo88zu0JowpcPMNdJBLlmzVJS2ERTam
HCwq1gg1ZbArjL7jDOuPhoZqjeONzbGL7ktle31zVo/WiSTBJak07rrEXLxF86RanqX6tJR5pHUD
+KuN4JEMrkfFPECbQUHA1PuK0fq57mtlyyrNLeoBzI1gBkG75WuSfRS9O3SSky37AsFBAcAVsXUL
LZviFzF+Yu7l+iqu3lknqyg4qDmlc5CNi4b5Kx+eqAZCv4egw8H1sgbscaVspEFiIFTwVNacB2YO
jnSXA8jSVt1gdgcO3MTQ7WWlKJko4XCRodbnTltsEYkjZdmv92h675ODJcOplkkSjpiBObrBbhZJ
g4JG6ZtICV2tYWT8OcqaK1a9H+D+0S8NBGEkAM+DjGqeAAG+lAdU501pQWdHPlvroZG1g6+erhMx
4unSo7ThS6Zmtn9gaq0fjiSQ5BVXTftEhHC4WqfXOnt5OQ7Oc9j+mcz9ddOWqSAcHSuuCIDbsVJ6
DgKphHtqtzWCP/87IcL5mczKGfplnfSegPgzAyjH1uDv/ysh4u2e1XXcIk+AdynuoVj3Z8VidiTD
sJSsl5g2qHsjNpsljaXZ30Lze8S3qQyA7yuRehHi/d1zRzgo4Kys0mTRxNYY3QFg1rr/rj+A1+lB
u6u8+A1gpl7aMtNrjt94C4JnVt0oEpe6elhPvkF4CFQOOpCdJeYD+IZr9a9RX7l1cUyio4ZJ4+s7
t+peT2QtZ+DkSaBEepjYFWTx8kcAFtO5Sl/V2PC6QfVbSr2qyjYWyT6uS5Uus+AkwqDINVyPCDs3
2lHDoDGbN+Dm+pO58eCR/bwtjsFN7eev6uaRfzaH1+vyVyOOE60F59G2Gknn5c3Mh+9m+U0BGURf
k02qaSgwEYflSRJJFnr5ldcMS3AmRdgHg7MEOW0JAqWQ0cAHNiFTZJNbskMiOBWb5LU2Lqrp094B
MeXwJqV0kYkQXEpbz6aKOx/2STf2+JSnn9LRhi+QmSvLJd7CE4AACzpDjfjYuMVWe4oY2uQeEITW
s8dvrW2uueWbvgme4jfyprJhp991LvW+GdvMy2RZAInGYvmhyh1l6vjX5r2k3QNtnsxIctmsi8DE
yFLmxNtBsI82NYZKXU7ENHcsjHdJ8A0TvtfNft2x/JUh2EZH9GDUHMiI0ulblLUsGs1NMgasLIuP
3JT1payeMjSkAM4RMP/IT537lqoGM15mIOiwMcYElExGu01fR15VHsJ4r8pq+OsZIhS+TbRnY+hL
HDPKSN5kYzYh0/vUvKJDGyYSHTHYZ7HswbxrZEW51RN9Ik64KuoA86eTDfUi9cOcDk61Dws3c/bX
92wN3go8Yn+1Em4D4GHkzlBAK2XnPE6+ehsdjMJL38rvNdP28TY+JA+WG/jXxa6a44lU4V6wkhRd
JjmktsYR/Yzq+BYqEs0WN3FxxDE1qKEAAPB48SU21KlOMo6iRorxZHWnJX4DjGB99Bq+Ne2Rzcnb
P+h0IlDw+nWnK4mhQKfUmfQjQUjsBp2FZhx1koF1rS7fiSjhNM9OmcTjjH7AjiaPcx66Ebdv0lEy
571qgSdShPOs4+g2vIMUkm4dA/wLD5l6Z8kGYdbQYNHA+3ejRH9PwEAz0qW5ceYeJtZTtWYkvKtK
fyxeQQ3pRDcYq4uCm755mmLADm3oP72l7WUGE5hkCzb2uSsZTABjD2QpgKEyZYxHa/pOZN5x1R5P
ZAiraaBVwbRQg1je66HhZdmn3f5oZ18LflWmX8kgCVY370ScsKqNwlu1DqCSab5b009NfyH0Rpp4
W33DgJsP6GMmSm4iarAzpVaRL3vXTKPbV59hILHBVUs/ESCs2mCGZlTaEFC32yQ7AOJPSmq4do8g
PQTM4+XqQmX+fPOBPqCEDoejNaYifyrD9kAt9OPMXWwdWozR3XEVpEW62WS76w5jbYuAleKgRxDY
HtYFQsyYjxbNRzgM8mTbj+hCHPWbRJZBWVtBA9wgBuBY0M8r9sqAhVIpq9BYjpfuBcDc49YMenhj
e12ZFUtAnyOGs1HIQdpLLC80YAZQIsdKXRXT74BPC1QGXM9/IIY5kyLcGz2t7LEjkAKkl4eyBHZ5
lW5Av/PcoFRDUKu5rtTK2oFU0AAc1ILaBjqIc9MAwnJqOqOdunYX+kXd/DTa0SWKKinNrIoxkGg3
FnSXCxYmGyQHwMxxUrePy/e8x9iMVj9QKb7V2haB+RFDjTA22NzyGSePMTsimWWGSuoGTm75TpXE
TyoJ3+eEx35kdMcsKO+SmLwVaPZl/UxuA54ZTG3nio1BRfdJY8lw3hbHKlzSy3CvgW+yLYLZ4fNP
yqxSi+YqzDB5G7IBFBvJfGe1rpYcMvpyfS9XThuQ0NCAsCAlqiC9OBeVYxA9bJI4czEhgyGKjgdu
kOOO1qYkwE3dKK2sHra23ujG/b+0GKCKE1ywFmRKbWhN5nb92DM1Js22LYtGMk6xBlNCLAxK4+gB
SQAbe66YOjdBXUwo/ZbhVlcPfe2H9DZX3Kza8tRDwmFbqwdS1qwxfwaOH5ofYb0PuodIhhW8BqB2
9iXCEicxj3g8dpmbvDbLQ6r+rLwKpLC/u22CDOQ+PFoPoe/43Y7cycAV1yxJt9Ahhh5OEOWJ+Ex9
rwN3Y7GkpbN/oMXM8pZozMZ71QX3aciW5b9uUasiFyxHoP7g5H49GE7OUzjavMq1LHPHcUO7A5i6
8ff7ZOluKRvrWitwkS/cyP8nS3gNmBHpY2JC1gRI/izc5X3MmshV57t29gzjcQLCUa341xXU187M
qVTB/5GAx0UzpkBMypIFe2+041tdK5rvQeBMt04bGfdaQKzfwTA65Ya3XZOzlKjBnqta/zhMaY6i
rK6BS1sZ1T3V+rp3m7pB90VpdFrupgrVfoYNJ/4QcVxRLSasRpbqRrkLkoh/C3NzSr1KaTEXEvSW
pPi0ph0sZkFIti3MjwkPSKtCV43lwFyVeGmb3oFqO+KvdJaIWaxe9HHgngaOnAWkCOAznZ9POqTV
pAFbHVTq2rYetY3ThP4UGJLNWjUREFdhEk4HJw4exOdyuEX6ZqhxJw4TQBP8bAitP0pfdwmbAj0O
NjTqAh8Il+1TChdou32OORbGkyyUVSi/2rlElQ0Vtyb6qQH8ITaNzFPcW0YHahFjA/DpYK95wN5j
o/9T8zia+rtH7hsHe2JKynSHxYd4D451P9sBU20/3kx+vu1Y5z/rx+o5d/9hrhuz4//zcWK7iaEV
g6IsvCezBbJx47mje3xkaG4H+zbvJf3ea5t/KkywsYHDYSnLSgBARNfZoNTqbw24L0+dEqUf14/r
xX2DvkQE4fCBoKzCoJhgaBoIC6KMFzAA1Xizp+axQeTy30XoloY2SBWwQ0iEnNuYOg7dSJMJcVfZ
ERfAPK2r8EYSda0V1s92SHB2ZTbbJFt2iDzWoa/d6L7j9ejrYBhr2OR3ga96f67rJdsmwdFNkZIU
VbIYLH9qzX2pbYNEsnRroBZnWgn3tGkVpGwGyLCf3yN/3vde8h1jQfdHzX2Ydw8By0JmHqON4fPN
de2kCyq4BmumdVPpEN39sV/m9/7+E5jlW6B8Hx6y7egmpWQH15dzmXvCoB0cq2D1emlgPLrDZZxa
f8b8Qe9upKTOqyKQNlAxfAxco6+o6OTy7WgRR0ONYFa1pm0yqAzdEijXytqL1wYigVxEKTBVlulY
R7AMPe0SvfuyjKhg02R+8vxn1qVHvYGLmtJftWa7mhm7VpbsZvCm8iR6kOzeIuLCm54EycLuJana
arWxGCeY6Xywp76pVBk2FsWsc5XGyjawzGe1dlKmqtHNaEXKhx2nT5nWER/wlIrEkNeuTeB7Yklw
qxG8jAQf4ORDYiyBdGz8bjV/QONhNe+IrJNCJkZwAkEXV4NWQkxS3AWxVwa3XYwdkIFUrW8wmMHR
iEQQxonXczekSdRUSebyxI43Pch0Yhof42l6od1bmKe3ddq5lRq9dUTZ5Om8t/R3yQavZCCIcfIJ
y89PbFnT4pBnJj7B5l744pQsDln6Z/Ir/15X2Nvg8WdtYs2e7vuBxZIbai2KXUhDFxA528Fo37nw
njdZb1qILFsTRHqvMDY2Fts6+pXJ2phX1TyRJDhAQwcXXLnEsHVreTR5D8OOJaPKQiS/om7Yl8Eg
qXpc3IiAxceTD3SoYG7DwJqgm8KnvjaW+BWZkZFlyTh5dWf+Q/kGqRX4OvTrAxn24kBMkdmqao4V
RAk3+TaiNqDOnsRGVpoDwRSqLiP6DtAOxEkYTI3YZqUgulM58EsP4/TaOZt6PjqAXweBn2Z7tgyS
Zm0s6EzmckRP7JJHASgqKWTqYKwtEk+Dqyl/9MadEWwq3ZvJfVi5EzyR8l7pbgr0tUL12mxPij0t
ZLmY1fsTUDwL/i7e8cBoP/8amjdL9naJb4sbTpll/g7GR1A/KQEb9GcSAJTT10BEWt9byQ1qGAEA
VapD1/nl8JFGfhFLbtU1B2ViGIRQ0BtSYAIL3zMWyKOkeD5Y6u+5eS+JDfBuB9BK0qnLVUmY7TUx
DmmQC/xfmwY8rAkkNX7qFTtzi/BhA7TFY4+W0J21eR+YtrHvI0bvFNZsO8CqsML9CH2ASbkOG280
P9nndw74L9iufZ8QZPSv8zZgj6UX3Ib+63VbXbuaLViqSU1U5S6CxC5pmtEyB4RvePPBcubowZHB
AK3LAMaZZuBdjBfP+eI3kVN0mOPO3HyydrZV3dqFtlO0RuIcV5L2BD5kSawghwpnci5mSNKCpxS5
laHJacTmQVPve2CJH2q1yjyjbtXHvtO7Qza1KnGnLMzfrq/l+qvOtqEjho5gZIKV4aJVaqTJ8Ejd
gYCmY+PnSDyr3mDOP2eGJNRYW1UQBoMwCGjG4KgQ7lwtbjs7SHo8jYYNNb7nGVMV2XTO2i1wKkNY
0gRd1FU4L8eGe7PNEn2np4AhLzbAxyGyqY+1ThCUJv5qJNw5KBznYcyhUVTjhQlxFQO47Md7sc0Y
B2xCsbVBHJu6yCgfZ/dg/Zp2Mtq1tUvIBmwpoCABsYQs57kNdQCeR44Qn1DPOAydHrO4iyVmsrpx
JzIWD3LqqTNlxCUOGYGD4UhQnmt7vQk/7ayRJb0uJDkLLAgMUkXVB+dOWNBQVUzSR33uzoG9jTTu
6nbmJc28uW73F2Jw6oAQA4NHk5+BP+cKgbg6mkmHg6dUe95/qME2k7nVNUM8FSFEXVVpTEiSQ0SF
h5cSHGfiR2j+6FXM7zigQfD/QaOTNK3gsYwqMRqnXsT1umtm9DYcLX+K5qfrYla1OhEjHOGuQvtx
W+F4AeofDE52XbNceSPNC1X2pXRecflt4tPkNPcsHGadR/psDpCGTEObvs/cZmH2DbFzWL61jl8U
KnN+q9Ue/A7sup6LAYiST0+VYCCoGdsKz3HJpC9NcUfa+3G+VeP76Pm6mLXlPBUjGEnmDBVG4qBg
kDzzxmRp4TamB37r2dwiapYotXbdAPzAWHB+LIC7CsfY7Mdc5z1GZ+v3DIXvEKSe8SF4mjj7hwYM
gIOqSH7qiCuAX3t+vmqrJaAPhSTVunHibao/kn9A+j8V8XWznfgkfTLqaqiWHRre5uGX3nha7Way
0e1V7/pXkYtUQ6QnRjdAkVYtXL1rGJDOrpvAmivCHAzwb8hCXnJBWJaUqC1YGkIN42gBIiLDaI6s
erq28V/FUxXJaORMhXNERzjaBv0qqKOjgLCdAaGQ4XWkl5yN5bbNEy8eJP5oNbI4lSl4cpInGkHS
GC6Wg3Y3P7a8BvzFjZpthslt+B2oH9Dgf30tV07tcn9gBthQwdsuptyVlsc1BhjxosCIWL/g+Wa/
4wnNOPWnIQM0+6roCS4CwvCmxxViAdBMsHFwLvAuqgPUTFzT7Z8Hk2UZmzDI8BrdtHtjkx1mN3+i
KQNUXfVA93Tb5Yx6hMW+2biyd/ZaEu70c4jQ+U+KAOhTCnTPj86WuPkL95PbYMeU2/DGOETP6tP1
tZYKFG4cPgAyvYihf0QY5pOY4/HHdmdD1PgauOm+3P6SSFzM9MqKE/3cq8xDFhh9AokD+sCZwhJ3
PMSbhxnZ/hxkz4nkZK49Cc+WVDg2YTcMmIaHPIDeH43j3LuUJaxg+b3pqj+KO87eSO3dYYsxSN/A
nUqiFOkSC2coD+uCNMXXBzS3jb6BjZHNT354Q1kjsFE7Z6DgkUzlrNg10NmQqwISP4VLEp8EFk+7
3O6BC9JZ6A4EIgdxejYlfm+TTWv9coDsPljvJVJGlId4j26QsGcJ/WPE822GLGbX7MzxSO3nVt0T
54l3ua/UqWcD6VQ2e3V53pdPpQ5AWmwEv6LvVCM6lXOGT00bPxqetOwD6YtexSt9/H3d9paVPjM9
EPMQsLchwlaB0CgmYRoKPpkmJKnbFQXeErPZsiSdS4nTvLgLFinUWopHuDkv/BcwvkqSR+jUALTX
fGiK5ttIdbDa5+Tbf1fH1okOmj0DzTRi2rk32gD0IygaqiH/kSGjO+vcvS7iIrSBLguCMgrXaNjR
xJbgvFWMFHk/lKbKj8l4bmdQYaEswDnLo1eL/MPKIemPdAkGyXVbBEMz8nJKZqtG5SiqXy2NH52w
fqVcBuW+REjnZoB3+lJqRUsVRImIgkkzKnNiZ607pptY8fLgIWm8gUqOoEyK4FkdazTDMc1b5Ix3
1vSnpQ9x7nE6S25LmRjBnTqlnU+alrYuGFjavdpEP5U+r96Ayf9bQ8OMZIdk0gRnmqWtQ+G7W4S6
f8jk0+iFNIdUVou6PKfYIMRrCAHQqoJH8fkVYdmNQ8Mpbt2Uh6B9Kgn3zCmSWduqLidSlp+fxJ7R
SDFilyYtQOQcL+ucrb7QFyhLlWbzX0/Rog9CDALTBhWE8A4p0iwCNgckITWJNLOrdG6Q/WhhGvQe
UIOSG+/yzJ5LE54js9mFACyHRYx1e2MEfcOqsolY2WvtBm0qEyMDcJgySmVZm/UF/aumEEth0tQ2
KIea9fRcZhroJCnLZ7wbDIlXuoiEwaeB9iyKpz94KwHMd75zpt13bR7haOVOwEhr4w0ZsUlX/AT3
GXqdvMyh7mDIAHbXFhadEwtt3ZdXFIy/ikyeaDWMvx1BZQN0tGeu7Xn2GZYT+JBsiZKXsfeXln/F
CXEDeMH0Xu0hDrA7fmLd2RjRK9RdYDxYw7co2mSdi5j/v1vqqYrCyetLVC/SFDJ5+8Xfm9eIfIHQ
zn3VfnRk77LLcYkvFdHYh85ajcAjn2/kOALN1rFAsEijb5aK2uW2UfZJzllsHDUdtw4aQhzPxnVz
Xc3LLjRBsHj2hyogSgnBfZAf1fp77Pwoym+V0rggnUQ/HM6HoeynFqAepNxSBIiF1W37zNg2IYZI
MEUSlLGn5saGoC/k+sctSovXE9rL/2dRBOtuq4bnhgLrBnAw04OnnLzHo0TGRcy16K9pS6OYhZSj
WCep65oE9QQZAOes2UQxPdWEQ896knb+1OV3eH7KSnuXpSJBqOCY+sye1ZFjWnqyi2/xOGztsPPK
fGBRBD5q9I32KLvF1UeJCnVs/TGS+dbUvqUqxoXt3sutyTON+VgH+fb6gq+b4clqCI5LJbwbEXC2
rgFwpkZ507td32/T6SeI5Vg++Ly8tbND3+2vy13daPR8gpULPVAoW51bfw788zDGnDxAu/KdZbc7
3QGAXV7K1LsoC36tO9of4N1Bs2QJfgszbBnKnzjUfT25QZ+iqan3W+S0LRAWaKb+YoaF19vJ4zSH
EtlrN/kCzff/RQs+zBzQTU8XH9aR/hBV1d6wZJfB+ir+FSH4kHzQk65MsHm0HYFyZMKFgMzJ1P7J
ZZyoIriMgeSqHk9QpUIKxEt2qKH9iXZooT3Wu3yXO+6D/uwwOjA8L3bT07+Yyl8lBVMp85YPKVqR
3SjBcBKN/ZQ0/jBlkph19WI90VE4oXbQdHazXKxOtLfmjVM8UVw9yRFY77W665LH/51W4rlrqYGu
ZCxpqnnNcEvIkYy/rouQGKCYUInjYKDlEh4rxcto3EuDyNXfj+ckaplozoAvPT/DRmMiWAXUqJvm
9239XNHd9e9fjTlMdJ0g/QpoPDHUIVlf2GkDH9GqyXFICDO0+NkqX4hZ7mqS3vRj83ld4mJKF9fP
iUTBBqqMqBXVIZFMKNK7k/JQKTur+BW0EmNbPbgngoTdH6jKEwwVAmbWue8AJWp2GAaV9QmuaoP3
PgCJUWi+6NxJhlmJTaOCAxpwvWXpuAfxQsFC9V2dKredVcl+rcXAaABb2p5Q/AJG/rk9mF0RBEVW
L0rtGvPNAa0J3bQyRoFVqwAAJEJfsABpIsykgmwSdwiWjpPUq1s0/KQV7u7G1fgO+SamFJt/MIq/
AsVZ6LAt0DY6QGBVbB39rgbZUfFbdV40IrkTV/frRJDwauaKU/GxWjQDmgxpvQlYbsmnrrl0lvT9
fHFIiIaOvC+6D1ClRP5EsL/MnjifwhYhX85CF+MPB+KOGzKxaBexniV763bY3MWHj4fAo273/tzc
dF56Y22rTc6w5C7y75IjcVmKxlV98k2mkP8t1aGuDdKAkvf+XfH5wdi1N8Vj+gZgu5v5Ln6L9rP/
mKjMeqhuOHhJEZxLIsPLdOXyCcuYDUgSwa0n8kgkdQmIDto17oS84MHYjl7ogXCod1sfozcPBtO3
oaSD4jJHK8jUz0/NlAbAPnAg85PPLlD13tSH6UF9r7wP8OF4kwvGeS88mDdY9Z0lsbjL6WZBuBAe
DdSIKc17KHxY+mYKP5jcZKu4w2Z4sLZ4xh7TO6CFydZ5Ma8L8ztZZyE04njeBmUCsagTepVvMaBh
J6DtaH4eqxfz3mGKR25tT/X0bSVxUl/jPtdkC16qnapBnQysN2YzNjN7te/HzecTYd2GeNpBfVDv
qWtsTW9iydtzt0GELgPKXX0MnJqZEE71eVsPJMAnAPxbg4m1/tPMxo3ifh29fJO9l1v7YPjSEf3V
dbcB54QSKoa8xGgYPRBTw3usu82Al4d2KfRbsP7d2ADsawMiwZt4QmtUXLnZJkCJSxJGrsULxol0
cdebFOOJDqQHusnM3tfp9A8STAAeGCidgXpbHHIqlTSCOY+YkU5jF93GbiytaKwtoYmmKjR4gJ7n
AnFby9MhjlSIaDD/71U7OOn2E5Zz8zN/LdlvvucvEwv3nZu+OrIFXLtgT2ULdmM2mjFrAWTTpAd2
istzL0TqABSP12+81RQB+vA0XOJANL2gICJ9XScVSK9do2PzT8qaheL7B0e9ynpMmVW7YJB1iw8k
SAY2baVeaS06OhUvGApI0aKMjMsaT8z6Ob4ntzHwTQEXgylB5rjJDwMPjez+l0TrtbeijTlcUN8Y
6JoX50Pito+DajCwvNqrnTIn+U3sY5+8JPprbHlhcuhNyUKv3nmnIoWA046MIcQ8cOPWEUse+x0G
8u6BxnhT7pPdYDECLuc7K8EFBEBoVCVjH9Pd4TfUbq6rvmLUFt7GGI9BjhbvVSHyCOomC8cKRfWR
fCsKl2b3pblFThE8bADWv3dkkenKBiOzvcyTo+kLvGiCPF2fnJxoVe2iS7DfjhQNbmYQ93gIgW3m
umorTgcEbMv4OBJtliU2SqVRGfWmCmh1FN03Tjn9AHqOJJpa1eZEhLCJedQj1AZALiDdKtYWs9cO
9/20va7HytkHp8hSUlvIojHBeR4mkKqLjaiEkNlAKpQnfgd1wKkVfFyXs5Z6Xdh4MCOFN4OG1NO5
IK5lRqN0bQ3W7cOI8BB4v70JYDTGFUC67J30tgyfr8tc2yMHgPGmgU4ENCQIunEjLuOk72q3cbJN
HpT71K4lZrCW54Jaf2Xo52rNVkjyNIGMpESXDcAgjdot8pK1xqZuvXlifPbCdhNyyfjxmnEs3PMw
cvSu0IsrieZlRB30ihjTXRD8jsbnovtzfflWTQO4+6BowaFCc9S5aupYTPnU9zWwrV4qipFFA1in
MW7Y1+ty1lX5K0dwy2EeoRzaQg74JhLjzuzuNBn64+W0CfbIQW8jMsCY6AFn+Lkuih2lY6Au1pcV
j3McLIOuxWs9Gx3ayE2+m/g8Y167zI+FFu5ranxQjNF6+cyzp+vafvWnC4EiPgXABjrKLLjphWXV
TDDea8lYu3068pQ11G5ehyLkD3Y6lj8nMx91wKWVdsbASZd4fZM7d2ESYuyvU5LKhUPLd/jlxTYH
ZQE6aBCXHEenGWxWU8ILFgGPmVNMB0ZKOW6joq2OZcjbbxZRSc3SocTQlsqt6CEfTesXdxL61k46
6pzjZL9GFMM/HsA/uscoSDQYcM1GfQQVQqvH90W3pKyCcnKYXvXRBkwlxZ8hVPBochxd9Tn66B+0
vMLLudI6/aB3nSNDXPtqMRfWj2I+2MQ8BrjkAI5+vpWD0s6TU0+1mxMFSOHfsMQ+aC82M513jaMx
YwJmThx9cuuPWrXPAAVioR6/4cLwMgsdKeg6zevvic6Z2QwYPtZQTev/K7IEuMaXcpqO9PAyQSaY
W4oGErWysMd6G90M6E4pivEw2m/XTWnlej2Tshzg02rr7OSdpUIKbcrhDpAtdchCB/2uTCXRvFfz
JnlKwBTFbXTKgEjs4br41XMLOhVAZ6B57iKawyBCwVUH5xaNIcdUQ/+zkh8Dzv/hGsRWY1BsoVbH
ONG5ltbIM1LGc+2GnX1fqr2HMesQYyhSnI6VOI1iHgt5CxWtDHimnwuaK23o7Wzxd3QiPu1SVKcm
AigFNP081xxB48wL3dVTbWDEaXJf73L+cn1NV3zuwia33Ci4s0BZc/4NVT/F4Pla/BTipb77UwNf
wLT8UYYfKpMjXFt1kWelgSZlV9PTDSXVUbWC1zh1DgMYsd3rOq3kn6AM7nwH1DtL/H2uUxiMZRov
ZloXSBcazzFYsMFx2g9gVpo212Wt6XUqS9DLDEK8RSfIUuiB1lsrbG9VfkxtGcrZqhzUlxDQI12I
pqRzneIeHn4GswpY+XTgt+kInS2l0f5Q0mHwhlj5t+t6rYQyIGVDcRF+FI5aBBnIxySaMUeHo55h
Ds0YnrJBlihbOc5nIhaVT7xJ35oVnSj86lAVmDHVNlSbvLZv/sE1YlgeY4+IWjDOKqwcjxytmJbj
bNafdZa7Y/AcK7+vr5a2HNWLO+JEiGAGGQ+tBv2ttVvZX3UXNWFj8p6re037ZqRbyxnRu+EO7V1H
t2jQvy59JZOMhcSbRwVykY7psfOFnAH1k6MHDiE1aZht7kDaCazpuwTJ0NBrehkp29otoCGuRnfc
0hEjwt1kPXA6pnox+XLYB7G51cbxO3oqbgreH00zB1iJubeM4fW6lmsWuWA0YQQTXX9wl+dalgFX
EtJAy3gEvo5e3GHS9r97/mXQ7H9ECIFh2seZQRZTsdTosVezpzhcGlxlM55rho/dAuAYklemJbIr
IneVgMMghy+sqQdWrY1eznuaTd71BbPX7AIvIEQDC3seRrnPV6yykZHVzaJ2u1CrCpZSbBirAZLj
qVlSW5s+tMjG6avxGWCe/V2ZpomX6lWAf6TgI1mkRu3EbDVsdBaPbWWzdqwLT7VqZXLrMAZgJGjb
bhUkQP101svtAntQskBVx2PQ2/PBRFPy2zjrMSbHaVC9tQHNfCfUABmKsYToODT1/EjNoXxpYjof
evS6eX1bzg5D3sTGKOrc4r8aZRkDDpAYmcU4khs/DbA29n6hF8VOyTXq8TEMHpxBr3BX6vawSc0x
d63S7LdGNVJwaWEeByWV8AHQz9FG1aoANFHBPikUfW8rFmDuZ2OTl/a0mYeSok2NTvdUV2cMfijm
0arw2mJh2hWZb+SJ+miMJAdC52gau2lu5tepJlrGBjsuH4wZ9XGWjmEbMBDDp75jhf3LmI7atquy
5EPhkeZOXUTQc6QEaHy6vuNrb170UyGogKPDqKr4ANUpGHZSGw9D1TbtYxRU5V031O0eJNDmK1rb
gpjVeTd6pTI6d4BwjXM2xlMvOUZrdxUQFpGHQWgBoCrBGQJAMFZzBV/Rxiorpt41h2fD8adGEg+u
3fOncgT7xgIa05gh++LUHGS7m4ImgCHyquG57x3J0sp0ElwD+HDTvk0Qv6hZxDqAF4Xodc78qpFU
j1blgBIOvLsED0HRl3ectobeQCejDb0i92rrtjQdZmu766ay5k1PLUXYoxQ1tXKwsEeIv45jYj8l
ebe9LmLtnljmaZBRAkY24KXO3c+AZ1xjIgOLDj/NnTuAvhUYcwkBIKWkxWeBMZ4gdvYlkZVv18wC
eCTIlMH0MLu4/PwkrqB0UHpjWcJcO+qRWyic6Ug3xukOpbl/MItTWULKLOviMbN7LGMJ9HMGytds
oxD1pU2r+gmt6sa/nKyTaF2weJ5VU5PaSJ5ZNPgkeP0yjtavpk4dNhT20/X9WzfFv08DweQnoKVU
AJpaQltQSnJWk8Qv9ZcglC3i5YZh4Hnpu0AJd6nnCPFLHYH4E5y9maulSIsPLwaaV7j1pJgGkoQS
nNFLpdDhAZ10JAWRIReNIwqynk6piQDJAZTAH0XzsvmhG1//69IBZ0RbIDCANWtikODcBCdrAARG
YS0gDuNjbHyCMO62zB2vIrLW8ZXIcyFvWlAplpzqxSOyMjnJchuigPzjjd2hN5Bp2lFcjeaNZrnj
7BNAJsTDR2zf4N7973oiKYi3owX8L1w453rSDvXnskdQreJGDO2t7ewxYY9EkIyz4dJd4SGCbgx0
/JsmzrZgIo4RpSWdIAiw5u4Ud3cjNx+v67IuArESQAXxJBcxQPVCrUPTynO3mvgekQwqFX3587qM
Netb+EwAQ4fM9EXTMw+7yDEDcJvP1qcDUAv7o67A2TFIxFwGmOqyJSosD5YO3LvzbeFdnAzod8Vq
mTdFRW8z0/bAfSvZfJkUwfcBlWgwtAhS0G2wnaP6GFvmryzPJLf86pphqh7rBtgaIDSdK9NGVkyL
HmI4+T+kfdmSpDiw7Bdhxi54ZcmtKmvfX7Cu7moQi9gEEnz9ddrOPZ1JYYn1nIeZhxmzigwRkkIR
7h5vlH3KPPLqNlgdprtQWMei/a8dEHLO7VQ2L61UwE7O2kCpt6P8MMrDmKCaZ2ee5d6UYFjXfv7v
OKBzu7PQ1msX2Ww02TV5iGF9PutdXFZO2Et0l40HpFL+P0ehq+IAtEEJnoYUz3YtkxHlkmfIkV3T
jyUquEAfRcZLJFee3guf7szQ7AaxMR5IMwYYao28eESTUN9DSbC8GprqIyPJGhH5+3tHRXMCM+td
VNRAA5351SmY3KsZOCTaKntRaxQT4q7zMInOQz56NCAsEJn6f1hLPIah9gAQkvNNWzIjmuLQtGOA
Hdu+6IG+TgKXDV5U/3P/BXxaFHj/6L/i5po5R3vR1A7B0QGlnoNTsMSzNSgCGXgm/Xt0nAo/zAy5
g1r1IoNHA1QsqP7Uu/dGHtJmDfO7dHOdKUzMLkkZJQDgFTAUjSzIstE3xKYloT34lX3QUECpEr9W
ghZzJbvxihorwblwfLk65vrh04HlZ83LGMwtJ11QCFy4mDSkKVmoD2ao6eVKFrWQ3Jyamc80isxO
y5UcZuIEWKzoQxj1o6mWAde1XVmtRcmitemGnGROofE1OyyprKUinBFO4XupVXmlmp+UfsV9GySg
Zl6OlIUbEwVy1OEhHgXe9Z8PfJJoa0qrQosXrhmU3SmFcU3qH5ctLH6jEwuzA6RWhyYuXFggae8z
wCZGjT+YWb65bGbREcsCodBwERHmbNU4ZUPRqwIHhxPfq0Q+GnTlWbcc7CA7QeIe5FF3XusvKf5z
UVoIdhk9RJNqcflEoDBgVp7zyFDa7++JeSRfKt6VrODbyw4uHcToQqIAOuUeKI2f323MbOvIGgbm
p85tauNlJH7SLozUceU0XDqBDegJTW46OmgK53YaqxCaTiH4mxrkiOkVgSxtLxoAiXPzbY9eGS3W
7pgF6B/wUWBHoy+EATGoOZzbzEfBmJjKjmCKvpqx3Nu06D5IblxV3DqyrrX90Uye7IY8UCGFZ2WJ
tm9MoR6iot5bZmNsKl5DJUgzni+v+mT5vCiMLhWOl4kYBUGnef2tqSxN0AGtsEagS9j6qM7G9aYq
viJQUgb3qUtW4njpM0/PbSBx8CTAVzhfCvDFLWo3MfOhLuJF3SchKGuN4BusfOZFx07szDI/pyaJ
4pQKxFL6Zy7verZXLYlm565yj1q1qcR/uPsAekA1ado9qDyf+0URvEokEqTmTopiEpQsABVrG23F
raXT5tTMtLwn55nJedpqDpbPdu8EKT2OOSWO+3Q5KJa2CCoG+ExTvAJPcW7EoW0BZC5lviZvouRY
NKbnkB0wPZyFyfBfFu7E2OxDJWpTtkWe4tQxVa+ur3S6bfNqZdm+C9NDmwFoKzzLJhUnc17PhnYa
1HMMnG113XpWYnjChjwCKj+ekOleL6ONJUwA2lEhsdLM1yCsarFjhrFfPabo9LXwauu3Va+NdlyK
UqSToKAD/wPG7ixqcMxHIk3woGOcBBDkxw7/nVXtttSe2QguybEqgsvfdimAUPY0ISeFVhP2/fm3
rYjCod+Y49vWRbqr1dwEviSRx9LI7f9iCuuO7N1V0d6anXom4ihiLpwrm/HoDpBGlOqTTcTjZY8W
kOQgFsIKBotAbPw7NwbyYAUA7XixMmtLsuS55/TY9l9D9MsQYu8kHK3xTvWhA/ioURlaelMFiq56
vdWt0beWkpvTrTPzOWvjFtMbsHUGyOIRMGcxZi8przl91vv/cpL+3ThzDH8PcJ3IY5iKtffK2cns
vtGf6mp/eXUXz+sTK7Nr2XZFJlsLVlxn71avQ3WLmSC9WLn8l/bBxDKZsHAqZEtnUWnG6GvRAq+w
2IgDt/tSURSFNdJizrNCN+gB+86wlogubQUX5QcX0CeUweZbgaalXjQEJw+y+NAFPidFjd4h95cX
8A9nZX7FnpqZMruTI5trddopLswo6FY+d5nVA2jVUp6GvUWGRxOD6qINGOjM8gB/6Iqg0tz+B84q
AVSHFmOmnNPnio+UQCsfHF3hL7LT6KQ1CpgUBhIA9rMZEgiRuk1JPothdB96u8krVAI05zGNUvde
2uDG90XUvtf4KxD9A37uLa8dueUJ8I2bWDF7DoUnjNj2Eg6RqftGoNIVYNO20k/TunR83VCzjUik
wUIB9E67IW1ue2IcjaBtSHVXRfVYAMCfA6ncVZz4RFrVpobIXBFzTIFszZKB5J10lQvhI1HfuA3X
Rs+2JfuldIS+DWoGoR5KoG/sYXQ6XlXShIoOa+u488200u1D1hMj0EmsPoq6l+mxMwf7TksKV4aY
yyzQYZF6fpvptAug+x3bXmJiXpiZQxgUkyjV6CWpXEmOSQGhQODJDHKLnnCzT+KGbGTaIzsYzCpV
tyZzue27Q0qeRVpj+GnX9flWa3i5KUynYpvU5S0kvqgpriBaLH9EapJ2vpBKFSaWXuUrJ+nSJjwN
odk10YxibPoU26OAVFUb3XTRA0HRx8meLsfqQnMO/TCIi7vTiAgojM0MtalqJtpUYBzkLSt3CQlT
dTPUzw6mUVbpVUT2hrK7bHNxF56YnGU0EiQFwhRURBpotFd6DQhsUt3H1fh+2c7iGkLpAzpzkMjA
nj/fhm5bjz3LYQcN4p3AiIWyTp9Tw36oOrHyuZaX8a+tP///ZMvLgQmqTaXg0d5pzqc63HOT+oPz
w6zCcQzb7D5t1kZJLDwyJnAdlD8gNYNMwpmd1BAzjRuoh6NI5x7j+q4Ux0b+jJMfA5Ar1mbAhqVP
2Ocepg+CdumVekCzN55/Xl7m7yf5+a/Qz5cZ06KciCf4FX0GBkH02AxZwFTpRxO76zWhPl1rR34P
IFicMOfTCx/l95nfzML8QZpw5meg9le1sjGpsxfRmpmF4ivsIFOD1JUNyaW5alAkervKxxI3obAf
Tbe/p33S7HjiHmyDll6hZ8JPDDzyOG32tKzr0AGmbiW0vucXGmT/QCkCjBIzXOYiViOQqRWdKrG0
bY/IZZNtVDhdwAeFe+44oBprJfq/nwqT5zYWV0PmjB9w/k0jDbLlWgajRQ0w7FeWDJ7R4Esq70rx
ox9uMGJyGNf6Nouf9cSoeW5ULaI8bkwEkrTGXarZbzzpNiV495fjdWGvwrmpBQFJY8wjm1c9VAwO
iUqzRT0A0mxFcdO4TwWyjQJMDMCxwqI9FtGafvj3s2iyOSFrsKS4e2chWwCu4XYNQrYtvpo281OM
FYhAB1vDfC2u4Ymd2WaMoL0zoBeLs7U9lPknL0JNrKQ302c4z27OXZnFRpO6HfQo4Qpv7ke19OSw
NsBjbbFmgeDoLbESBicyCKzjpthn1Lkn+ZWDWRje5WBYPLxO1mtaz5Nzu6icFC0WOMOcW4X8Ulrb
G+XewNMl0q6FFnkt11dMLnmHHTUJ9gPICC2qc5OuUXdSOKgw69wMkuJ2oDcMKHJjbdz7Uiic2JlP
GhJJawxqAjuJxq5sjYUclO4xj4PLK7hmZh7ZMu/NToWZDuO+XYwISYomqIrVQXNT5M7DDicRgQI9
RKaQPpwvm6hFRYGzZn5FBUhAsYjMjc47OgDTyI3iiEEpqJk5tXIDhFgfGhCh+XBE0V/pLeScPdFA
6PPfPYeuIEjyBs5l3EXnv6jq3cqlKjR5YxsMhKbIWz+uRRR2lfb175ZOfZ/W5iRKidGYeCbAdyfq
H8tI+9USMyDlyrN6aS+cWpltbI21YzVE+JJEvLq88rQSw+vqe6AdEnVE6vmGtv1/8MtBwQmVkCl5
mlmMK5pViY4SN6VOtElr1TqUkPBEbzO3Vj7W0qk18e9Ax8dFimT3fAl5m3PA1mGq6wwo/ZR3lNn+
ZW8WLxZ0w/CUQjoNtv3MnSTKUug+oM9Ry86LJ1LSTld3vN8YPNTcO91OPN79M/gGjFzNgFQ5yl1I
AWc2FcVVh0qiuA2GAABZkAsZh31hmqHN+MrX+l4khCmU6QGhQxsfcO/zJSSZWzcj1Rk6ioU3KsHY
x55mvzf6kYkDa54vr+bSMXlqbVYlJIXgY1HAWoKyscO2hspRV2m9kq6s4AIraiI14x9IXgPFO6fS
KGOTt2zya7DUwLH4xnCLgELMmbeKnxItEMMr5uj5Qy2PUU42UTqsRM6Sr/gBKCNDEXOKnvOVLQpg
0CSGPGAOXLuJip+dkwQFhMtVl658w6U9PmmHgnjlThQL69ySAtSb7SqQ93ZTo4dSySgaLxIaAVmm
NSFVZg/trUVjAVkbtCfxHESO+B9+Ath0yITQnZ5i9/wnQFnfYdAUnSAtt70jNpMOM7+znGsj3QtJ
PUKalb2/FLho/2DMPOjrU1fm3KJjx1Jrc1r60vkxashi7wqIqbda4hEZxO2/Mz1wiqp4l0wxhfbd
7GvqdVlhIgfoA3rn1Ff1YDoHjNEAQE2aKQ0NVEG2nDvtKs52ugHnNyTIuBg3AfwpRtXMbkiL9nA0
I6i+ssgzDIEBCY+160n2YQ23NAPr+Na2t2PNN5d36rR83+2immZj2D2E32bLqzmkM2OoWPlc+aGY
+hVDdYTFa73KpQMcCTtqFACoG2BAnX9EG1LaugUBYZ/oidcM27K8k+m9XaCmtk3sndpe6/pmpKYv
kEtp74W6kucsNBT+dPIwYXp6cYPNdf4DylFTM1dRAbbdtg+OL8L+Sruy98wzd9E1BgRCUEO9Inv9
4V9XdzIL6AgKggC1zV8OIo76QhgmODa18wqk4E4r7aOTWGvuTet3/hXP7cxyDM0qnbrJYSfBvPu2
fobG5t4G+bPVB1xkAMwrW73vHlsK1TrRehWnKNDmz5ed/X48nf+I2Uc2SaFRoYI8bA3GbRclPjXb
MM3Na8WOMRjdCdGzCUqYv2z2ewSfm51i7yS/6jMdmro1zGaNgYzf8CqNhMWaAtGac7N9gpIBj3sX
Vprcd+CGfAbw3zDehuhHnl1Fcu1t8/1WOfdqFrBqaWd1gtzRb8wwgU534jP3VV0TkFu0YmGE2aQB
CB7v7JOxPFFx2oF4gwEFqtxiro7oILzydvkL/aF2fQvPEzOzTzSMDsGjE2bM4/hGOs/4BIwfuf6B
v9p7fl892EhGvpS1XfH9TMUaTq92QBQmYO4s56ExaQlGxGD3gSdtAkR6aH4TOyD6bV96JA9kj2rb
7rKv09/85uqJzVnmE/PWIEMFm5rcZOlvaXXelIGkNzxZK7l8vxmB0Z0gXOCFA+w8Bx6XCSdF02LT
W86xYccuOTbmLa9ejPG+N1fWcilQTm3N3Op0ZRy6ErZMEFcTO6yiwCwrTxH7y8u35tPs+qWaSUsb
LGAwZXNQotEHKH9RW9+kjHs2M3y7c8LLFlc8s2YgzVHEXd3E0ypWt2X8RfpnOqaeu3YDLcUF0jNw
WFC8Aot/FosNy1WhEOjDWCTznPzGFgfobXqQzwPL6bJHSwfiqanZt5JmLsvOhqks3UflD5Xsrfjr
/2Zi9plYWYFpacGE0CT6KndK9bPGE+aykcUv83fJ5jUQt8Vcy0ibYo52JjobrAHk2ALiJ3LsW82N
1gbDLcaeAZoMNIeBrZnXdmxeOQ0mucCe1F/GNI3RD5BBI4YrNWfe0BqvtvvvYE/sYVRp8XRBVvQt
QXDRv4kbEUF3o2yAWMRFAt3XJMjNx/+wlmBwIcME3vMb5DkutQZEYALyLRP7HCVMtBlcJfarNTGW
pXsSpzmeB0BIgEM6uyepMNO2HbGIdf+jra6A8PCMcisxYqIJ0IvU5EqwL+6rE3tTEJ3c/kXFYqFL
2NPHXSk8Qw9i/k60I6s+Lq/ggvLTRIlAMwEMDBvP9fkO1qnAyY4lFEf3BrUI7TXbVTt6bA75s+a3
igeBqzuMSf9yu132qWxWzC9dZqfmZ7vaaJNWdSfz/aa86SCagerqZ36lbGnQ7pLSv2zu+95DpQVs
JzDeASjCRL/zZdULBeqoNG19aEsAQSv4MRqDQV857RetQHsYjC4sK5n3gjC41tKHEaW3Ot1J69qO
nxsZKO7LZV/+oM/P72QDMp8YKomaLeA78xf6ILRRFiBwQcpP8Wio49/tVrsybvQDVDhjr9y2hqei
hOUlB7KnAUb4XNGgXnkEfY9U/ApMycX7DrhJEJNmS2q6KeYq42/nUC0cA0XzimqTlHdVsxKp0x/6
5u6JoWnVT7aEcOIEDUe4K42fUCYqesxn+VxZ0jUbs81g96rDlQzOqPf8uvbtvbMxtj2Wlfp8123i
beJXYbZlHnKEIA2tvbp1QvO49r5ayCwNFF4AzZ+YKdPD+dxXcxgjoUI6xo9fmp+YWQ1Rtlt7G3vK
FwnZDpIpR+0wrMC8F5C350ZnW5FarqT6ZJT/BLI8IN64a66pZ+7bjfLR3Ay7y4u9tNanPs4uW83J
1ETpYS4drqHPYPc/yzXEwto6zrOgrtL1uh1h46XaO0fiFfeKp6ledP3qYugTP2rH+/+TU9as3iHd
LuP6ZFAf9qm1N9StspbZfb+Kzj6TNXsUD0VJoiiHCfJovCJ9DCqPPrEtWQmHJZnS0xj8Jh2pglPe
DdP32Telp0EXz9c2+cZ8wl4Iy/2w6XbPTsi8eJt7EV2VDNW/5y3nfs5eV7EdR2Y7haMIIz+5Nm/4
Jn0vQryuruRDv+PYgwR7Ud3T/c1veaffYv5ySD8jBOra5PXVtZgdcqXKUiNCfQz7sQuNILlONwxi
+Rs3hFz4J0Ydvyjb9OYxOQo/3a69vRaqPOcrMTv5XGuwrGz6EsPBDqOtg+Lk1RBq0A78ugb+5ifo
8vfOzl15G03rOz9v0UqabhcQoMDzOz+DKqUeVK45jU+ous15cdXE5YoU7tIRcGpiduJABk6Vk2SU
DyLyrqriHcVuqTu2Au5duqJwOYEk7pCJxzIrBxAj5+inIhsthfUjSwrUUwoCsGliPQjBnQ2z9JWL
ZGmPQniDoKcDZWFczudrZw6RA3mI6b2Hgm4e34yuve37MBn3CVC/YCIX2crBs5RznFicj3mKaksd
un56HZUvcVmHsqYfPZtmuPZrteSljYnxgRP13oFQ2vxyQgU5o9H0oABj6CqL+YNdZJhtV9tPUkQP
HXSgULJ/vnyuLu6BU6OzUAGBpm4KFXkiicc7oOwCu3B+Ounou+RjwHSHLKabocHWKAfl3i7bG9Ak
typ5VnPoWZv9gVlkU2Xxw+WftRBZqN6DDKlPnLZvz9/SihtnTCkERBUAcY4p1DtJFdh40DtrXZIF
5A9q9+hzoeSjYdr7/AmCuXqqW1bIXZMUg0Mg0lopgdZXXkWHDcXDnhilBobsgLLQ+MCsNLzs6uJe
Pfnqs5CuGXDUUYEPoPFxE3XNjRSVXyb1yodeDC54YqMvisfj/DkCuDaU6SSOhEJ+2BxIoiH21dS3
1btR7lqieJe9WviA0AKa3qkTnRnyTecblavNqKYOvMqLd26wjaPV98X4m/UgxVhrKtiLvp0Ym93c
NUQASd3DWNRC3YVlu6xFO823k6uW7zX01y77tvjFTszNjr0GQDyrabCUYwTUey/CFNLBkiorD4A1
r2b3dAcZB6WPcBxIDFhRjB8Y8aWoP7T0tXeuiPLrsk+Lx9yJT5PPJ4+AXrqNS1ssYZnrHtLVoOa/
Ysn2OXhJ/zdLs0u3VVhD1enFb7PfJcRXFd3L2icGfarLdpa/EkiIkHRA/3PeoIdkgElSzUVlwTA9
wP5uOIAbSZvtLptZvM1xVv9/M7OvVGO3WaTCHVjxTA2ikmq7QcRGeNnKciz8tTL7PIxCeNfp4Izd
XkOEa2OQt17sK76FIGTtvF82thwLYIw5gNOi0j/bu5g8PLqRgvjmjoIpc3gPgjdmQHwpYfpKorLo
FxrE6NYCHYVH/XnY1bbUjAhDpFAUhDCQ/WDUr0Qq3lhCDUbztTWw2dKphLI0cJ7QJEDzdL6MBvrR
VoKjnjWWlzU3DaTryup+6N8a859lPiYRaNToALcGD24OSGYmUnzoL6EiEmvWrm9i5NF6Sressu5y
iEg9Xf5mS2EIWRE0+SdszbehpD0rS7PgMXTGmzQs9PhmiOXmsgkU/vA1ZpkrhIEwlhST66C6P5dq
TEunGKwsa30Hxa2DlabJO4kxDlbjAqChXM+yJxYpIlSNuNwr1Ch+8tKx/d6Iyse+cpKnCEjW+3hg
bZgxBXMEU2qhkOMo18Jo+puOa4J5aE5imSojq39Kp2jfslwavtVq1Rt05J3El1ql+JFTyk9VUayH
Fpz0myZ3I8BXi2Sn9bH8op1dGDcyMpN9TKY8LR9V+7ctedkGRp7o+2qUSijiMd+PakKKgLuZFV2Z
WZJeWxX6CV4hCwvzMXquD8EgBxsTFBQTM8Yyu3R1THLTwZqNxsJMQozeMpjXqqTFM0IkIsxVuw/x
kux/9510W8wDToGLdtPONfxIjGw/aIa8SjWluG7zQjw52Vi9tEr9DFXVO5jqd7Jk4NQP6jj2Hicu
lL4SvQDoLNKNDVj4+UdHuOOPWpU/dOiP7uLW1YA/16GzxyQ6xpCIpU0VmnYmen8oVBsyYrkR2qma
7rWc6WGuTSx3Q5IDIkkJWd+0e6Xp64MF2ar9AM58j56DTEC7gH71zyzqtPhg5mPu41dXzqHhNi3D
2mwIdGcTqfvFiCX3kLJFOC+YiqkHeZNNitBD9Wg2NEXymuH2At/+paiaweOK625kH0HqsyZ25zlm
q35IEDKgYJSXgx2Ybiwxhwb0lg3wAWnl11UfP3Zjy53HPJfd4PcW01+Z4MWuMmWl+TbEIjdC04Zf
KomhFtRoVRUWUIZ7Hlx8s0BjkV0CEGHCpt5YyasJaWHnYMa1+4TMu9gNvGv1yMOQZ+M4gojmetD3
tZ0d0zp+LXVMSD20aC9gnMWk+8tqFSP8SteJLA9qQUPvlcwlo9fRChUeQ5T9pmPMfKFFnGEARM7Y
QSlUdVdFWbOTNXRxnGYE4hVMHhPPpkwnzMvi6MnqMceilyo/dgYmkSU4yQ5twupdpHD32hA51WE7
ztKAqDzeccxQeAAmf9wbAg1V4FmpFpYRp1tTjhBMqtweetyWJeKgykm/75sMYBxJJQYuQHvgt0H7
OPXaniK96HWJOZixjK4NRckfVVKKL0x9o+HgjpjqJkq+cwBK+0oUCRU/mTrjVcbSCMJMlnFft5ri
0wJ1cM+Azxur7jFgZlTi5gP8eap7pKjidz1N0cuqaOWIu4ix4tBEOZR6HJXn96Zo3Ueu1/FdYbDh
XQztQDZqZrjbUegR241Eaa8TLSe4AIFaCgue2fcQRVO7QDhKrl1zNa8eLIWzK12x09+lheQJDCYX
bUATuscheLUYJWpnTi8euWAYaQHh2YM9kiGAGneK4ZgaGVbu7QXaBh7GIPRDtRwFRzAZzi844ZLC
clpMu8Y4RDVQRuCSJMbEEzdwbRLi1nu26i8zb8AjxOnZednhc4jLgJVHyBx/Xj7AF8Bv5z9mlqu0
qlq1cTbdSTmkoPsnSOUEKfmQ0gjGLv5d1j/r2LpOIqRjnHt0FSy1+NQ6XY3Z/ZtrSu4wORXwRXpI
WRd0NWY0tLrfFCYYb9rOhAKNnQMQh3Yu6NivKwswZS7zCwwfA9UKd4LXfEP/KXUK2XxcYHbzmSVA
ZLfJxmDtR5e/liqY+U1fAjldxkFeJZ5byZVLeiGxAoV1AhmAHg/y9cx9zC83ZE5qmOf1rQV6PLbK
oWcHho71iqdTG/qbpyempp9yks+XSjcS3jWYC1TVAXVDNa1D1De9RvWH/sWmW5kcOn0lF17I5qZR
5XhdAttoIuk+N5qBbhyhnYf0CvegNYoXUCJ346hioCEjftVkD8rw47KjCxkdCN/Q/oAOLF625ixX
TWJFGfMOJmlLfWHWXqwnIOfvoxzaj9vLthZyLEizOqita8jqMUfv3L2eJa1ZGQMKBcZPYNI9woPL
Bpbi49TAtL4nHw3HIPCEDgx0vKaYXWYWN0xEb3maDXgt5fWKuSnc5jECZhVEYFH3QM9u9rlMK8UV
bo34XP1jI16S9DW2VyqEi0v218R8cGIyKEOlCJiQhgxsCdWstem/K07YswBg0WgKW4eFrvl0+l1H
nv9DjxrqkeiAAbqOwwNc4vPPYoyKNWSZhtyaJoXndLjrITOgaNob06vrPuH3Y5J4VS3WEA1L+wk4
b/Q7IRkI7t/sA2VGDikkVW/9vtW8qPhUixA5m5KAY5g/SXWl3rB4PeCegsT3VHiz59tXKeSggKeC
4+mDBaDC5LfNq3aDLGpf/qq5N6zYW4p2MKSgd0NAq8COOl9W1tVda0xXY6Y91SX0ez8VciXXTsIl
KyAbADUPPX0c+zMrXYIHn2ogPlJ22zb+EEmvNpBC/DsAzwDC+a+d2d61KpcLmqnwBtMW1JLs2jG/
LpGo5kxdadgubSpoumCkBtToUMybhYVUGmGlCcIC6cZ17ozXQ7Z2ki/tKqhS4VSYnst4UJ5/m6FX
TaQKCAVwt2Ovtxmo6JJGkHVB6/3yobc03QI4dOwtlKEhHe7OVg7PjVqxChdZSSjf8PABzPeKb+vQ
9MerCrPU7MdoQ0LyjP67N5Rec2ArRYhFZ09+wGw9hdtkeU6mH5BDcloeGPvK1hS3l+rsJ16COXK+
oi70SWQ2woiyQ9pfh8ci5J8Y4LbNN/a+/Bk9tXfiFSPEV4AZS81n2IVsBnhLqFHN674WMbuGKehx
tY33Me4wY4V+JJof7x9r1dN3ReavQk+m4JjfK6cmZx/UwGAZkUVwVfX7vbaLu8C+60FgDTVfebd3
5kN60G+UO3W31sFdzLYnyQfU9lywVuYNKd2qhsTgEaidW3mtP6OElAZ0G+2AK9hCQbzG6K9mK65e
Lkfw4n48sTr9/5Nre9DyrnbTaeq7vMtUy4v0FdbKFIDfF/SvW1MAnxgYnR5v4xgGmmuo7vVX6W/2
QjcuWFu/LnuyeAWcLuB0mp5YYsxuM2piAQtMTL3hb+yahgqAlRtr6x74Nnu9bG955/11bHbMxElM
ew4VCszfawJbszwTUjy5eLpsZUFCxsAe+GtmFpB4H1dE62GGB8WN5al+Hb6B1qTuo0d186Pd0RW3
Fshh5wZnJ4ppS9r3mIPtGz8B6C2Oo+rrwuve2ifMxjLW3FvK9VFgxLvC/DOFdvbGNK1SS0mN8ACC
n7+1W/0dcJajc2sdrLX4WLpNIeuH1ZwSfDxizuOjTdvaHaH44aOy9mA89gGQjvw6fXP2yQN4aN2V
s+E/0u3a/OrFjX1qdxaX4O8ZWYyWqK/9zMLkhQVUQhnSkw/AZ1u+fmN+pIqnYqTs2oiQxdgh0A83
oZQFyPv8JrQprZMSYx/8LlXrXcsyFKstPgyBkqTKPikF3B9rNIIqwypwrjpm+jjWavtcCrDJokKT
u9IY2bFqKrUMLwe2uXAunP62WVzz0WkYdBNwLrDe1yE8Vypic9nEYiij2IupU3jZTYjG8y9eqykm
KzoEec1oogZoPGr1u9CTXVb0fsWALii+qkq9761kpVqx7Nz/Gp4Pi0a4Oy0dsPBRqm0ESTZMy7cr
zi2G81/n5pNZEhuVv4lC74tDdQ2mLcovuCbVZwxrjL+uleP4I/+tesZac3TpPD9ZU3eqs5+csnws
E62yLcxnZuoLr/RdHLXbkQADR0yMBq1j36ntu7Yy3y/7u3TcntqdHRS50QD5o2JJC4xjzz9r5UCq
58smFlfUBBVOw3gRDUKA566xepAOibCiBRAFqF9atzbw5OrbZSuLsXFiZRb4HVVMDH2fvhv95VT7
bg0Sv5g1TbQ6PE7AJfzG22cpRhvTGFmTgZnGEIGtPXKj3tWB/bPeuPtuJ9c6U4se4YmJvH7inP2p
nJ2ExGgzpOElboxef1HEdaau7OPFTw9JTJDLJlbvvBvagEsA9SQ41DUlwMcSIk33/fjvgtx4zAGZ
Cx4k3nQopZ1/fSESnIQQZ/GH9qEUYT3cNdnKq3HREYA08C5B5UKdB1isObznApddPfx5i99E4Aal
ov0vcXxiZhZhzljg7043eJ1CoTPzimhn2i9qsfL0WNwuJ2ZmC+bmKkrz0306DLuius7IvlOCbO0R
MP3Yef44AVv+Z83M2dtDuJRBCwJWdOKP6bXafOQkcDGBVIba2uDo5QsTz0aobkFk1pgTcJXc6k1R
J9zvfjhdWPehPDjMM7b5gQaQFE89pw+gbmCsnG3LW/bE7rTUJztIYw1kZJrJ7kFsya3ygPfcsex8
fuQh9/l7t7t8Bi1+umkmI9hU4HHPhY5NtbOlAaE3P9Wu6Wj5EJbcp82vTKlWOsmLSfkkg/E/luaf
z0J7x8E9jM83+F21cewrq3rVhteE7TNWotiw5+l9UXltvIZ0Wc67TkzPqmtGowmidnDSxZhOz31N
HrUHyG/EHttJSAP4meInR/UKI5mId3l5F2P2xPLsjsRIB2wLlnEo4wFe+FDwa6ODNN5NkV7Leo1t
tYRnxkhZnF0qoIXAAEynzknwqGmCOSM1/GxJ0B4hzIsm2WEMhzuyrXZoOR6Nyitu9YfLPi72Qwjk
CdHrARIUQprnZo2S1Zk1ImZ50L/i7Peix3j/nhzd3Xi3YmpxPf+amgdRKhw3jkZ4WL11ob2tb6zP
7Ks8Drey8YaNubHuso36Eb8n3mo9YEorvh0/J6bnQTQIo+wmL/tA81yv2OZX5Ibt3p8jH/Lga4Gz
HLMn5maRo/UQQG3+LOrG9bTdXe/TY+8R33jIvdgn1/mx+FwDMk9pzSUX55nVJLDFwLAE6/a2Ua4y
9a4RnmIDDxRe/o6L199UyQQRFQIn87kueB+nRYrpCT51Qdc2NU+4n32yv2xkMRk5MTI7SjO74Z2b
4sBRrMjT5AO6lJcNLC3XhPrBwC91os7NIgISlEXhxNjcI7o1fEj8Mc6PpXT9GOq4jDQrXYilo/rU
3CwiYm6AqlfBXJdGXm7Gm645KtWmWKNHLxb5Tg3NwkBvZBrT/0fade1IriPLLxIgL+pVrnxXezMv
Qk/PtLz3+vobnIvdUbGEIs7Zfi2gQ0kmk2QyM0LGwI2esosLq9pq1uiMB7Bv1wcU12k/uoOwHaz8
YeStb96Q0jldRLAS0u/IqANa3WhfqBEorNlJXNNVz3Vpmw+ql26C3ez6bs67zfCQ2dhJ6lbpMoyu
ST6zcJ8az1OK4odtxxOgX/P95egybml2gza0LYA0lCdWuVWEGxkiObddc3UrMCWC3jla33HdBd5k
HWnpGbbK3UAoUAhzCNK3Wt1B9qWLD2IIWSgoQ4Ct4BjLz2Dt9ENOum9tQJdfQEP5YipFEI0bA81i
ttk5nZ5QQWChlgWPrpYZ87Sl18YU9TwIJ/Thh7AZU0NMspmMOBpG01kWflWZp/CeTXkQjGcKddPL
AoWYCukhj5EA030PhK42Z+Jo0GBj8NIUxg+THgK/kCfGZgqF0/SzE9xadoPiW9FOqEB2wsnOzPPY
c46BK/sq3ASkjeCMxBGCbUyaxyHFuRuoUl1ZkvSzB5dQllmq9DT6KBnvvNtWroSyCzgmlPVFlKao
HcPFNKjvqzx31Db2ejTL4nLHGdCVXeACiglmM26LZNDpTavP3LpN9kGju/+bNYxr1L1gKFMLiD47
z9LbJD2R+Sn/F1dGGKLrCjS10dHMNo1UA7igCnogGIcnFOFo0S7n0eKspcmWGGybiCS0ft6W2Jcn
kjrolHbMILPQW/rRgsZfDiqXirjO0bitounh9iCu3bgusJnddJLl0dQGYIvqe1y6Q7JPy20Rvc6V
24QvgbZtlaep2g2lo4oPis4JmCvR6gKd8UjQy6tqBb1REEGrdij+qs3QSkKoPxTia1H2HI/hobFO
CSH0NKG3rs68l5Tfah/bJAcVbXZARSdnXOmXMwEFOU8c3VQ0+atIa1zGYQWk1D3xYZk24bhcCUcR
T7tDG9xXcYhnXv+jyFFw2kqPeO06EzWitHm3P4GGrFtfwOwERUYEU0pgbTyiMomQQUKBWy3ZhlTx
OIFWB3ZhLHMV0RWwg4s5jO0i7RAKgVeq2l4xeyuRU9AE/fo3hqH4BDssZGHYdJQYzGGaSzBMq3bq
CAliFC1ubkOsG/QXgoktadRXvjACQkJd6GhYJfSd5vyY9Js4eb0Ntb4CQW//H3PoPC52bEkOQSog
4fA17fFw5p8krzmRX3iJuQcpurZXt+kDb1eVV8MzrcXWoUWNAkNm1ZvSmEh9BMz2uXNjB2IhW5TB
CoEV2XjmdZVN5oxu5pVWuNfv8MMRvntQ7htekcoK0QF2v8WHMAGgSuCWQ4oP0c6p/ZocwPiS6bbc
OuSIJip72n4mTllZwnP+ouxCztF+dftdgDPxQETFb1RrmOUp3daDLSqH1rdV2Y3yx1KvOKFu7Wx4
YSrjU8VYJ+ZQ0DH3SgcEB5t3EOj329gxH6XH1gXH3LTxOdvwunMRsPbIqO2nUhiXzoXRrQZZTLF9
6brVoN2o0Gk99GxBN/mUahA8QVeerAeuHgV2Ksng/k6cTvtCZx3nXri6pBZfwsx0GEpjM/f0HoUe
suGkmiApVdEpXTsDT0ho3asWWMzERqRMSmmC1eo+P57wKtPfx/ftVn/GRSqxdEuxI6/7JTgPMXp3
by9nnpnMLIvyAH2AENCCgaoFHX0obeLUoHSP+9/hoPKcauX5FsSBf+eXCR5lnEdEKwE3CW9jqFld
tauNbeaD40p9NvV70GpYUcWxcfUcSSALBYY9PDewTY/CLOtdUQPUB83yhHQ90csHsEtIBY8Nm37+
1R62QKJfsoiNmlaBc0oFUoCHpwgUFlAYEQ1OGFgHAdMKJLYIOlOY3SsiTZtoYtbaQ4ujMASe44Z4
odg4tz3jT4XupTGouwJPOgQXKZUtm9yeNKOd9HFowRGgbwpX+hLOfmJBw/IuhKDW4EhOioITcUdA
LDFZ6nuwmffkS/wKX4kX8T6GLrfrj0F1oIHuVdpPfjmybWQE+hwWOPdtNK/Y+JtdZuuSZXjSXWU3
sRW4qtMcld+Qek+tfBNv9Bedk5u+Hnc6Hn8/gVkq4+xPaIaEWnIX703ZlUHswSvwvPZUQKCxSVao
Gjkeay+tBHunVIkFtbL81dXf6Dm2ovlJ779vT+31or+EYY5ayViVoVgBJjURZH+KA7iwToWMhzJw
0d6GWkkTUSwwoqIcEa9kCh3VxZJI5mScQx9YwRhv0u7XrOqHVv5sA83WB1T16IMNuStwQyS/0Wnj
GIjzptY4c62ehJhAvPx+DP6FOMjlRzHrVG0y9CyJVWvjDdHtksaFupo57aYI9/X3udoS8U7pnm+P
BHWPKw9GmkWRVGxuSD9cDoRYm1MBsXncHYj4kGT6Uxrz0sHXBwSYtYBgzFLCRBinqsbjSa64dQwG
so2YOEIZ7CZhH+Y8nY7VBbGAY7y16Uyo4TSAUyIRvcGlDdFLa0Zd+u2BW/XWBQzjrYNeSmPnY+D0
BAV2jVfEokNllITRKXnywKsmQdAWUQYVhFfCkcHQh3FfwjGkprK0SrfQozEa7m2DVi7QKNgT6Qu1
jNaMq3ddPcdmNGawqJa+Q4gOpamlqB5KTgXQ3mWxHeqWzKtyXXM/vCJjCaI8GI/izMnKmEe9Ihom
q8xKu62Vu3SoOQFyLXotIWgMXyx1oYIyRRXBLCGKbSE8p6DhCnB64dVdrDnEEofZC6IqwaiWwMkp
X2BzRovlPFJxMrcV/vEpEDO1GDUm5ldyISWNCqhERlaNWGUto1fBrttjGn3d9oqVS84lFhMg6jzR
0cDYYvi2HdoGQcpyaneqa9ryuTyMduakFthz3HmzJ+fw8SW2XwKHdzNeiyBLe5kIktXd0Ikt9cwu
dzPoY82FN6CTTJMOyPMIvE78teW2hGMiSNWP0VTgPGOjHOtZkGebxFAXqsqBF6pWXROZX502hVFJ
qEvXlAZ0AApdhxN25c3KsVRPJPiced6yOnoLFCZSmWaUZnLXI8GcbQbSb9GzC0bGwwimhpLcB7z8
6Mq9AR6zwGNOgnlVlYbfw6pissg3itezd8VB2utNg8BqD+kxW3idHHEr31Ve6/mn4Om2y65OnwK6
P/CXoGiQ3dJ6RRPGcIK9QozcSQAdHRVN+5wimNXAtQBhXDKY9FD4M6jgG3BE+S3qeBvMStEBxhG0
oDT5hcy2zgSUOcEb6uhjHHPhXBX3efBRBxtj/IrUX3V/1nHrKk+BsEnE538xfgtcJrr4sjQnIV3x
DbRPpQbajgZORNnjbRTqBezBY2kdE1fQ7Jz1sw+UKr9Ti9/qdJS7zNJVKyjRh9uAS1bnNG2srraF
XcyUjVDaNvOS+kWzN+MPkNoEzYfG26tXUEBHL1OBDapzwD7n9GgXmlsZKKVP5QwULx0KKyHnXoo4
u8BKLgQQCyhmotBHKg8GGrDRkG+ZTxKUsUFuOW+Ek3pfg4dpF9jTwfyQOO+cK+EENc4gJDXQ7gfd
UcYty0bolGCgGZjyRNDLg9zDDBIHVSpsCAR2xT++V2oXcIyRLRqujQFKH3YpHzPhUYq3ksBxRYln
EuOLo14O/1/eU4M2C00EtZP1py5FkRTeFiNX6r9b1avJQSQPdX/Q8vsmOjeB0yGwhZzRlelxhFkX
sBclMOBLAUcQWwcjNaImoHkD9jrBHVjZMbPFp2o/Rsf+2G7Dx87LBMvfJsf8Trf24UvDK1VbOcdc
fACzTEAfUaagmIBX+Z4/emXohOZHb96VoWHfDgFcW5n9r4YSZRppgIIoKbqa0LiBpuhfofc7OX7F
XvxWSE4Eila81h87MAGWm8/Buv0JPGOZvZGAxMJA5whuz5kDrns1aKAs5EbBDyV+/d+QmF0xNYqp
zXXYqoI5wT9U6X5KH5vpyY94GwddETc8iO34hAo5+BpqINXysVZ/tAnnQL1SM/VHDBCl+Oh/w9md
MQUtuLKv0nwSRCw1/wyGjTH1KsWb88M0OjBOCVBPonI1hVaWKYiQsSgU5Np1EMReHpdCSP+W6aii
zKFVnBrxbRxBoLWJQc4kg/WD+BaUpQNTRx3nIehPQniokDzQDrpyN2jv+vAQgdlQBuvWEGwS34mL
3p0baxAPyewNhWPMuPko1qTuYuIfOujFRSjP7BvNbnPBbsZX6Ga6bfspd5sU6XUjm/CicZjqs9GK
3hjaJi5MATjreRFwxUdRzE2Fr2QcBcCldGk2EjJFIcwazgGIgAH4ocxTktim6FZa7dx20rURXkIx
wbYYVFRuyRQqOka6A/oBBeUdkeCQwNFLTmRfBYNiC8Rx8GeyhVTBPHRppgAs7SGbks2eKOhWK72j
+Lro7uKS90K8sjNToP/iMYGtayakeSXgJcKraFSOIj/jPd2bO/dfDOICh4lqEvGVstGpXajdyprM
I/JXoW2UOdyUBtmROeUEsZWBVCTTgLoinibQd8c4iCCHxIeQS4cCCFcMyl00/5jak5BXZ1CR8B5D
VkZRgfoEqou1P3lrBizLjWo2A7OzZc23p/Jl8mdkBryBx2y5coq/wGFcsZTwqt2IVOEbJSPJKZWe
o54TklcC5QUEs+0rs2JGSoVxa30V8suDraucI9qqEeBwR4IR4QpyV5dLV54VPchDDJYadm9tPjt9
GT7mMefMsGrHAoX6xyLD0UtE0CMRKAnim9JmVsHjaeXZwUT8WAhNuZyBUKHXqHKhdOhISJPeXjcc
ELaAA010SoAF0kGQNLFabTcQFZGXw/3LGSv2zZZkVW+oBSwRO+0Mwh0HzJTObTvWkssKTv7/mfU/
JF6L+ajrpGo1AxhTPp8i/QjuAnvAq047KU4Z5cesxWNAOOAyLlrtbLgV9OTGUHLCPre0Qdz4YMdJ
eO8EdIqYU8HFRzHrNu8hyGEKGN2seyHFUzXdBcEhbSCvfYJgcd893B6E1TCxGAM6D4sxiH2xz2OZ
+mQ0bPoI9InRWypv/IRTqcebT2YNdz161EqTruEkvu/q6pDlz7ct4SEw20ZRBSYZRSAM6rufb+RW
4vj9WuL1YmqYKKFH6ZwnNcYq1cRnEsdo0JgHYnXmdD/2gmsmxBshgNw2j2bAI03ggjPBIwxmVAkP
PhaE+Jz5tRVikXfnbL5v9P0Ym+AvPuQgiLw9pqvOiKwX1cWD0habomlqiMSpQtjbGSKWn7uRGltD
hXa1zko/9Uex/X0bb80b0QhjgO0GXIAoKb30RjKqDcpzgdeZ/XdWF88jcmGdlDuiwh1QeWWhLbGY
AQXrsgz94ai3pWOTOTW6CY/lp3Hyn17kx/qr4OShVmrtNdrj81/TmNBMfBXViDng+i/xLno1npK7
6Td06MqDASUx19F2r9oDT4V21WsWqCz7fGnIaQCNP0jQPhXu8I1Wbu2k7kLQe0LG3vmfJo+t7yRS
CZJytHPbeOh00BeIGiII5TwSnlL12v6ztIlO7CJkhVqcJm0MnEyBFluqHsIBhEYTL0HEg2ECcSeF
tZK1FAactWTYx8iu8bL2K61YF16h0aC2sGUikzF1FETY4jFiU7/Hz/lRcvJD8a4+xboVccLw6p63
HDwmDhNQffYJnaQmfw0+DUv/0Tpg6HGjTW+3GtQdyoP83NeW+ZByTnG88WTiM+JmWkc1kBXlayCv
stJYlfhy2wW55jEBpJ8SSUAfdm/rJwUVGz8kqz1Eey13ugEmFe/zHsQTjlZa8obwrtucgKIxAQW7
th6C87yn7+LgApbOKh7iLb20isD9EFFWwNNHWKl30kHnJYP3SIUWIio6Lr3Hn7LILFvQLallhLv9
OUv3SeymiiNnjRPFKGU95f626zYVmvCruzjZcIab3uQvDyv0A1BYJ6oyHqbZG80M5kQ0U6Ct3hzA
gtGnTlZq9oQ+8MaawBAe7yYoms2+m5UuB9mgo3kLmlk5BQlIhIIBdNvrh8DAm2RmG2SbDLsoOQnm
OSuOdfVeKJvaeDU1q5dBD1+4ivhbkj513FHAbTEmD+CzscxAdKFEHA0nUvlbFG3ZRvmMLIksvFPp
KBMcNE0JetH6xxiKdtuegxniluVWgeBmHux6aNPWSF80x2ZO8FDzg8yCK7SqPU6eJG/j2S2znVbt
CyF3q2GXCxs/3un5bLXZbiYbfdrU/VMCCV3lrAWQsogDJ8t/BdEhyCILlKNmVjjmfJ/G51x2wH43
gT+53I75Oc528eSJLc6r+WtGbNHfxsaWmCglflBaZATyQzo9pJNlSIlD6q1RPZHWyxLIOPZHTd/H
AUjqj0L/EhpvJh7852NSHwoltatkZxSPGTRmmk9/eMa7SW4+Gf220GnRXqKcc6wfESrHevTVoJC5
PQ+z1xuoJPQtNXsXm4/CQGUlKDJxKEr0U0hsVXrJ4yeh+AQnnGP6g4UDS4s6vJJMeFNT943gmNGX
XGi2GnyIE1oXz0IZoQM7gLpmvM2IB/ez4+LFr1Du5c3td1vZsXkU/TPSWH3zQpKfA/rIwurYo90F
xJba7ObmaCe9F6huI4K1tauObTBtNPmcKoMlFmSDImRUC3lZ5IJTibffXx+dIMmuQXUWhPV4FmIJ
lDMt8MGd2tFiHFvaGbvaa53Ojaz0CAVl0RLvlZPxUrvwsCcxsLi9xSvwYIGRoMwECQTaX3wZGqpU
K7paBnx8TB3ZHuzEzs81dGestyf9GDj5/gsPR2+NyxNjWtGEwqvDAplZmDpIaY0am9qf8iAfmlCV
Nb8FlZXh6Go/gp7qVLrNcdqGO8MpnXiDDnvRCRzeTrASHy4+g4mNYd9AV3TAZ8h2ZxeAhtTnBsF4
8Ir3l9zCDucYx8R6N3/djkzXR9hL85ltri8TMokG3svGwAmzH6XsNmVpdQrPPvr9TPy7sI/Z6dCN
NFQGaJftzMruVFs5hF4COyun37Suf2i2nc1LKa08ZF3axuxwWYiOkZZgTLNXKHrtcq9SrdpF/tH5
bE936UazB84y4lnJnJrBw5GC9BSIhrlXtI0/3inC9vaEre2ii5EE9ezlUgmnkuhJDYxYD36K2nYW
8x1ELqxm+MSLk2Om42c7gJY3CRPLB9f7JA3WEPUPIDrkXLfk286DR7vLTzHNVAYPMT4Fh8EHdIco
Xr6LneTOd34mGxT/P2JXs/DMYjUesXp78FDG6YBe3Hq6PSZX32EqqopSW+jWgn8NLKWX3zEI4ZSK
so9j1FR7MqnsCsG1MU4yrw/0an4BBGoKlFZQXjtQkV0CmWDKLnU1GpB4k9EFDPYxwVV4xIbXM8yg
MGtS7pU5HSHRbNfoPKmtGeczq4g3+dZ/KnaKnY9WgccrHiESzzZmheblkBlBFQ+2UDy08XOpgXTb
vj1P9F9cBAHGMGZBImMpNCAdAEQsilCfrLI3WVD02B2LqTgZXZx+C13M66Bd8w7oHaARXwe5N2Ev
ekmMMpl+Tgc8B27EBrQK8utQH2Tl/bZx11fmP9b9xWEuerMq91E5YQBNnOscyP5Cf24Pyi40Px/J
E9oWDtop2WlgIuCsw+trGUUGyQBqLdGqYrBUVoExm6ACSQY73WHV7QzRekNZPTpFml3s4pTGa4rn
AjIT2QVVF9UdAPVTe4yQGd6YtvZg/Bi8cRPuyR03HUGD2pXnLCxkAit4WnMwRQGw0rzRKezektF5
jZOal9v8xhf6+TfQ/qQpFtfcLk+LfhKBNjrSmWyozp7VTK5s0/vZvNHPDQ5G6G//hDdNW96+tboQ
cRcAMxcKJ9FGfxlkJqkocnnOBhRWoaS130JJ1Ro0XnffurtSKQt0B8uQYmLWu94SozQxrDhsdd/d
RrR1VzhW+/Knf2+4NdIhd9l94LUDJwas+44CVxVVetRjN42OgJFcJ8DFw9KX+oDCes930p/y82xr
dnXufnKWJV12V5O5wGOWpSbIaRuCzs02wKK/Bf056k/taNM4ojOIVofbH2c5Xtcf0OW4QGQOs0bn
p3omwELyI5isCnlqL/eE3oo93QEtT3OeHGMj7OJNtf0ebeNHuReOMYd/iB5br6yGJBQIbECmBGL0
SyeC+kBDCoUGo/SoSt+k+317WNeNXAAwIQCVZQN4XBDL21FHlTcoEdTYjkXymHcoT+1KE/UueMqv
U3QzqUhBhxYkjT/lIdwGZWyDltmSdd8y5+o8lMMuIRACG+onokHrohQi3gXj+phP52TxuUwA6ROS
VKJMdzd9p/8YPmer0L3wqdw+gl5nS74ybx6ceK/sR1vSndGenKd/XAFz+Qks750iqGOdahixbN5V
4g+heyCQDyFvOYSZbk/O6uQjwUJolgOXOWby416r0FuE+DXjrSufy7txFDe3IdbDh0HJFMB8j6YZ
xsnH3MD1lEbkuUPBLA713Z2nHZTMmj5aK3jWQCpao0bSq73bwKu7+QKXua/Ffp0oUQtcaE/s1HI+
4pXaDorJDcOv20jro/jXQiYO9/GkzW0AJGK+RdGrytOnW9tlUOUCHkfaZq2y5xKjKcNgCCq4ZKBt
GiQ9/HtzfBzyjZSndxmv3GPNmiUaEwYzvZzDJgXaZL51gVe0vJonHgDjELoRaaNEAXTypEq/Wh4f
A3VaNqIh3wuKUspyB0aGy4gmyZOi6D1aQXvjZ6M5RbtpIg/dLGZg35731fP3AokwN6xihEaAkQAp
UsQekgchMs5JfMqCX4GfeIGsoLg0bZ28N9+GCCIkYt6+ij26GTRS3Plpw/H464pdBA5IS6imhN0a
p1hmZKdArZQ+x/ck35IlmU6LoqLGKo53KFJCQqTl8cWvLTGI0YOGSEQrHCoyL0dajSBlEFbNYAd+
50zGsVQydNe40Fi6PdBXBx2CfA+EC9HHAy0y3KoucfzSjwM/hWoGOikMdBrMxK2jYbTCXuPshiu1
ZTS1hP5B0KGASo4dwkwahMhQarBXtvopCn6ZabeXRZx6wsSNk29DQw+HalqG3O0Kkfc0c7UyqJ1U
hhIF1+CSZ5kNiRQrylABHLcDL4q1x6Sf/3Hi4RKC2Y3leIzFYoZaRqcnngG9FTFNnQKFZbdnbOWB
7hKHWYRKjln6o8oRp0clfBkgjzDqD43sJNVeD2M7Fd+FgNdWd+WPf8aPElzqEPe+SjPklYmEZ9NC
vqADaTwSqnncbYwCN3DCY+jhQTEu2Wn6hOUGqJDo7jhOOLxQ8RjzjPXJKa+5Cv9/rKINSjpSF1cd
p1A/M/tAw5QJqZ3Fr23u5X1j+ciyZj81EnCOBOuG/UWjvy+uNHWQNHjRhWG+dNKRVCjjnYnO1kTj
VN9dRWnGKiZ2gMZHNNIJVk1BBimawYrKb1Ns9mP41gu8fALPKMbri7Co5LSAUQIeRFLULxo/W384
Nzy3p159sfUwRjFeL+c4cMhRBzabKTKdCrsARDvah9YY3gN5uOsmvOgGkzofUj0Gz+/tNbcKrorg
80cjJc1gXM5cD44nUcoArkUd2hudcfwSmp2J55aieUrL74DHxrWSN8Ui/4vIBstZk0DS2KFiPflU
XX0vuypxtcfSnbz8sQLtBCL0RjzwurGuT5R0lBewNIwuXDQAkaFGSgr7CtGQ0BG2vquehlf1d4bc
15RCacuuv5Hp1DgrcXUfQmhBeIHWtcwWb0HBJCrAbkvVD0+m1Fp+hV2PVwN7vYtT8xYoTGiBAEuk
SA1Q4nqjNXg9A22VYUNCxxFrpwwKF689VWxaiKJm/3zbh1YXygKbOUHkmYHUlADsoFUPEx580RF9
xDULR3R9extqNQAsoJhZzKCKEpcBoHJh2AjZvJEnqGLgwa/QUws+/nIbjjd39PeF04ylX3ZpDjjJ
/Cilh2JKLK5aD2/0mNippeZUhxMdPSRko/Iha7eBsSczZ6GvmmJQImcF8oNXrERNi2dQQoVmJjyF
Ck5dfoU87dL1/ZtKDsmUUQE175fDVYGdLSMyjiJa+yYREOoOJTg+5o9ZaE4a+vz7uXzPJZDfFU+3
52l1t1sAM6E6Ar9+XtDdLlK8xqzsYkYgaaGyDDYMHdxWsa5xSjJXHXGByMRNqPOBZJ7Q/VUsQdYo
G15MPka/f5Aqwc5UkVNPsXrI+wvHtkeEuRiGPd1g41awyy747CfcjG8PIg+DeW/Ja8ihZtBhQwFF
DS3K2rfESeSlSla9fWEIE6fAzKKpHdV667rSiXpRs32ZuLMh4cxQ8Hbw62wgjYpoSwJdAnT7kPJk
HLKppEmeMGxo1CnmTVTcx/6H3xzV4LlVVMuf3mRt18X3Zbhrwo/bw7l+K1iAMwt7GNoijzqAqylE
Ig+qfAr0Ny3eTqOVpk94nZc0kFpzdpvV/ZyKEuHaT/sGGItntLE2RQTQXMhACyNtIJbrDLLslppq
NY1ulUZsixmXrPe6+AUjvcBljB2bkIw6PSzN0XGeIlDt6OByIxMeX16NJrOl6TVHlWZBXjXoXf+b
kV6AM3Gna1LFmOkRvk16S1BPRX5naF9TDBUfY98Zm8p3gnrrGw+3cVd9eQHLRB0hQMFP2ANWwLt2
TB6qTrc0v/Ik4/U20GrsXgAxwQZCW0PdhgAKjXA34QZEhNxTE5MTADj2sA8TcavFY6lRmNH0rWoY
30Jlhr4mCCo77iMPx2H+rJ7F1homalAmFcBi+Vsq3REqx8HOD7Cb40lrGjyx88bG6rFGbo/l+kGQ
KluJlLf7ir2hyJBYNgKceFs84wa9bycoTlBjYUOQXlTqYiujTCjo650qxq6KgRZm4ykdEys1Xyfl
d5l1O84XrQ/F3y9iYmJZZ8I81T0uAOBSMtyhP/epnVfhXptKy1A2QqNaeotUFOcw9ac54ermsRgK
5uDWQERYywmGYq7Qpq1sWh3aOKN+1pFTLzLDLUELJ8UPbTbte0Lb1sSdFmY7RXyCHPbe1PznSv85
kA8qxSp2Mtwk3PdGggclOdy0hfS7SWs3QPl3VUii1Td5jCQWTqWV8Xh7CFd344UhzLEQooSJNmkw
JO0hGbYL4q8KL3gqSmnGiTNb6wH272QxAbb2y9706YWpkkG+89T440YsH6T2rOJOIRiWbDzftm19
8f8FZCJrUIuprg7wjlJFSVlibhsRstXj6N6GWd+uFmPIBtFcLZQeNLSUPpigv4Mg7w3uA9Ee6h1a
97Kuc/rZGqRhwwGmXnbphRoUjlEfBp0JQ0Ov4OUmXZpN2soiDsBldGx86K6pex0ej+tLF/9MkIsZ
Y7vPjyPq0jtQ3Q+c4LpyIQU+FafS8ZolQr7lEl/Qe6VR6M0wqMDb1iAp4yXiQY1kx6+Ik2mTbRT3
EMBF9Y09N2DSVJw0PItT7t0eiGsnvvwOZjuRhbbuwgrfEbZz6SEjgMpAVFk6al6ffYjbW7lsTBzM
a+cCJnpTkWBC6z/oIC9tH2YZ+liaguOYeZeq26B6TnhtWPSzr6aXKjJoqGiBIikzvP3cSAT69MgN
gX9w6lEloRVuR1TQM4Qy6h+PTQhJlttDuWaWJMnIpMugdcNT8KVZAn22GlSYNU53OkSys8kLxt+3
Ma6Py9hBFhjMuhx1M5ADqnUJHnoiwG1iXoskzwpm5KKpSv2RTk4W2j0Sy9Ndlb7fNoJ+JDs5SyMY
n+uQGTAFARBGfhYMNLL4rh4c24ZTac+DYQ4wA+ZDosvMHquTMv4qhjc/eyAKJw+/PiMmdJ1lRcXm
zqBkkz4EU4oZ6eTBagMv+RcdOZjy/wIYzNONH6FFQUwAUE5Pdb3JjNfQf5J7n+O911sMPEvWoWyK
50+UaTCLMjAiXTXpaPl9oBSWQlQE3rn0tV963OVvgSYk4H4r2+fZj0H82KSJz7lFrBIoSaakot4N
5fQa+8Y7x7pMphn05LVX3FUbfxf80AILXeXZzk1fNTu39bvD/Et5MpzhnaBiN4bI5MiTCLh+K4P1
aA6mz2V0fyD05LQ4JCqVMusBpcdWUbe7H53oh/7ReeUWLcrHpLBy13wWeB2dq160wGROY0To1bAy
wWiM7Ujvn2XZvr3kVlf14v8zs1u3QizFlB46VI51udXNF5PXfMSDoCYuhg2NEIOARzbQvJE7QdsF
BFyTvJru1SVNOdDwYkgTPsxi60k0i3oMjKyqocP5ievlWKA7gHi3h2sNB8rpBuovReRQ2XuCmHQj
vBzEEF2vpxsyJ/1T6pMQBT6kk3+OSVgUnOW3tg8jVasgUQYyJtwQLkcPN/pEaWuwy5spuBS770CH
UlgBrzfwBquOb7ftW3O3P+VKoKXRdGj6XKLhaa8alA4xRR2LTUZ03Hp4VKqrBqEIi/JtwvFYLUZj
FmMl07EDS/Lo5Lo7oVW5RlGF8qW2T7et+TPt7IaCHkkkHsAzhQIhZsWKTRmnaYOK73Bnbtt3+aQ4
Y2GN78NdAsULS/4iu8GbwQLzkp/083Q/nT9QRLw1twYqpcC+5d7+nrXRXX4Os5irYRbnsMTn0Ekc
fZRnTq+3EVZ0qFH+ubCYWc9RkSkyKKHAB+Npd/6p2Ij3rWNsjbts330ITr8vT7qVoqMMUm3H3G39
7e0PWFsgS3zGXVu5qfCGA3y1wB01PZLozi8Ep8BF658DSVS/FQROKIYQGU/NY3UQCyobKoMpBWzD
mYgqaEjc/Qv+AfA0AABlCcgjG4wLgdsmm5rZQBY5/EH63iJ+ak36w21j1tbEEoRxDD00hApt7DQ5
tyHR/Tw8pf0rbiJWByGO21BrPriEYhykCHwpnVVAEf+om6mbdxlnZlYPDIsRY1zAl1GaL/RAQLd3
Fm3H6IyzolS+NFDNjt8LXh/C2ome1gEjouCYddXo1o5NXcQahLrT4jlHL7IgK1Yd/grLL9X4EeW7
fzF8CzTWON9MB+SE8D4/baE+KpScTP7q4BGcGQnqbkToWV4G4AQKwUPQI9xr/VsbHBXxLimRbzE/
DMhiTHY1fN22Z31z/nu0or8vNue8F6eM0KNV3KtuhcQ3QqabKbzbJA+Gho0FTG1kZjaUgEm1nWoG
FsK11fDuWWuuvdycmVU0V0ogBBmYqPLhrS/3ovlye6zWYtvy/zNLZ06kMuupMJbUbMv+e1Aiy5w2
fcZ7+liLBtAUw7aFPAAY4hicSZJicMzCB0TUZA8gD5S3Pdi4hwYXIk64XpuXJRTjzkKYp6pfYV5K
BenNOXGU8K0iPJJvHgr9fTH7Qq+3QdwChYj7TELHe/KmQ5Tq9uysgyig1EFBLUhpmJUzd7KptyY1
Rf7lgwhBle025AlrrboAJOv+A8LcUOsAlVUQfAcRKAhIZiVC2ycKS9BtFPJYpVeRDENBMgpPpDpb
mCaXyHbHEk6aBsQJVP8cj1tfdKE5envUVl5JcaXDvQ5VhuDJ/D/OzmxJbiPLtr9SpndUA465rasf
EIiIjEwOyVGiXmAUycYMOObh/X7Z/bG7kFJ1ZSBhgcsyq5JMlmQ6fDp+hn32xtG83psxnWIRU68A
amjQcWB/TgzbM/SZLjwL0meyTFNunildnqxG+e324FsX9vnYq9PnTK1eDgFVYFHMh86sH2dX24nC
t+ypjjUleiTHDpb2enphNEcF52XB6ISYnK7ofaMJhZ+gDUj3j2lf2jpIfeHUvxbG0O0USrfOJNEi
B2ZhL3qBZqTzNrDnmNfChkfVCaF3lM6rwGl3AuSts6Iv+iEooGmQqq8m2WUK7TIjLrVFU+dCodaX
fhsepFudbm/Y5nz+NdAaLVpN5RDJxXfX1YZWO60O2g8Ilg0qSY6Fkuf2aNtn89lwK9+LFH055SWe
hBWPXhqrXpaod87II5/ZlZfEBSppkW+Pbzs57/lJW24FiUjTdElEQhy+uhd6oQXaiCTDISAPa7jv
pYxOOo3KUSr8BfILbeft2W5Z/eeB3mpAyI7g5SsWq28OyLe3UXgIzbi4E5V4THqqp9XO7dtA6Syx
gqPaNuXoJUK6vhtJBv6wGehTxQL9pnDT06nwrdG4j61g4ee7M7o28UQMTV72A0yIr5bdHt5xc49t
xH+QRoDei4LL9UdkgTZXxpMCcdrdB8ia5ZbjJXV36sQEcULo9dNjEuW+Fn2/vd5bZ/n5wCtTTjG+
IsVDNmdcusbiu0KpvHa83B5k62bCOQ//Kunfl/1NqoTGwLJwGRT7PAdnqBYd6w9z3tvJ5Wys41xQ
BTof7KDxte7VTLvBMLpFXFkLHy0kospJPcRpdtdrzQWpm7vYnD5Y8kuq1YiUFget0u5FsaditDlX
lGToS3Xg1F0nPBVFCAXE7CJfkh2AlCYlvNX1EZKG22u6dTPtf42zznuOhdo4IGxwWYvkvR4DC9fk
73Og+r0IPVl9n+I9uN7WIwKbv6rC6IE5clf21ZjzrNdGCWtJrCc+j2N+V5fEgckYPOp6+XpEXeAg
SiU4oD2w18ywZRdAcUPmQV0IQPXKLkzoCST1hM6Gbv6RDI99/mOmWa85jXtNDVvr6ug6FJn2okC5
jqhjbVTCVBC6W86vkm7K5EsTf0vll079Fry/vYUb5T2A8DSDLBTjOq7YalLJUHQTZo4VJaXc9aeJ
mtZw0qK3mnlyNOgeI9y4X8VeaLqZwn0+7srjGNNUV9S+weQZp+/j4Z1y19Qn5/f3ymenPsbNsf68
Y2U2dw+mOg4sDY4U9K7NmzVnVGOWLnkngwTffGXQg6d9VZNP0biDRt66fs6zkVb2LDOHEtoVRsLP
81zhSfXrkB6MYMeh2kAxsXXPxlldhnC09dFZxilakLLaXU+TYXGvv2vJyPvVYxUczI+3T8vOzJ6e
kGfhQzAkf61hTEakDd7W5a9lqnruHp/6FkURid1/CSOt/I25scveKEeSV2froN1pH0/lwdA95632
e/hhPtDE+CgJLr35y+0Jbj1Fz8cV14ekzQKlLZ2BU9n8EfYX+ARD93R7iJc9jBQvno+xunG9mull
qjBGf6IHT3yu7gN/vDiXxqfT/qM2+MWB7h7P9MOv2eEB0Pzh3wlrn3/B6u6hiqPoSsbqzkI8prN6
kvl8sAB0zM5jX9WXpwn/x7fxP8Mf5eOfr1/z3//Ff38rJbxlIZCj6//877fyR/G3x+zrtx/Nfy1/
8X//4OrPnX+Ub77mL//Q1d/hl/81OJQZX6/+41i0cTu9637U0/sfTZe1T7+fz1z+5P/vD//24+m3
fJzkj3/88q3sinb5bWFcFr/89aPL93/8YtMO5ujACOmlMCHHN5aI5j+ej/fXH14m9I9f/u//yb4W
3/92aZZ/Nbu/6MfXpv3HL0L7u7a0X1FbQNyV8JAhhh/LTzT37zqlCLQplj4OFGe5IUUJ2usfv1jq
3+mMhFYH3DdSHJS6f/lbgz/Ij0z37w4lVfjuVegsDfqFf/nnB1/t47/29W9kHR/LuGgbfvGVr7M4
UbRxL+PbUPa52hqgYUANqsU9QrQCrXWv7brhrmmt+yqpgWMY1rhzcbaGM9WlhmtzeMEFr+6mVcG9
6Eazn7hadJSlI7y+zVqvVvMAnJ2wd7wb1vaZK/fn9BzXcqlXsFqmsRovbXTTrcxM9W2FfwyD1r42
p6x7VLNx8mk2yXJEaaeWjpYsPLli1u6enY+/lvv58i638F+u5J/jg7thunwBnsDqGUnzLtYcmau+
RaRH7y4A4iIxs/PtUa4t3tMoAjpfgbOqLn1O61HqUGqi19hEORR+IpoSsXUQGbkaT8fbQ20sKPUf
mv4tgjjnRb2ploAhdTkhJG847R1UcPMxN2F3dKYyu9PiSDugSmce20FB1DsYyp2ZrrRc/pyq4NJw
7Gn/40OuD5DhlHNRmcPsV3M19zDZZNp7i0/SvbTjsnmRmdfnqu7gLFUrSeulEc3BssfIoRCTRB9G
i5LcIU2N9NM8lLRMhH2vxn7eKeHjLIzpexx09jdV5vHeWVyBkf76drr5hLmsHtiV629P3Dnq8lrl
8OfSPVpRXh+qrg2PLi/yYw6lqzeqyuugCGDejZLas/rEvHC4i7umVLK33Jv4TjjIQChB8HOaPH9+
m+4uWSuV6gx0XtffRmzeFjIIZl/RaFoFxSfP4Ch53+DGiRt6WqrYDvy6Ej/naP1zYITv4N+h0XLd
DV4acRFMtj77gbS7E1qKtLj3w0SP7Pgd3/LD7eP74qYwt0VWE2oDtO1pU72eZpOXg6uko4Hu9mCe
ClG7j3lg5Xh4fXm4PdSLq78MtQThpDcd4rfVpdQCi6C4mQ2/lOW5CJz5bddX+c58rh1iVo9BiIXJ
PKhLZuepgPnMmZsDaVh1FBj+2NISMWltdUyM+rtr0kFvyxp549neo5N/YcOXMRcyRAwB2Q59+fmz
MRWta5K+Tky/L4PhcSiy6nVvBJHvpnXoO4XWfLy9kKvw5q9Jmpg3GorB+lurO58DEzAqiwHjPJ28
TBbpoc7D2CfbH/vtlH5p+nB86Kyq/ZBzqe7yotGPilmkO8Z8+0M4PBSTdIuG6uV0PZu5aQ35NDqK
4ZuzMt91SVO9DjNbPw5ZEHs59Yx7pVPaE0S0pTebI6Kt6VAcu55H9faSvNx2bWnow6mg+xMWhdUx
tiT5sypPTUSUc5g3YzU4l0jwOUZmeG6sSi9tRbhnepcDe/WW4ctD8AeWAS0tyP1X+24VejWlgBB8
oRCvpJAnjBmKWmohpoOVJdFRH4ziHCrLNzjhUc1HjDLAwZMekRC3gqS464dK9SNbf6NXVf3gWqHu
k35pdw7Mxuq49MaSu6GUjYiZfr1NXWUUlkIGwO+67L1lZfO7UA/y9xBwfSlbmFm9KnOinTFfvIsI
EJFTQI6ZxRFgWa7HNBBaDmCsUf0yrSqIGlUUbU2EOkus6kc1Gr+VCgfFhXkTnsZyNxLf2Bt0SLA0
nAm679c5a0uU0VQ0DourNjbL7FSfzJxS55gbCL5meneKM0U7xk7q+oEoc79NjPI8qUBiF4KJozk2
4tTJ3PLrgYc8LWV3hMgMzCzkXv7tw7u5VOQKlwu0JPOX7Xt2i6aplHHWz6qfwLLn5YNSv5nLVvha
30s/LeNLFTqHvMl+4CqmO93um+uEXiW+J2yy2Obrse3YjbWhYZvatunepEEdHfAE63tEpEIv1EJI
GngIP46m1Hdm/fLleVLC+N+RV7enkVMn2sriUA51egQVR0gIB/5RKaavt9d36/jzyFHlMnA7CWyu
51iVZq5Vc6f6o1q2x6qWuBOj7RxDTYtgBRXxfSBmY+e129rU54OupucOltsWNoPGtFqcNUPad0VQ
fJtV49GStuE56VT5Y9jbD2B2fipXs7wPPOdk3gmvSKWItQxP19lNkgbc91Lqul9hWl6BjC4uaWH0
p0KNzZ1DtLWV9JYYILpMBl73VU/NYGWIeILeRnzkYKdBioyA9QdiqXtdOxsvDlNbosNFV43rvYpf
FMWYy5rn3y/yvPXjNOz9oujpMm6M/OzSJ3iorNI+j05f+KNiRsfE7ewjHYViZ41Xub6/FplUJhpL
KC8TvV2fKshf87KIhOrXTlN7eg//cR/bzqEo0uxol9J5q3Ro27Z5ZxznQoWgaaqKQzw10Vs9LdWT
IdrxviRSvtw+7au6y58fBrcL+y4MPLt1D3Y0dUacuLrm92bYeFEkLrUj34lpFl4dzLMXT/lwiQRp
bNsMUIipq/ro1phAKpnD8fbHbF09C/oknAOcaefpW5+ZNpF1VqTNveYPttafcLZh/rVkfJdMiv0u
yt3wbVDke7W1rauHLUazXYUOxTSM652xuj6y7V7T/DyxiCiM3rmz8um10rqlZ6pZfCzMAexT3SlH
rWp3qbGXjV+5BS6FdXS4F/LfFxwbYEUJSRxuQ1gW1oXamHylIZx0MgYnp8Esi45m1o+HYonRQnuo
71sddlP+2HzIcnfwpS7lqZcZ7FqNQUKQqG3HNm3dV6S1+TjTWqBnqwXKU6seo7DT/KQotENnJ/HJ
aJPx1Jit+1Ng+D8Po2M79JowGDZiZXupd1hAtnXuq5aaP3o3Uw+ZTRGn6ssBRmvqOLcP3Mv3jFZQ
4BOGzaVE+2zl6gxY/ykFiOCPURQcshYOZrUuxktQ56UnKu21axWHrNHCz7fHXZbsetMZd/EMWFES
8evgxkDeqZpLAlVzEvH70FUhVnR053x7lJcnm1Fc2CmhxCPnb65sjqgUOlsDU/M77P6jIy0bEfQu
RUDbaC9BOlk0n0X5nTSD787oODtm/uXBXkbH18exw6da72XXJ/lQqqyti9oQXqsp/Ch1wk9ZgXMA
3+keIv6l8VhUz23SIyRyIBxaHdNBy0xXRjDi5CXOdFVF6AnPhcTLzml2NfMQcbjYuLu9xFsbSeZx
CSZIyNEmdW089EDUebIMqgLYoIlZc/wmzfY6Ql/eQEyDRsHP5W7waq6OaWfqodMUHS1BhAhHzSzt
41RN3SXJnNm/PaHtoajBL+hFjZzrakLJEAeiYkKRTCZfy2V/HmcVSvLy55OZPMykoEyNWvsTP9T1
UE3Yd5GRTcLv1RnBviz9I+qD0I+tlgQY3VA/bcYW+0rOgjQtiesnTuVnj8tsBXPbm5DjVwkam01F
CCrcJDyIlH/cXsQNvwNmuWW7aK/Hh1yfRTFXaa2bqFGNRZeehgBlwshRcCk1Z/KmIYcs1nHtR5gZ
UAV1wx71h2lBiCnqHgxx91PWJlWRsDi1pfCbQaVN0ZE0L/J8n/RWnWjOKkbAOcin8zzGvzk4Cr7M
x/Kg1bW5syhb95P6Ksl4Mi7kj1aHuOcpsymVa0BkRHLnIFoyirdzhGYWtDez14fF3rXZskA87Atz
m4by6tqTV0KtlS1JM59eXvWY0rhzbHQn8VUZfQhSZY9WcGuCsLYtTMfkzNn86/PsTOmoxQFGvZvi
mE7gET2LDCGmvCvemanSE1DE0U6CfusBw4deGvlU/Ol1+i+2tLQgf7U8JFN4VEpF3gsR9edSN+p3
FCd6j0KBerZAl+yMvLm40Krxuqi4avryZc+uUxXRmWHKBPCaFO4BEYHpmA8oMHVRGR3ZzL07tWWY
4KsgB7Dw5oJgux5vaEdA9gqrqwdNctTzzjzFZhHBKMDZvn199Y2dJGDAIzBY1gXIcj2WHqhiMAu6
XJtGGV/Ltrq0qoIUXw0JVV5Ftado8pRNxcXNNPf1JFX3VS2cT6ojFbwiFW7iZnDeWeFgeBFPoBdp
lnKYTXnS5zG5G0QG+CYrLb/X409qEOoo5UbaJ6HM0UMs2/RktuiOFqoznGlupZKdudQKGpJFyjQh
XJJE9iUXc/1gDs58mOzW8UJd29N931hwmhkEdDiOatBtsHgXzza47wuRziNHKxry1LekaN6R5SiP
URXOx9sLvqp1L36feD7W+hlN41yVYSQIQhpdeZW7EE7NWjqTsbSqy5iMyKtAYnGSULmegkA3T30T
ZqckSbMLWUTQd5WOiGsr60Nf98VDNUUd39lbp9vfuXHm+Uw6d3QWxbTXoJQgE3UqJbESSn/aPSCK
j3Vap59bimfY93mOf/6OUfoEKEr3MUCRdQOUbYdKOiwOnNv1wbtcHdq7JnDNU93l+smohnRnHza3
nMwk8Du8GTz+6y1XwsJxW0vR/KbWwtfJlMmDQlIZzVx0gG8v5ZPxXbnApNp4kEmJEn6tW8kUIxmU
ZEmz5HXefp6jIEu8aNaV96PZD+GhTKP4MR0h/3Nb9f2Qjr2PiHV8pweK+ybOKvmb1KBDq8SPpGu0
1/W4NKjkjWEhNCOznGPSRo1+L5GJOyhBGZEZk/BEpFB+KaMLuTYhJup0cz5SpQkCOZiH0Qp64bVK
gR5ZBVnMZ7UdxXyoosC8D5RqtA+aQnuCJ+ZmeBzduL5H0yifqTPp3YfKJltCh0xmvwnxyaFHn+mE
zzKRARQNhfXVzPQxQb1Y13p/MMusOmt2UZinyBZd6PFKdY5nwt2Xeqadtl/cIIN0tC87ahNdKM+V
Ebu/KpHu/Ao0Y3hvJqJ7YxfW9FsuchqBMGP1SZpdKXjTW/FrTtSTndzBrDsMpmwg3laS9vchqaoP
6mRqp6ES/LVGy4w3srDlF3eKtfdth6/nDQgxkQ+a1WOhjROwVktvx0MeRs330OzizCNfH6gHwzC4
pg3Bx1mGOlCi2wdkywYTGy28A9ATvSzN4EPYXdWQaqQic5cW1m9V1sVHUK+aTxti4fVUp3fG3Dr/
8DZz3RaEFANcn/8QI+XkJmPq+YwEEycXhapoOjZj+nMUrH9aPJZmoRuD7xWc4vVQZlUFjuhbkm4d
pqSQanOOig7hMUgAd6zWitblz7Hwsm2wRBSdmN/1WCJSCyiletVv3NT2dbc1H9Q8EncydF81pd29
bfO8OEjVqU7uFGrHWp/cg0Hi737CQTyEcTYAutXny4Bq9TkQnXv++b1GytFYUAZkQdzF7j57aman
GYU6jaofhKhYTWkNZJNg61C2be0lQTq86pO9lr2NjBwcUI7xBB9zHEoy14MOHSh1u28Q0dNTyt0z
tueYGVPtR0Uvv+VZYpWe1JP0E5ygXYRi1Rh+6hNn/DxNefBhQDmp9eK0Kx+1sUXw9faKrGjTn/ZM
aKQK8ezwragsX39dDvSxkho40nSOu/DQ9GObeqVWj70XAXl76AZN+y0lmjcOudDBRShjlryJdL2C
Zd8R8W9FJOv/Ma0ifxXGloy8sIF5bR4RMgNy2XyJIL18BzN1LL0AR+WPSmnsT6OMje+dPtXWznQ2
Hk5B/ZEuIjAk1A+WMPrZBpsOJqjIR3Jsim2f7Hj6vZEd0meOGp/cxhQ/f57oulYFmE6aLchdXQ/H
M6SheTeztY1qHDN7pAMnVEOKaJH1mKY2qvEF1/r2lm0YD7KnFHTplCIjsIY917ODpJjdEm1UcUi+
toQ7CLDJpe2MameojaQtQRRpDtBQuOAU6q4naNtV2c8xEwQSk/nhFMpj4PB02ANqtroiAt8um+Do
DjORZu48jIMKWVM1Jb9DgTbubO5GmukpoiOoQ+4A5fLrj0mawa0DM8NRLNwKG6NEXp9H8z3SyJAf
qEPx0DuofFrIb/rSBBd+e91f4kIszpZqIzQDXhiwkLgef7ATU7QRCVy9tuzvudbFH2ZjNh+aYEjP
bm7q79LWIbWd5vUnx0m7D3KWlKxayVJF1uDJFmEfM7aIYhp1j0Vm6+RzfZ/gNsAZ1kdxHt0sSEpy
X0peaWepJq+NejwLCJTvszDZoxDcivZBxNEjQsmDnVgbNTevER6ZyKmMTSB96mXCS+VcnWM1h941
MtgB8kie3eqeQiqkqDTDJxu5pye73OeVcwdQZwGMkW8B7rDaEmHKPDQoIfjhcsPjAZBnPPTi7vbO
bxw8mAgoWEGnubRsrA6eZQOEb7JB+GZmLQykYoLOdYKppW/Hk+mIwk9VyMoKIw4vXTVkOy7s1vB0
axlLj5OA7WE1PJWiKOunRvfnnqxcgMilX6il7SdBnp6MPjN91+7tQ5JVHyU91Y+3J7917JfMEqEZ
7TIoe67WOMpSW4UaWfhxMNNFX2XWQ6f2rj85Wn5qe2e6W6oCpCNH5+hkY3Yy7SQ7dAGhZTJY0bGU
GR2Wsfke6l+5szTL67Tef14ZntUnmLm7MsCx289GGeoCOl/Z+9EstMca9+SiN5SVUj3rvWme9zIE
W4NSRQEAyfEnBbwyimMngEJZECeF07FDtP2N3hXziR7J+C7rZvthaveKestvXE8TNxebR3xG2/Jq
xMSA43CUC1XToKPD5BbJSahj6Q95TW+WHaFXYJWdJ/QoP88TQjR94o4fU7f+mrnJ4CkmbKK3T8WG
uUGICtQG/8N7WIMDsrywurKSwtfHuP6g2FZ3Vnr5qZG1dRZ5Vv+8w0w4DLsycjeswLr7JQ1JeOlZ
ofuxZubHRJrESB2+pOV2zp6ZXxI868VeGk9I8QO3Ba/Fz5/7ENy3DBVZ3ad8jFivKamZRG1yGEYt
8ac+QlhmgIUnqRWy1fncXmRk7XWObx0xPDJwmyww0IvFB3j2DXEIkW4BeN2f3aLi3iNPpc72p0J1
a2hDEvhnk/KP2zu6OSRIpQWXwoVa570SLS7H0RgxcnPUvim0IcONqUGWhA6Cr4Y5RV47uHvhyaZ1
wbIsQFEN+u81CKisjbhOtYCDlOrBpcpSeUzHznqogmk+O1WsIeNbOkc4MTIEhtrEOc0A6bywLWrf
mgr3qCaGdRx0u6LbjA26vShbx5zXHsPHyw8I3bjehzZDX6dBZtI3Jg00iJvld7akCXIiw380ktHd
u+nLL1wfPkBrtOwuyj4c9+sBOQqNMafiaReci5aSF7BoiD4FTinPgS5/xFY63qdhHr6VadlcAjTH
D7J3itfFaCIpDdky3uFwub0MGy4nnbbULqmzAT9fu5ymHFBM62LgmIAW50AAH2uyyW9tvdhZ8K1T
iH8HyNQGFwMe/Hr+odvEcQxWz6+U0H5lG1lKjne2z60B92DVmupDqMd7mJ+tQUHyUKtZsFnG+n1P
gCjHaEIYvmIUw3Eaw/Pc1umJHlkBjKL8CETp488v6NKziCmH9Q+e7utpjlqfJUWdGPgRdgYZp0G9
u6lCL23iPdJxbYm610eKOjcuoUtJhKr39VixHoWmVg86eS1V/90K+/gOWbqHLgm7gys7DFvuxkeo
rZF7tzNxGEkevyqKST05Ztc+GEk2g9FW5EXi2B6LWcsA/ZKbnspox/RuOTo4lCDwXbBC5EWuvzQJ
mzBNYUn3HWWCxbMKvxadVt9HNWJ1QZ+m9505955WRtoRcNweKdjmOhE1GjbWH8K11ehFaRRdWIYG
vuREu1CLze0atX8/do08k11UX6t58tGCSPHfuF0IP+gcQQorFA2vpx0NJLvMIGPgyCQpojrhgz0q
g0/g0P47Qy2MMcTGtAfYq3MHvWgY0doN1jAoaogp+hyZQzEdnSpvd2LHFX/dU2aBlh2Su8zIWRpX
VtNyMrodRvKKqNQ1UOFAXlrFzXx0Fe2PyCmq12PkJvfVWH2joibwYGD5NGd3PGezAFfYHdVSUc/o
wqQwJej0EGB3taxWPYtwftGdGx5CnotzaMGCVEYBMltKZezMYss0oFlBvEk3AGQGq0lMtZLNISwx
S919PEV1Dny2MKr7yoZyrQsbNG9HeLxuW4dVe/jT0gFSXUBSZAgXxNz10unK1KVFM7B0yHA+pFgu
Lw/AjIw24uc1BVVfz4zPXW6F57Jss4e+3OVt3zD5GCcaVQGrUBkwVlYjotoVpDYnZVGVAJCUy7fS
sb/EYx7vkP9sz9Zc6E8phC1lvuvZktl1xyQQhq+FPdjbliK9NMf/SYvBOVkpMmB2N6LVnU9E3pai
HEZI0HfuxVaig9CeZAoVIgPTs9pnCPH7Tg3YZ5o50gtAHP1gByWaxuYw3HH6HHi/q/hkGanyqmxJ
3+ex6YL2c4P7PA71084BWDZ4ZbNJGHLmYGwFNrR+cMt8ipQ4JWZG1lIe9Namu0MrFUidW9Mv8AM8
s+/nk47HdhzIuV4yXa8P0nHh7eZt3dmhDS8IjIHKg8wbwvesHuVYm2nVpE/cTxOne5g1DNQ8lcpr
U+lrGt61HXDW1tEDhLKUomgNoIHh+jyUUWaaYZjzHFM59RyhpJckcgkpyQHsLPTmUJTZlmqb4JKv
ZtaENvqoojb8Wg0wImaE6TV76Y2VsnfElq9eb+nSIvjPoZZFfubSF0M2UR/iQiUlQtqqcNSjaIbK
3zk5y0F9McySkXkCvdA9fz2M7QR24wy4alMxtV8tEkEHED8pvKGueml6xA4VTSsuaqgXsK2jg+Aq
pJrjDrRl02bR2engDt/5psVpffFNnBubojqZ8DV4IBrrphqXBw7iaQvgL8jBSJekDERdnYSV19/i
YDK8di7m1wNtOJeobqJzMrTiePtLtg4y+XyaMTAzXK/1LZ/o96rL5VolkobmvEpeE1FnnlWAEimj
Xa2sTbNCGwrx8ZKbM/TVgFI3A7MaaS6S6qOhZ4NnFuPvoTKY525KUMxp8znzKjN1jnGYVK+HOnJP
8dikn6N6+Dnlsz8fFY3OHAAjT+WIlUWXcWlmc9lwAGdU1tzAms/IRVZ+RQP4yYzsbo/JZuPtpAyE
HVsaCJZI+vooSsQMsraqCGLrSPWKwYq9Rs4pBETlF7KDid9GfbVz1rYu9BMAG/JervS6cUCZ+lI2
Za/7qh6G92gVDT6NpfXBjqu9V/rpXVof64XbGlAPMLYXWvG2MYeDotWADMkCH1W6jigJN+MR+4U4
dxE2vlWSo3bT1vWRPxeHrMu1AxB45VQrauWT0A6PItXse7OV8lIUVf7KMWiAdCgPndKqUHyK8pnX
G6K4GyJz8kQ46IfJyMpzZUJIXYy6c4oUu3qb0Up5iuJCgFWx95JsG46xQXmD7uulSvoiJpsNBzk+
Y9YBPOaxL0g1+yKKrHNFgsmXWUuaOY2mS93N7Y4127qv+OK0ojoUIbDP1yeItiXXqY3IAFhqN+dO
ls1juHCodSIJiE5Udefl2RyPZLaKlPBSDF6Nl/ZonAqjwj409nQQ8Wh5ogzBd8pA88pY35PS2lpZ
49l4qyupS3U2I+DUtB91o9f2tX6slegVYJz20hhD+qar9Yhq3FTvUHQtscz66C65NP5v04a0jngj
M6FMpgLAAB+c/o+DAsV9MuHROvM0fKJcm77OOU2HuLLD05C4e5iurUoxDdCk7SGaAhO9xiUrda3k
KZGDP0NJ5qlBGX8JcMPvy8wdL1HhIDrdiPYuH43gNBituKvopvgaT8DO7KJ+5XahRqK/QcdiqLM3
fZwWd7dfis0vXLpsiZVI+rNM10cPfmjO/FQJUh6gCK2++K6PFYGSbTbnagHAS9sZUC9KcjBpozg5
LbUHmqvVV42wam+Y7OT1UEn9jRpazbHH0f6w84VbryrEZywfDwwwwNXbojVKpdmMSnFFiQtvnDPj
WObiezzr02mo5ewD/nB+zcLUOukKaWDLtrK3ahDVO6/q1mGi4dOl8g9TM4D666Uy01ZrR5POMEMj
bG+BCh5yJTUuzhyE91ZnWeeuN77MeJCnGGKf9N8w+c+HXzlWeWTWU4hWtD+OjfEpIEtBYwtJTA/f
8tPtNX8CG67vDf1BT7ZhoShcpefiPlFdMyoBZqXQ6Q1iyo/doNJwbZjlpaN75X3oiOaVkHOBn5NM
51AtoouEMvswFoH5nmjmey6SDy7h5D1YTdM3tdH+Db8QuG6hmG8oAU1flcwCMp9YASpmeuOJIW1f
Rd2sfVGLTDtqRZPhRNo4E2ZanhEZBbUjwuJVQHX0BFmCc6qKXH9lUoq+NztRnbpMdEfY/4fD7eVY
0av86VIgJ0HOmLsKc8Jq51kLo9A6sJI8Vt27KKLZl8Y9GwhwCCGOY+ivetnZ9yKfqtdJj6KGE8nh
YY5bC5U4Y35bwhB4pLwEwX5l234nu/lzNVjibdjJ4qxbScE1T6Yfcwqk1uztvcLK8n3r7aQJBM5R
/CJAxytnmVzUoInc0fw24NOnPKrP4K3TMyWPeudpWezFi6GoHdOUDcyRJunVJTHi3ul6qmhTnqYn
ajyxpyRd/kaSyffssSv8iX7dHdqizflhIZDIYIIIu1wPClVBrhkdVRrTzrqT3pv552Gwv2rAxXZC
xK2RgF0se2psxPBabhNAKYxU10N7AbN+H7g9hDe2vucTbI5EnZtKKGAzgFvXc6LZpaJPF8MM4Zq8
iLwoj3RyQQFpD8rO+d4cytIX8hkytS9Y6OeKdB1AOvbMKIHfWVV2Qkct9uPIqXYS/xvHgx4daqx0
Q9AaZq2em3wyyXIGlEHqJmwvbaiHZ1Mr6wMQVXqvUwqqk7Jb6tqYn0ltiTQPl5+2ndVSunCCOoV0
hW+hzHqUoZGBxjJHz8jcvdTuVjaQ4g4VPDArhMFrGYkGkhE3mKik9G5dnCcLUGUMduSoRqr1Won1
+jjSD35SlHr4PYmKyouchavAiVKfVpXmrGQlSWA3BM4IVYjPq22e5kpxXtl9qL4vRSKARuvlDyla
shNZUJypG4XnuJG/3zZ6W54BeBhKc5Q/UWxfP3eaFPGfSAu6jsq7mJ4LTypN+KrO6vC+DyTecZcU
nt1kyalKp+lsjWr6ysjy8hDIJPfVIWn9Oh/0101fWJ7iWuXn25+4kWpYhBqIcQF1EXkuD/azVAOZ
LG1ptAVWPgGhNuyxvk8iNfj5K/9slBcX0enjZFBLbkdXRsp9FGXJwYBf4C6NlL3mkg0Pg3NDwXlh
suDErlydbCDb1hLPA3lAAiW00/7cVIhXNnSjHWNLBO/wZ5P3bqHLC3jcfOdybtwTsinUnQE/LDiD
1auvdhPneoIEYazrmOnGyf1stN+UoW7Ot3ducyTccjijqLfBKXW9c1qrgyFZUDxRGZYfSt0ezghS
kTj/f+ydWXPcSJal/8rYPA9k2JfHBiKCOylKpKjkC4ykKMCxw7E4HL++P0iabJHKElv9NGU2ZlX1
UJlkBCPg7tfvPec7jvMDfPjHqLCPo3x+Hi8eutewsP8HOWDbOPBfY7/iqcoepHj4Gfi1/cQPvlf4
jmVLL9mhBbdZf7lsfed72fa7rdHNWv4m8WHs/jffy3XfsTVCEuHI5nT7Foz2g+/lWu8QxJAChFYX
GQSV+J/wvYAz89X+VCBgikYNv41lkLJQZLyOXHDxw6kpnRGMZ1lxNTsQdz3Dc+EnytY8Cvp8mZOu
TAPi0ALXfy6rsCU30aGlsBPmUNz5Ye9b+7nzyktm6insZ5dtaCfW2koJeBzXz5bLPpt4sh1EbJWz
vcVhk79A+KJnt8loLzI66aq0/7A6TRRRyWXuuEvDzkYwn1vh9WR4gRFbi73FikpQTaShVYRcO1Fm
fektvpyi9pZPRa7T8zFdeVl4L2Uay64LzJPAqwIdl+mzbZUinsqsy+Kg7PODVM3dXNcHVv6V7dRX
uTd+NoBBLSq8wCp/XhY0Kethp2bG4POUeL2xt7OFEWC9zzsA4Q1S08E65t8TdKideV8tnnnSh9mK
JMBzRjT0pvPo2Z9k1HpzjOn+ogjlrolE0qWSK51Pnl/30I/BZcrYrQmLM7xst2a5XOsQcS6C9v1q
8ZMTNbeBBHJoKj6GMDEXRUur7fX2P/s+C6Tk2DLVHDuaH3GBJeVINWQUB5PzOaPNppv6RHLOLYca
wLIzG7sxXAmLcOHl5N693S/RX5UQ80GgRu/Jf18Wb9e2LqpGI8zuDEdln62+XQTi3Mp45gJCIKEl
tHsxy5pBmbtgd11M28L678h1JN9NLPBhu7oL4mg2y1shpbwEZNUSdI2a/lznFdP1pgvO8ENXMSZF
MqNL3C2x7efiw+iP+a3o8kzvSq0U2bVDX+QEOs/dQVr0K5Om3sp+MTibv7gjLdMZLHFW8TAfpbis
Ke/H+tr0J30wNf17pclpM+XyUc3gXXaUjeqrKaIyifw5PS6tJqviykiDPcbb5qvGE3TGk78cj5kp
ktJLox3divlkpHY47odqToZmyJ/02LgWOqe2j2e7Lq+yQq37LO2eMndSe4i109dGajuOejc4DGmd
DvjVah2eBkuLCzFciBVPhOq5RwejmqMkbdP2y7j44+dcjd2dLYOJHpxMszW20GBdO1WhrHhsB75g
Ch75RUaO/LSsUXVndhSmcTp73vtlhvIMMT8M7jFAD3cSqvwjohWrjoE7arFrOLfOPacw87jfWEBx
bfbeVZoW2ks6q4menFppnrHcjm51VM9WUtcB83g8jsPjkK2UhLnOlNgXqfxumYrEoSITinlRF6lz
txwLtV8oQJ4HN1Aw57tFnjNZxFdRDRN/+mwiMwfWZM/5eVu59TOXCfUUONLML61atPKxLIiASHI1
NEc9tcvKN2p001EOxag/0E5Pw+Ogz2iqN7pkvMF/U3m2DNr5zMPD38juZMdrTyM81gtz9xgJC27Q
QM11e17VUyFOSrPxh5N2DMrwwmpqss08cieuK2AI7EClGNrEZgHgcgsGtalvSm0cO0aWWedrEQr/
SC0jvAYLTowmujEy08t1GDG+gXEz3P2SFXmK5l+k445CsWtiN1vtPJ6s2YqSplI+H+PgSLxw07bT
1Hnk+HGzqCy/BDYTyB0fVR/Eahic48LhsTt1rc78C2yqWe0ByQEL79xoamI4R5M8EmUQyiPXMRZ1
mBSKC/gKk+Mf6iEjZjd3za7bK9dLCffNB3XFjdm19pUGWsVFzfDbfeRK0zkOUeS3OwtHYn+24Jh6
spClzLyXrqa5oVMHrcbYDONOVda6wNgzXcitPF79eR8NIcK0KR0tIrSaIj+AjQw+R20Urcf5rMlw
kCpMh0Pfo209sc0GP46d5j1JMlHjMV4MPaM+dfTqRKeGmTbqvM7QAO1Tb0L8Mw3h9H6pBudSt3pg
GN9J+HgVevT22FfKVPECwo42dw+/YR9aaWfv7dlJrSOHdcudXpiVvV/zTGEoxbzVncNFE89r78sh
NkogPFeB39Y+xb0Nf3INu+LEnHmME2uuAwghWRe6e2cGPXhgohK5sNNL7p1q8ZqHSFbzedorvL52
VE2ndVb5TswRULgxPzhbBz0PVROvyzifdV3rFtDufZbkYI5iSUZZ996JEZlTlRjlChOn9hed4dcq
3XtJAlO2LzLAsjvT1DLaVQ3CJKeYEcUuHa1pZZT+OfrACvtvmqdTzKGOYQsaW1ki5ENhF2e2ZOrj
TKQfJR57KylnnDv8PyTQoKVeAlTFTqhsups5jJQdrfe5jYfIGe71xHUH2FOq4EaLIoCwjG0l2DVu
Ybn7FCm0Fc++gIOwODnRsX7qL1UctH1ACDDTny/10M+Pk7N4Aqbh5PPEDql3LqKpe0Z/5OB2wkqg
E9HM6bRzM2T2lv2xp4m7t+rcz3YmF4mPpJVOOs4r1HBThWt4J51KnzMNUXeuW2dhDENmt1pD0e6G
QtmPSCjxm2epEmBElCVO5zIbzqoZrufeBz9UHW2TBXFEQpBxre16FYcZJc5f5HJkXpknee1OX+pF
6uoynN3lluMJgJCdVbmIQz+Lntw0EOQFraO+0toYmcNMyv5UsC+npCcEHoCTaspILHQa/2PQuc6T
046tSGzljRNiatU9hQ28nH3ay9Y5qpm6lDF9PceIEUiYJ3m/DGtSL/X4WdPlCODlKD+Ko9Hyoe+G
zlcvVc4XN8iCcYeBz7m3leMV+9ENwonRjz+7pAaj84kFkvp6V8Gl+ZqpDtuu0822PuA2KJkDrrAP
4i4aA9LFPXp48Vq2wQdGdosVR2s5PJFLN/mYLya+vrH355FQPJMviUkYp5EZUag4thaEoVptPAZV
9cGRfV8Tm1ulMm77iDt0HqxksA1BJMn51kU5JTb8jGo3NEs/xHK13NO5czQmwabN/KQPS4goNLtF
wgFtLDvltP11ngpjjLOpyO9Zs9GXdVhViHLUT1PMhaFUSZHlM0WIr+bi0Nn58qEy3eZ6FHDA0f+1
LMi14dxaV4mThEZVqvcrxyUTAEntsTS5ZZB/3S0LUNBC8gzXs5bxgLAbbpHZ9sDr0Hg/hqDSHkf+
l3i5NDACWDUS8zsSRvEDnfVHF6YL8UR53H4dX1+WXnCWNwLzv9O1iqvIv75V/UfzpZXyxaWKf//7
ncp6h2cb1xgyeNxPdES4r/5gJr/DEgVwhuYjqAIk+lzZfzCTXfsdFJMAhQfGx29i47+ZyfyjrWex
/aKNpbxhjv+AmfyNUvzzlYoeCNUKUn3wzNbm0np5m7ajxhghJxdxmrbmI8374D0Jj9QP/tomqzmx
5cuqpWMQhLcz+J/jdOqN27TvznvHzI6iykCNpDd84klR6/kqcFUYu/MiPi3SpcLCprTP1j48oGRt
kmKZn2pT3q9ZNe9mQ1+nXTUfBU5d7ZeJhtpqt+VJ5cMCM4l4gUPhyntpift+Cf/q1FrsmtY500t6
a/q5c2hGnR+xHZ1ZYW0k/dLcdr41Xa6qeCaNDaDOWsebWNGkOXLX63neD72m1W6jl3LsUbNfW8G+
MIYwHjEOPrmG+YG3Ul/MZZOoVgHXUssQo2oTXNA0Lfc1FIfa0kXcDOualJHoE3a5eZcaFFKcrmej
5EjXlAEcyP56GJUEm9U6X1p3TXdChQUYyfpoCvP5pqi6D07WfYF+cefO3NTiQXhfjQUz+yLym7SU
7nEZqOOotatjo4z6hBvKeroiZP5OB/qjVXvT1vznt0v2v7ew/42Q6d8Q4f96VZ8+NP/r4kE/v8Cs
f/uZ7yvbCN7hNfI2rtJmOwrx2PzfpW1E78DJ0jB2aX87QIk2PMGPtR0AUcfr9c0ag+DD3ChvP/ol
gfkO7xKiDE5MdFZ/sK6/ifH+a10Dy6CPwxFp0eRFUeS8FpYIN+MWSurKrvbXxk8AVmQnxWy5h8EP
yuO8oklCGpQAhiMNOV32m5v8zIRkWbPqiownzhBCU5BgZY7HHupRnI8Kh73h5lQMzKvF3ewZfpW0
IlD3FZfo4JATfrTGS2FiTF8sk4yews4mgi08juGppX7u7M5575ti+Wqd9SuXHasaOODbOJqGQBxh
TvKBW7td81CsW9/FTIvp4+htOnptcLkVg3nLtSCrj2YR1WfKMFdJNJ2hD8Pa2z1GulI5+xpt1Kny
veLJVusJaPqhpr2zZKcdtSUJp343fWKcbdW7POv7o0EoPGpYSaujJhpvokbU1SG0AXMvfX7spn55
aAyr5QZpBelhzQ3rwZZWpON6IrJYQ2h6WFDy3Dfh3B23iqaEh4v7+NuJ8keL9L+3Av/djlYmbv96
Ef5H9fjQvOxX8u//HUdgMjCh64jvBOHcJkD4O44AiCDrD5oFahxr4yz/dLSyHBEMb55dFi7dzx/L
z4neIWuPQrrX/4Ml+KpPjWOcX48UNALmiNLwte+yn3rRNwxNE3Kh52tiiao+DubC2LdVt7yVnUxb
9VVvFDbDZvo1iYXko8Cm8fIgR+zEtUtzExhl635eo1E8mnRE+5geRnsB6XkaDypsBDVubavHwanD
bKNhzJe60L4DabpKIUxOXnG1pDqr9jAmJjqcU1dcu5MLjCofoTOTy8O6G9yRUU3ddOqESUqDCiby
yDpcIG5+LtOsTbe7N1Oy2belpuq0iNwO7KL+xAgPyrMlC4zAvmzfR6qeeS99IeKsFEh43bFyZ0wm
ELBk2mUnmZiMhin+hGx3gFNCX0d0nUd7rAF1NJapfR85yLsSrYP808AEz0pYyBz/CyZ3KnTPMMxk
NUaHpDB/q37DspsvM4qau2FJ6zPEw8WHrAlkQdtCU7JUVtNN+Lj6KU1MdGVGbEx9/36eAzvbW6O2
5ueCpqy/H+k13Gdt5F3lKbSUg16k9zkcJkPHs6zgVUSVrfzEgPL/yVRkxh0bw8YHWctMX8MVaeB2
ahvrXNgZ/V9Y9tM7EVFI7RiPVwF3CzLY4sxce9rHplL3zMPpC9i0me9sPUOk1nR0HutaC3VoXT3S
Me6HAT4BzfiZ8LLIulbEnjrH7ugNNARWa7ouFPLwuFdTPSbOJEKDK5A7mzSH/GkiwUaGZzy1nRmH
Ukc3HHl5x/MSemucNV0DGw0b432++C7q7tF2H4x6MBDtrYWT7f1S5/JAD7F/r9U4PxYSrkM8Res4
IQybFg+pxoCaETWkfcsQFaQ7UKPwMPf9mh+NmSKbrFVK345EP/Cdc2EHCO7689Wc5jT0hhkrJ+nc
LYoQIwoOjd9ay5FD+fosOrNt9q49ql1pq4B0aZmrKLGhVH7JCpLsY11p86bJ7EHsTMbI6153kK2P
LVMO+9yq5umzq7wSLZvO6eU7xLrYe1y96j7Ll6WP08VHZSJbaXKJ6gORxe6kbY9cERXVJwRBu9UJ
9judk5ZpG49h4Qc5cHGDzhNPXUrA5Chyvtk8ZbBZhjiVOSArzr0pN/qPjvTYHBzQns3Bcha3QvLo
2kuSBk2m4qFXy2OoIrdMejqgZdx5sI/28+r0bYyuidah2emypFdXEp0L0kN9jaaiq2MVVqxm3saN
5yyqP6brMQSoXLgPxK2huzxRpo6MJKir0TrYkZpuhlGC/mXrku0eMlF5EXigiOPSWMLLemmMfJ+v
Xv+Fdsu0JiQhctcOuTPrvQzE+ND5YSD4pRlUxDxU1b3S4wi9c2KIsEuFCLI9ilDnmat/PV4UnQ6I
K+vk0B6tuQXjhAyO7CavuPbv7aWRzcET/fhU5as/JtNcm87FqIeyT9plRllWyRxcD9ddMkkZq/r3
q2/IkU6TtK9GP9CfAsqFG24YDW33vCRAkbbXey+qsBBxJbF77F5O8IMJ/v8P6v8NUON3R/VlK9WD
/nmy+O0Hvp/VDlXvVolSDqMTITSH8+n7We1y6HL5Rb4KkIS6eGNG/FQqYy0l7Ri0BhK+7Yd+nNUe
xTd1N+CvTZ7JwDv8o3L5xeG5WVoQWSIA4jpOhJH1Tc/wkxog9a2hVWNL6sxSmk9Qt7r3PhGwwOUY
BtDXrMf6nLnTW+Kw7Uz+ryJ9e1mfBUF2fAAzgDbAdqb/9LKrE2hYUau/cyuDyytm8qPcboaTn76F
999/38/BPa/uAt9fhm4OjYStHqLCefkyUUMbtcHhuNNpPd1Zg2t89LQhr1pRIWiPhGffOKMKsqQ3
R5pEeT26HwG4DQyKek4sVP90fY9o+YbOzhn8aJvvtOhS5GRnT+a3T8iXlR531bKMdjIISWuwbkRa
A86rrQuhK2TPmZYtCTtDay4HBhv5TSnprSGkGfMusezZAjRmloiIPAxxZRJEFbeI2cms9HIphumL
KcQmrVbtNOw80VoPRb4WNxGKQhdYSFFmZ4xf1Mdcopjf97kwYcGJduRq39JKoFc+QOh3VAlywffq
+TRVQfnx+4zKIkmu4Fs2I8KntFNBCAjLPDhemXj7CVuHdSqHALxPrxf6sfVcOmx+ospOdI9nYG91
Sl4amoppX1TwxAB0jZmb/J+m6jzsT9KnBdG775sSHUZc96o94+BjjlCMkCNoeBaCTrgjxFtgt027
9ur54oimluX5NqFDcj/9+flibtU6ljBwCjuts59Sw4p9T2JncMkdEaYI3njSvmkvXr0gCyj0uBTz
uFGAv3zBnHl7GZTAcau1a0ZGd22FQxlQEuRspyuuCFi2+/24usaHaB7JVc3mUnD2T6mfJxPCDmZ8
DGOZk5W6+EzVlz86axYQgORPmMxIprK+ljocxQbQqbAIhB3DavrDH+YhhJQU5VkQNyUzKEYXSp5k
lAxpoqy0yiDPFbRUh8roo0NadPlJRYSCFYfBSvvfiXpGXg7+sU/DPHS4KOsoQlPSj/K0xAPTJF6g
pzRuq0zcr02LeOn3i/Qfvip0UggtEfFwcXhtrou01YI7g9BcM5TBHuGiy6oW42CbNSmt3Zvx19/i
dF5/VbA5bGg4OBcR7bz8qqwymAgTy6zddsV/rFuj2OWe0wIZ7NTlIAVzD6A4GPonkd20LqbYeK7q
fh+KqPuUOWWD5M6Tt6snmTamls9cH7OBqo4qq+o/O+ka5ElUQ8uHnd4zrfPessG/kstt2xomHbga
mIaISrBfG4eo2cOsWVM8F00LSXbIBnHGLYYctGmZI+xco07fV6Ke/b0nzLWJQeg3uIjKmnVKKQr5
t8mXukMxBeE86dcxX+K2nTI3zsikSeOmH6YBY8M8nfmZS8Exd+kE7YEp6FUtFgbSsIwmctAL1Mj7
3z8PL69z3/44rPMbS2cLRTJfs4owPDSWK+HWdPzpF2NqNvuSueLxWjbm7vcv9cpcur0WujCMBszY
La6s5nZM/XQMlbwNCW3QoGA1jQky+IK0ZC2DFl/cMPSsTKa0Xzz8aPdQAMRZ6FP1go4BIPyGmnST
cL58KMHUcAYTMsWRiJ3y5TsBpBX2kqH1Puitfp8NVNgIGLc9M6Q/OpcuM52OPOrffwDfDsCXL0s/
ANc/1xZiNxAWv3zZscnKvg7GfO8yQKkIfnB1eygwHF2CuJRdbBaKyaRXh9jRmL8PyVzmUEbG0nPP
sRV1IpnsySh3RTgwXFyRi+gYIQ3AodLOvCtnbIowbuhiWDG32TI9h/Rhy2SwUyBQdelkdxuuDAmR
aRdnjsgqokXTsubVGL9f0WSa+0M1cGqdMnoTd6jraa117YrQIDA1QSx2gDsxziLuuvESOu4nGoxN
e+IaBmlO1Qqc6LrQRFlbdeouZDxl3QnCAG4xdVHUV3XnjV7CjorbLWrcKfanaEFIgNS8e+Ox/mWb
o1mDQ9bnC2a2Qe7Iq086X7M0kjkXnHqOnsXYF8f9ihZmQX1wMEu3/R+9HrlSIGIRr3vUlj8/2gvH
go17siLCt8tQYoQakXLPlWf2Rnef68rr33iYflm4TFGAMIMpgCMRfGv8/vyKerEhz2dttXfAcbBc
c+uI4BB9Zriluvn9c/uKMMbC3V7LZwpEkynAl7m9l58Wbk3ztC2pQ/aWWhT6AOEcTW6hWwIEp/Gu
Q8w07YThLedFk3Yf19wHvTbmKjdiMU/21zfezS/VLO+GLhSn/hZqbL8mR465j4ZBdtWetQqVoYps
fam6itmJN5fnXWa0SVuU65clJHNLeHK4xeoa7lfaSjtHW9l5K0VPvFxfvfGVvMJ7fP+cECjy3jDQ
s9PRcf/5czIsZs996ZV7SEwk3Axla12HjHEKElVGj9lXqQkj7xXnQ4LAKV2Tzqrq+9WQIo2NLlr9
JNWpJfe2ZwRF0s+zeG/mokPV47VZHfeVAQap0oEh/0js+u2d8/WioMSquSmVX+1M6dLTWlGgrktD
+8cdFs0z1rD5wTT69o+Pgc12zYezzSxcysVXr+WPAwrfJTN2lT0MtwYdtmNaivWDzoR1Gbpjdp/7
q3/S1dMK89kOHwU8kDcE0/+wP2z3Qx4ivi5qyFdVCVKSZc58P90VnLjisCDXuZn8ujiihx9hR85C
TEtvPLfb73yx+28bLy5cPl5IDqzbl09HYTp9aXR1uqtE3nlH41CbxY5RfN/ETSjq28apx6ssrapp
V3kGQJih63uc9nxrSUuT0Y5VNAf+Lpv6FiJWpfsDAVmcUp0jglucxCRU9ZjMb+em9rvDG+/e+Yd3
v5kGMBIRfQHS/+W7b8kf3nacYNeOKfQPsbZ1vVGpJhWr1C+Ad8sOTSbnC31Vd0SLHzM7mi0uaLX/
NLiZUR8CUzkEO0fKnt94e8H24b36cCnO2J74pRCsmFa/WHouEEAhuxnjEkKh9FRJqY1diTjnSqF1
senvWeF7LFJet5tNZZypCc0ctZhTyqOlCAs7zpUhgDXn0XC+FPNQgHXoa7nzhrAgPtTKDZWIUXaX
lR7EkKiykc8MUQkd7wynJVHBXr06wZllzXsy4qoqHiKc1bdOJpdlN015fuObOa0wjvRh/ktlYskv
BLTQQyq8orxM/UrdTMNoP7l1WH2NOtwYcU8dP1GK2C5N16527ENlRluLsjMQ7laZF15pK1o/pva8
PDcOb+zCy3LuNXNgjDwveOQ4ezPRIxaVTsN+4wj5HiVi+tdaBPOHoehzP2lWbz4eCp/rKzbB+i/R
Gf6X0lmGZ8trUnNvmrTz4mCdqod82JqJemi2bl5G+xL1cV3xMI+hBpxsFI5xFKT58jkTpfvBd6fp
LYvhP6xcn3OPRI+txfMLACPLoDPSLTF2bGPDBSg6I/EMvBtlPjQn2ocM+caDv21Hr54sTteA9Gjw
q+yMrx78sZuLhkAsYzennvwolcYC3YnxkOvIBoDmIijKdOAcuIIOT95IImtu9W8FafzD3uGzYVJb
bDsHVc3Lx5tqxi0MXxq7QjFbrboa9lwzeyf2gnzQ0tGXBanRB2vAmN4Pef7GZ/BLuUz7YTtoKQQ4
3EAovHz1sFnrqLRDvJW4P5LCgkKXNtb6NHrtkWtl+sQxhHpjh2Zl/MMHH1LhBJii4XO/3i89aRgR
u4bB8DQa58R256BsSQBEfr9DtceViasVBHVfVWo+toqaUNradOUNKUR1EIdLGvhHujGNszIs8gqF
MCUac+oQUIu5CvfGyAFs7MZ1MR/bsirgIhhYNo+9NWVTA6/GHuDk6IGJTi0jrFhGjjo9z4WdpF4k
PpQ9wqrELpC2JH0dDsigKpCrsVevPZZTkhS8uM+t4YbwHqgfTbWEVyozhtu2D93nsUSLPVayeD+U
AuBJFhYRJPpiqUDGouS9rtq5y48CY12/eOyeVeJ5uNDdycgfp8rRxd4qFzxck1VQSWPAQ0CsUhS1
8TKt1YWlTM61UJQ9ojIwXziCV2NmOhata3Q6q1zdE5JnGCgdXfM+RTFCDqFdjjRt4Nw8mn06iZiY
x/CD1g3Q/GUoEEqOTLQ/rINFa3xBe/ahLcUYxXY/iPvOdwEfaWAeTYzAVlwEmAYARBWlwzyyE95V
O0x9kfjmNkrPFttygMoj8o1rPS0gxlqUAEm/WZbjfk5dI/EnhwELgiiyp9HifhapyL/0XlCXCTk8
/mWpm+4zwQFKcaFpx2dUqTVzIH/pjmVqel+tMsybBKBU/V4zU7ztpjZ6L92p/zgYgfqkI4cRoTum
JA8UOTJoNmzlhnB9DFUkdWdkd9qygc4Xs4EmfvBG8i4rWl20K9Fi3+WG9AfMAZbvJWO0GkPiiCa8
KRp/KeO16IwL15sgc1srVddOtDhHurqIylPf16Z5XLR1cVUGnmpjN2+sE2K6W8Lnyq1XiXozm5CB
/T3Ofv99w/q5O/vrvsm4BcodHn8qUxjSr9awoLNlRU0ANpOoLE5GP9ZTqy+9HEmsGam3cv1+Xb0W
oAof+RggP87kV69X58RUD0bNgVx3PnuGs773OG6vB8uSb9Tdv/5p5nbpIlqN/jx8ilfbUz1XpdeK
ku2plOEnEVblZagMi8yjuT+iP/dWxOSvfxrjBdqPob/NEyj0X36U1uxMQesNkES6yE/CWjanTYZX
AhCrcfj9t/Zrz+TbKIOakcG+F/0y3bcFcSCtV0TYoiUK5gWNL3jJ0DhRhbb2zMLc29XNhvIIBac6
o6odrlU5gS/8/fv4hxNgY59S/jEk2dB4L/9kp3W91S0gDYf2oqNjskIwddilMdC0ycc5ZWA9NQhi
eo3C/s9fGgagQwcRhSJv4eVLh7KyAGvKdJfrsj5VtT8dBnp/J0s/N6crdvbj3FjeimjcOtavDn3g
SPQPaP7BJnh9HzLkQF7HUvFILbajjnJmCBx8a0GcBwwbDoOok/5VPU9RYiGBeOPs+4cHmueZv5U3
wJv4djL+dN+2W9TSbdkauywI3CchiS7p+ICTsC0AB0zd0P31+8+Y+8evfzCTKcRk3L1CkmBePdO2
qWtR4gzZITQuxcGSq/mQlRPKgEmuUh/PETHeO9+rsmYXLWFqHawck9418u98hEnb0rgrdRvAPJva
h5Ur15DkvmlEh9DcNvDGEJyBpV6zOgHf7Ygky9b8fZDK4rGZZu4JkhbpRQWKwCAQd8w+C6r9dq/c
TGZQfpdAHtqo9z+bgb0usR0unHTKLEg5KSiSL2qqdOT8a1vetUS9kIDC3uQkBrRgHasOxkwMHyQ7
mwM6Mnv4NrRZI0wop1bvaOKWJviFp74qzGONBGsBSKXo0wnaPU/NoNNiPwtb3avGD5mfpcRTKv78
kT8o57wDgtc+BMG8DAffnpB7GcPGHRLOxPG2ANJM474Lh3bnZ6G6XXPdXzWYdLd3EKZYdZ21nOLM
sI2bKirx4uXNAjwfW1rKIIHJ/QMnCOPtLgeLEA/Larux1CWWss6UvsEQIx+fWzV7H6RjFV8pZAXm
hz7Lso+iMMdip/K0+xpqkaLJHqpJ76rWUR/9UZQGhqRO94kaLORkdV5OC4KLPHdi5vrCSOAiyey8
U6Z5XacQSne4Z4ZjRY+QVgWtQq6Dssyro3UOhmd4E72IzXYx7xpGJrQvUYuMMZH34Wnab8nVju10
ZTyDrWVm1ztdf7dUvXpi59kMISUSoqTOl+7E6ahZuFhpyQyQSkPG9tK6X9h1UI+UePbUkdm2dXXl
6Hzu9swQ8UOkY8dvqUUq3XPmP6t1YmXF4Cdoo1L7UNvtqmI3Imx8b44Z3VbGj6GXtDaSkdjL+vle
ocltjtAHll2cL1PweREID+NKGBFnPiU4gjvIYV5igQy5njH1LVhsjOVRZDJdIKVayxM8BO8pi1hN
ceca0VeKMy84DUunbY9EOAVwybXp9aeCNo8R+23YfnXWdRloRNTFOVR97GKe3Cp92aRzFTerq//C
H7qcdZ7ZiItcOPaUtLlb3I1h4+JDwuWeFL3BTiQwmJTsT62cjm3Re+NBhxrnY2BM2kL96K3ZftGz
sYfCBcoAb5jJ3wUgZMR90bbEHvmW4SUe7pBhJ6t8hmZfNs0N7wS1kC1wmRCHtC7OiWWOrjiTUGLt
Q0fH5s8vHOCNkZRuCAYQHa99/bqIsEmEhr8TsqE90o+WrpOOOSsyDFMXJ0PW5kcwl986bv9pF3TQ
BtBTpY/3C/4yqwJvCfXWmqKCYlqXY5ELsLkcYVFhsucxLAh6f7k269nD99XSqP/9RvwPpQUKfTAo
W4uTCuNVbywYzWI0hpI1TdDdqTe31kWWrm4sovwNdsKvJzqXumAD3VLEMAzc/vlPZ8zYjRAXFzfc
RVjsuHjMTb+3xH9ydh5LbiPRmn4iRMCbWRIAybKyJdMbhGzCm4RNPP180MxCJOuSodvdO3UoCSDz
5DG/mcVPzVnlwWkdaz8p4dy4zC+fjywU+QCMxvi+xrl4fNP1ja2P6MvAeAMxq0tF62Bp3q2+Xtx4
lZdXOEvRC0LHFCtl2pqnD6gWq9S7iYaVCUflqXDFEpk13Z5hsIo3XsUbJfF2xy99Xt64TV95yE0+
GLPzzVEKiY3TlfNMCiNHOzgK3Nl41pueeiC1/U8rL/RGZW7YF/c2Uk90QjblMqSiz+3p4N8KfbRR
tdOGUkxfW5Xp0TgNUMGDtBx+ATe0s0NWe+4aSurkiLQimWN+9wAzaW01GVqtmJpQpbbd3xVpvdFP
rtUdr7yMzYDK8RmgQqg/FxvxmoY44ntJNBf5/AThfD3WJXL9doDX+fWlXtnS6IabPpg+MDvg5U/f
e5o7A8pGNkY4Mpt3pqYKHOBGsGvdrD3XgznF/AEuKNdXvYwZBkI7OhMS/CdAxZ4dWWW5JT4PdhBZ
zLvEocKD5JjDIEULwNTsJRQQvO8Y9xpEWXPQ33lSz9obT/7aS6b8YcbEbsDvdvvzvw4zw4LKWFrE
r/S8q37XNFO+wiUG91AxKHx3/XlfecsMwvHOwvQUFMF5aixp+9lIAfvoYgBJ36dLAOkep1s33xv2
UvLUqf7JGZLuRlL8yrq0l4lVQDGJHf52Ev56xlY4drco049kkDfx4Or574bSp6YLJPjGYh4O2ZCt
/17sbdQGathtPA7Q7KyOxSBQczvmp1yajuEfPMW2JddC6gi21XBDJOqVmMUT0mwjZbVMkqjTZ6x1
T+tbDsrGIR9jHztQsCcwFxHeV+VPpQbsVJzZg18ZyJtetq9sIpDdm7IkdcfWQTldHCWX1ACAkcZC
+eJDPfUjOpKz/qSVfRD/8x6iTOeeQ1GSauN8PFtgyQT+CbSOsarGeLTsVouT0qeOrGgk13GlFx6e
Dn3yz+fE5PFQ/aKfy6Dg3Oyyc+rSdzYWmNFb3m9P75rPuu/ndwYSAcfrj3gZmE+XOnub1gzfejaZ
mWaC2h4uZA4j2QF8deNYbH/PaaW6uVPYW9uDrjhpw+lXo005mnquijiv0/oReZT+DYohziOWloDb
AJntrz/XH7XF8wU3+sImH4xa1TliZKTSysEFl3EwdRNAlhzLgnbXcdG0sbfa7XOSyRmechose78Z
B5y43PYzwzV5SBj8iJ2jGVq+r+kZpQDG8trZVbhlR60q8zvHgOJ246P/Ee0//8XwnfCxQPj40naU
kien2N8gxZPMauClonxJ5zYd3nT02RjOJuOUhQmqNEM8k1n+Hr1q8CJNVnW+m+DsFwdhpt4XHQDP
EA1NPtP27RrvP1niTnuwij75MFVW+p9u9t27BaxQvpNFXc17QELTS4VxiRdVFVyDHa4XlUn/MEAA
A3ksGgnXv87lGaZFBNjTYPNBFXPOLgLDqyxqoTSLcY/JdgWCes+LX3xLEtv8eH2lVzIPgDxcOswE
ueBRyzndePmovMrTChHDbp/3c9Ub+8Ka/LeDn1vP9LLXt43eze9HSqZnuwHGUjibFE6Vtir0CqOO
07yuwLwmHsOc67/t8qqg1QkgkXhtABG0z97C2k5l0GYZH9xA4Eym1boP2rXZySlf3xjo4dxliFLe
2GZnYmTbcIRjaGwQCSQpQNufrepnk8qXNtAiY1K2wzCgMJ8QV1g7/NfmRd8VtdHZoWUXhrUvC2V6
H5FW73+a+tgFT8nUL2Uog5kWSqJmu9wBZ/O+IPeYVYdqhFl/uP6OLtMWiitCx9bExEb8nDYEREuI
saHH0Xt0N+xBVeVOdkuJrsCUZP49Sij4e9Sj1cd2HeTP1IbBr+s/4ZUQyU+grwgWm//+7LC/bnSu
eL/wDQFmc02rvay16Rd6n+vn66u8EiC9Tclpo0WboLzPAmSnejAFa4L5mVhhP5SzocVrgRiK540D
HBVBtX99xcujsUHcUMynlQY250I1v1Kt2XQyQ4h6VI2gcm7Lj87qdU8gpJO9hmnK2xR00MFBrOMu
oOEmd75wdEbGhSc/zKnQH4c1Kw6ZwRzr+m+7+OyQxGhnApFkmGm757LrXY5fXCddJ/bXntbRSO7/
Za0V9GEdepRxaJbOT0MSDfF70ew5iczKBb9y/UdcnE9+BFBhdPVJqzZfktPQocSgVVUz+XGz1MgL
V9WKzHwKWGfQEIaYVHGPz0ceX1/0j5DyyTVAOcgUkZNpUVkzTT1dFUmfGamlPInH3u7po9n22u3J
W2vESaypQOqldnNrL8rEem8WSfoLtGX/w02r+fuMsyLdNsvvfqtl7QjvlhYku8zHFWu3qjL5ZjZ6
q4NtW+GVLkM5//ZmIPLE+1L6e5En07t5suU7ktgMqHiu5hTHCpDNoUuMPvjZkqP8s1jLd8dFRyLu
B2G8LZE28SDHz2K9m+zcM0OYdw56Ya5Thxa/M31Lpjw596WX3NTDfuUbYVkNJohTuKWk59/I1iYk
k6WMMy9vIZBVEq6LhcmprT9Qv6V7Kurg1sa4iAhEUHrP0CKB0m23y+knUv3iqA7V+Lgz0v7Y0DXG
qhND8P8vuPdj+T/iV/PKMOxyrLJlTKYbUCvyL3fY6UIoAbVta6w8HS5ATyOXKma6jjjYubTjDkec
KA96dQxSeD5QlpeQvp7x6fqGfO0NkwDT3+cEEATPHhaImNUhdipjaejIT0GDhiyGXMcCaysu0FY9
AilOb+k3XpQYnDw8ecG/8n5xvDpb1QAnBGhz6eOl7q27eoWMgvp4dufixh6n0BcOSvbfJC66N5Qb
Lx93w5UB2GAKiUbj+fUI/8ysx8KABsfngIaYT2Exqg56YZBXyLP1Zh5ufnr/Xyvkf/zWF/GfB942
FAGZf7CuP/3Ucs2RKUo6oNgG/pALOhkHFP30u2mojIe5ysfv1z/rJVpyW5D8g9eLxDAZyNmCtpbg
JZH1MVJq2ANJlPiipMqTbgNN+L89AQvDzWXlhYOBgFVYeoN6hnvHdD4zpT7eCrZbInYa9/g9yIPS
2HRBWZzr2Taaly7cKX2sKdXUqE0l0upCkMijgMOm5eUuXSUIGqTSnCCe03zDY9eVbSL60iXYKNMZ
etBlM5X3fmdZRQxHpZ93KHAkLim1W2o7IqfRHrCBYpptamv6ay3BE90D9s7fzGSK/2k2UH9SbBMZ
D3czjpKCbm7ULTrpcNFk9vrYj2v+VRtBYuxmGLpThCZW/wLNEiHz3Nb5UdjeuW/SsUw+sm2sL5a1
FMPOmbv0k64VSwsDGfVhxgNG40BL1bu7vgFiiFN9l36BceGg2FEpFSEXmByDVbcKILrgNWMoGVYS
OV3ZLD8TSY8wnoHyHkxmE3WGFJDB1C8vuiD7KPHEO3glBhZhnc1pc0wyS3V3ZMcCDah+qe4syoOX
ekaubSMBrdYRVgHgoMkaOhMZ3NE7MtDVfRAklfqtAim72O4y4HPXN+G2x86/OTorHgGc3iCYndM9
2AqmSXPWNrHEhuMIaAmJAztfjw7d+hv3Kr2By8Xo8NGop/xkIHauydptul2OQAKyoGYcvkxY930t
/dowGC5sWDlt1rzvlKgJ3KAlW76SHVnmh7rXSrUnNdJ/5E6PXAKguQZm7jrJ34Y5JFrk69qqHnCv
HV4KGqrendywifelpi/mI9RdxOk0mbcNLCBv+hhASDci6SoXWxUUJrgoh6L+kJe6lYYt/FWU0BbK
0mgCkfcS9O68Ee5s5b+VLZD3eHFcuNsJgB8ZdboFTWf0YO9MWM6N4aRDwAoD/JAQRevR+4xslJ+c
R0emsjtS8AZvlrrofpZZjfxbYY6FviuBO74zlNK9CIa2EOE82MAPnWDUPjREAj32RNo8MucUG6U6
6Lt7r1s3wjRM0iZc2HdOKJyq+a/QBlBm4wARmbIgHd3QmV0PxZZeTPtiYRJNzHEEaW1qTCEu8Kkd
Suatc6RKKqXIragL98lYcbmta+fRHK7n+phhWmZi5jUYPzMv7aovtpgsJ1oGnbYw7WT9zp3cEVDP
4uTtDqgiYJhCS7WfpDOoyDlKiKepHPzP80Cnir/TyOxn/NkbK7RB4YxoeDgqeadEh+32PBSeEYJx
GL6Cv7cnZjhW9qs3i87/gDIpziWpynsXKM+cDDvkBuEOr8zBnPvWmpMgLAW/aC/TPoGALIa5/MjW
7os3chrmd6XwjDJWCfSGaMiDlSHh0qJBkuNAHSnsGeanwBDFp8USmX0AqtA6kau5KvJmWdshOWA/
owFiTzI0C7pzmNu59M0DR8sRD9FVnx9QqpxSVKNVQurIP85BBoyiDkFbrHDrjGosoiqz5W9mjjij
QsPEw6PBPutbVizBQufbYMSZpNb6jDrW+r7vdP2LBMTRhzZKKBm4oyD74mhNLiJn6fuPhbFALjKK
kR/VJ8yaQjhv6hl4i/juwp5Ae25MKhow/SR+ChQfkDadgF/tGqhUAURlY2je9aKU5TtrdPFgdvIJ
LPUgCyvKy1l9GRFh+Hg97LwSCTaCC/QWYDHk2OZp2LE6yU1g4hdIh3F+j8p4eqeS+qcP4e4dPYRb
GKNXcpmtlbcNCcntuWxPlxMIs6kytca4TsxC7JhyUMstWlfQfyjGGFBNt4fvWd7VINb+yUSAah8T
QhtEzpbJ0Mj8Y0/xV/Gq0NXT2TebwUWd0uhK13DDBRzrzgR5NCzmlzK3bhmIvvJ+qZPpQvPTSWf+
CBf/tajTUYdM3dLEml+Bu2taJy5AUO592j2f0g4vq+vf85WcjfXIw6FacJ38UfX6a71xtHFDEFwj
dS3WQ+ta1DyuGmNcJIc7L5lcmnvVLezNawmU5WxqKmwgUrZzcL6GWIJuDXSItEEbvJjcbv6t7A6S
mleg6Qg8ri7uVbvS0QFhPpQvvpfW3RHcl/ulL+z5luP1a2+dSsGnmAKCS1F/us16vXJr5WYy9rQg
/dStPYgP0L/RsFloyma5dYpeuby3FhI8cYaXjMzOtnWBFr2WezY+IW2Tv+86ABGAb4JHEDfZjQ98
2c1lMreN2Rk2kHZD3T59NiQvvdkaEaalfLVQ0AdY1fL/RglpfDyhnrBJiWr7YcgN5hGijKzSAEDZ
O3NIRVqg71C7at+5qCzuOg+FTFdJ9KPNwfGj63vxlZrN2ZDPoIpMjzkMIt8nA6AR0RfHGe0pThGr
/ASPTryBo6c+2m22ejttFvPXDgp5nGqW8yFgCHosEF299cIuGyiI69FB2GDQzMDONwMU/sCtvWwC
mVQWxcEeXFF9rASwhLgE49lH+Ax0H1KjH90IWX5Dh7VdVC+jtRqfBdfmRpKu2ucZwPaPvM30+zW3
Zw+kf0lzqpmb6TOI6OSDnRjrjeD8ymEGwk4lAJSdBtB5I6zJRIa07zrETbB4DyNI1niYsulBb+s2
zsH0368rhj3Xv9pWTp4lorSGqYaosx2GSmdnRxPAI/2BYZbn531kOrX81LQC08zry7y2OTZpQ4o8
Wn2oEp1tDnATSKF4G7SrGfFcyhe//ip7Uzz7/WyDs/WUPFZdO+zL1O7a/ZagPyZGUv8v3jHTYHBM
xEyfcdrpHg0qSlzHb8e4C4A22LNuPMg1lREdyvwRMb+fBjf3jVz/MjxR3DFep7VF94Tu3umagDSC
QJSsmdV5eVeOqfqeQVf2Q6q9NC7TxPp/On7/Y0X9SoCmriXsQhumi6j7Z0EjxxNprPSVa37JSiPC
m8s+pOnajBGvNH1rpD6It806HVGfAWmV3WKnxnNHp/k/rRiNX//87SFoUHJzI24s5vPAQBehSpBd
nGNfpCk0MkKENQ/VUZt9AFo9MgF1rU9PeaFv5NoAtXXmxl+v/4hLnjtM0//nm4sGJ/iDs6AdBJPs
lebM8Wiguh63KwB/5Fzr4EEFLlafq9T4IT48Z4RsbSnfdatC7btRvv3OE46Jo+AgpmSnSym/IhXc
lcjAtYi8LvQtvuJXCjHenQp5V2RjOR8nWWQFtW5q3pLxuJxjEGMZ6yEWvA0GYFSd7qeJRkQmpm6O
IRyhXNes/bHyGc6RX1m8O2Vgq0jddVfQtYwbLTMssItg8Xfwpeh1bqJ87ZA1d17fVvdZqrexPlnt
8fr7vgzDLliHbQK5hRUETk9/ZDss6HlU4xI75O6MeEpI8nUDtA3Y7HuYAsvbqR71uwr8Y2xOubxx
zl9dntagjqopZDj37MzRJ8sXIGEqdtNpQH8sR1Rpp7zRSx4rr9H8sJeMtsG4ls68CXuCBgV+mmg3
ktA/w9bT8IpXLrhsvhTCBMb5a1hR8KLZB7KFW6j1n/p6zdPHzBhH4w1oVGhIgunY24Rm7tdWS1Pt
2THnqSFzqYL7oB7q4ojAqYUkQzMjI13YPqIQKJgjwNKpDjnSyaCqxZe2DmS4MGI176wEAALsw9Tq
4H1n2rfaymlp13pHRrrUdgXcNmlobBuzBum6KpCKL6eUr7CMoHyVdNIHMZejsysyWOZRLjpxNFev
T/b1jORG6AUiv5MIpdOcxSkn2DVFuvb30+D23/xhaT9JvKHfCzctipc5sYu7jvKg27mKtNg3S7s9
KD+wkSt36yCkr63fAM5dZmfga+Aj6ZQegCTOM6ZJDXSwJpuD7qrsEfEwiHhNzyY3m3p/fZP/qZfO
Pi+ZMIOSDdTDpbLdrn/l33OwBvqELUNMM7uzsSo2KEWjFsjWuEty25RxSnejejY00VGAC3R2ID0u
q/fD6GWn39Xu2Kcf2YqMLK7/tFcuHWaGELNIG2ldn7eRgSeOXd+bQzyumfbVSZM6gpXQfZ+n/jNC
MWt0fblX8lSPoRr2riReZH/nCKepS/RxqLcek7DgJO/gT7Jhk1n3ciDrE5ZqXokD0n0yDG0VBdwH
MsLUoDT2y4ygWxxAEZlCZPFAwjazCzW9XS2oYoXsp7dTsiRvJxDf9o2ffblXNsNh7kpGgfTb7bM2
HOKlaJOXa8GYIWFelA/jtB/lPD+0fZq4/74YSxGUqEwZqZ4PT3ruFqHMFZkgo/Pug1VtfipV8yAY
q91Y6pV0i0uOJHgLgLT93LO0LpBUbjCx1hif7ulxNYz2s0YXem+XrmjR+qua40yaiaO0LmC8ZukL
YMlb1qWXCS3NesBS28idSsnf/vyv0+ElgclkPFhjh+z6ByAS7+MSNMh4yLT1Yg107gT422m8G3fP
nyN+ciwtOp1AbUDBQeeGMXG6cIra0ZR0qGLIBWbZ/Sh0/Vn2a1E8OdWit3s8s9v8kNKO+Yomp/W1
nur8o4NqXnFAI9r/xYA3fdsWpHJ7p2AwzB0PHnOXj223oDaX9eNu8pQCrp4QyDXo3RCTux7VfNw2
hnan1spJwrFBjA5bgdFBUXrwvzR4b45RC/Juvc8qfXkvl0xfQt8dW/A5/LJfLp17BN2TaZx2NCdF
cdf3Xvpy46huT3/6dqiM4LpTL0OycM/nDZCuFghymEJMKUWrFIG5aU+10njo8zRLYqtS9VH3oYEZ
s93e59mopw82gJwv13/IxfbgK/GBGMNDCPdwYDv9SiAwU9sU2RpvbcECxZ2qvZNDbzRxMY+GtxtQ
rdz7k4auyfWFt81/+gIQFgCRCxOZN8E5OFu4dhIqd1uPF3NO6/slMSXXGswZQP2jU7y0qZsLlEF8
YwZivqgbz30RdHhuIG4gM5nfOpT3p8sXAlo6KoQUnmXJhes7C6TE3NivPp2wf35SGmCcdQ4DPL8L
iq4tAEbVqFwKnw7kLpXMwnfCXeY4lbP7qGyqEhXAYgnSRByur33m+U0Hjs8KVhEZya2q9c9nHFmm
U9CJ1ohRToJYCjmkoTkflN1jkxi1Hy2Mj+tI8xPnWGYTyu32XNO8RQAnT49cNA6N5ErXl7spEVDn
dLWqiAa/mccpXsdokMrS/qDx8/1IIQGHX42H1XXlGY0eDXpj4kDczGYbrkPTvllN5fyX1SlE/cLo
xO82mYog7Hgv4D9k1d86ZK98ZNsGZYJAP++fBuTpR3Zmo7XGBIHJwB/n9h7/aOPnYnmpfB6xcqE3
XDWN2CeOt36f6mBF2gni/Bwi7ru0sUSe/lD10hYbpQzTK/LTJJR1SWfr+kd65Qxu0Fm0QCmOfCBS
pz8TonydKGsbFvQpYgGoD6ybRo7vL080Z935IKDQpTtEsJPsxim8TJ7YH7gbAFEmf7Jd/axEmBcP
55QOfVVjrrUV4d4Ma4FpUL9HYyQuFhk9cN+meQ9EyHummdu3oTO5xVcbFlQI3Te7cVoub01+EUBN
GtYoJLJjzwKDb4km93V2rMUw8X1TT+pu5aYwI6/OgyOFY3M/kDFEa90W74JpxfG6J8u78U0u4Umb
RfCmfkINT5A6RxkbsGR5GUqPC0C+2n2rI7sYAqGa2ohJevKj9VAhCW0HqP5USwcZ9wEE6k6HeIgD
W5Li4paYKEJYHdzxUDIftm/8xIvs0qK2Q3XTsiA3eBeNfXN0M79qPJxu0Op8bqDkhBxb4/3YrfVL
Wbbl9+vb9JX1kFjEgI5eFYHkvOMMAX8E1TlZsd/ZSR0Ku08eck0rvnpiStXOq4lENx7x8pIAtkvD
avsOaNufh865cbIUSz47liPufH0fZMVOrwrk7Sw8McI8Vwwj82Td+3Aa1n9tGREw+SoAQbb63j2f
I3TF2Do+nhlxO0KVHCDBf+upoUsyi1JH0zkzV+vG5r8MWBDhaSowMfHgoF8k8GswWzby//HC0Oue
Vh42yxjMaA/SzeziRuH0yvekxelsypAb7OEP2/WvzLBoTAbzS8Vi/khfum80RAVL8aSy6ieAkPYG
bP98OdxBuek39gXfES2p7Vv/tVzgicUYs07sc8dCcRIdyHsYIaqPjDlx7lNQbbd2z3lc/bMi0nVw
ErYrHlXakxWxAyJ6OroWE7Kx5vLdASWCrnmno/gCLR0PSWzBbkFG6bTz1/6d2WzLugz4Gcwg5Qjg
/HTZyawTb8mFH6OeaT6TxQbtvly65YsxAoLb4ZeE9ZKeaGhXtQ3NGRT+DMSWbZiyfZIEGxnG0N+i
9wGRb3J7S2eojRNLbebpOwR5EcB2a8tpQ4Vb7vsuteoPLvgAZDn1Yvw5o4E475NGbBTSOu2/DZk+
fq6WAeVcHb8jb0fsHEWIxIaORzPS2oesoQv5vPpN92utSq/GJin19jMYE/2+z5fx3qw7D5GKKUv/
SzMABQxP20nt9L7x2jBQMz36RpOkDn4v8p2vtesEIMSBgeFr/fRNAOiX28BcTNGWbfBXAXv/xS5B
1L1aSa7DrGH0rhpIZ2FqD82vIpWgVnKiaLeTiVryuEhzHlxKLbEjcEra24DBbxonyssflTNhnTln
9XAX6HzrOC/sAN0lzcp/UCCglVGz0TDoDFz5kpD1NfhmmYiVGo4yxh3jbfp282gVT5qeQe2A94uF
rVaakHGzHqvrXW9IYaLoo/XrM+o/+RqOZod6/IJnnsTf15aPkj97l1QCJdnAnDQRLnW9ZXtVhmQ8
5Yb1bp0BJ+ynpp1+ub1PMrbkdv+lYR77a5hwlodEPvvg2QbRfDErqZBAnVX3AKsyKSOwKjMqLrmR
/qaoMOooX9zWDMdxCRSQ8gQxOVXZK3Zs1MxjmAMk+OyNuiGOea3nx8T0ZrQxDVBsO7KMFgQpholI
z9lou4ZO0wx1yC2/qB3z2fSeyYiwWI2R4Q5ZF835pJiIA/aYmM3A9V0wFA1EwGwxN8dB3Fmjgcfq
HGjSA+Y0LV6I1q76ueoJvPQZPru9q6usfBqBaiMhNq6/8yRxfvqARMoQCgUtNwj1S0RkxNaRLm7x
X+4UnFyjml0VjhTHqMGjkfGjUciHxsqcvMeuCfLvvDh4x46WEZevX3cXLV5E/OiaYtuCHdN2Cdmn
53jcBhg5ivJ7yPoLQBnl4kO7phPVSjaZbUAXOiGJp/ZtfyPVtqRcRar6AeFDeJHdz9XbDIPBNFJt
4x/bdoOmpr6/Iiky1RgZXP+1l7EOzBq18FZMUe+fD6EdxOYzK2nbPQNAI2w6MLoZkNBvY4k1TGp/
4SH1jzeWvAx0hHH0nlBEoOdEgXP6ghofuYKxle1ed0c0YSwsSI9L0elN3OY9RbpMDbcOTVUDHLK1
GtsZPBoXFdXm0Dthr8wO+1nhlR/BmtSoj82Dm7xxuwl7zGQhPPpMdsEDeqX/koERriJ3MbqWOsNl
gugDRXubgRAfniyFSaQ2Lw2+l4ifrO8x+LayN2ZqKRg+tgdaNM2g2FTaggKbnhTIn9jilxiF89kB
moPlpxks6r4wy/bbyjgK2VUx0KH3/IHGrj6lzG/8XNTPmbYM36t1EtqexgKNfj03ho8AwW3canjF
791y61cERlH1d0lfe5+57Ofp3gHghCYF49ev4zzRQfPyOXsKbFCNHMeq/i3TVKeRjIwzCrhC1VHf
1Q19Q5g+hwrgkAY+bE3p4nnl2IRlB7gn5BRPX9rFWOYotYpR3hnSHVPw8CWSDqILypdhRSHjMAMi
63aDkVS3avjLTecyxtNpSsEh3nS3TjeAozDvnJnUbpNCfb8aSAU1PSNxZzCLUKKtdCgXW/5jjsT1
ymvYZqXbeBmowemidg8tzUQLcK9bTXvweyYLvtIUZAB9+Xp9h28b+Owm3yR/GZRuk0NUcE+XkkIU
pUh1YNyd1BjY2M70qLVu93x9mcvXaDOWRGUXst3WrAtOl/EZFq1uOYi9BYrBiDVRJG9APOCj4pZg
ZybVZW+k4d6CkFweX5Yl4DKp3/TDzstO9Gs0ZjdZuh8mUce6WI0jKlPWM42Y/hlvVedWRL3QvufT
Ia3v4fHEqrbtnAUMz+pULWwrAd5qev33EUfTr3TfWrzdMi0PHvxOpEc8L9Hjk4g+fEEzB1q4bqDY
EQ5dkpSfvN4F0FgxvHkuaqilRwe9ky5ECitwMNjstTbsB8N4MYLKHMKeeeKPDMBFs6/bBdiTAoKA
eFUGcR/rGtR/d6ourAeNozFhqrKqN7SHbbkLEtOq975y9Me0aKdNFqW0h50GV0sD91jVe3L/Nd9V
VYLTaemBYOP61Q03tPLSehk1k4oZavn4GR+WBaXyTvO0iFkiXhqtPg0DY0BRYGqCvHoX5qptP4yO
WsfDglTYuod2j8+voVrje9t4MkXRyCRLylXuATFMrKyPUMQ0MK3Ma49UQKDZIguwbLuiT9EKbxuz
fk4MsUyRThhBv6Ou1jxm9DGrAxdm8FMGTEZ2q8MUJFxFUPxQelk/lW2gj8frm/uCWMg1+kcmgpuU
Xgyl6unu9jpnSQwdL/TVSk0nJGJgFOC7Grr8DrIkpVOaoUQOfz+mjXHXryMG1WORzGHZ+MjBunLW
V15gNvyqa0vBLW5nxOjpO1RDpj5Yie09BBjk0IrSmyxa1OrvAimsELWpOpSuvTwjAVkrrJUT2DrN
uL/+fH8QIadBgluQmQLAGkZe1Imnzyer1fKHKcj3Vm4iKlgI06LC0O1+l7gd4Mlp6TyUcqbySLy0
zJ2xuM5LAwS2Ppipu1hhB+j/v6HE5OFxsqRZPS/blQBqizSfimxqnCc4oYUM2XjkOpZC1hjf8wrq
JN9rIp3G77h5E0xieMIeQc2R31q5wv4VTXbOteb9GmSpva0C6f603Aptyuuv4DKQoCqKug5BknYJ
Zl6nb2CB1unVtir2ztLU92pF2i0XdJBr3Q0O9PXEjRvgMiyz3sZwh7EASeK8rTfNpZymtiv2ZpWm
BqpGRt0/BWW5Hq4/13k1zs4lLNKiZjE6QOd61Y4hZjTqnXw/oZ70lGMdjrKo7N8oaaron5diOm1t
iBEmRZBFT18h0Fbac85S7ntAnAfEFUG8967/lj6MdoNictES5rGgXWyNHHr+DMTPrpvEFJBS/Szb
J3Y6tg849Kb3gul/8DxPC3MXl5hKYTGAt/fz0aWKK7MWlSPdUfAzVzc/BtyB5XOS+ytESGew3gZF
ORKFR6BwETtFpvfD0ElUCDRD3GEa5fyezGCEwGeMaADRxxk/dQ7Oy2DLVyY7ioH0EOpOL19U01su
JC8an49J7950xbjcqy4H589QFrQmA8DTF91pDXjbdqj2qOsvdTjNwRh8wIhXe9BKSQWu+dPs3Pi4
F5LXNOe2eeMfxRrQIueAJxwMDb2f53qfYx0a7PrBMQ993jsP1ajp91CjnSPO9TX+qO74y9aEUqH0
MxkGVu0cA3Tcdg6qnk+yXs0Rxd1NOTyoSpDRho6Hu9lb4kbQvsxIILwioUp655EanOdYKeYf7jr5
5Z5v5x3mwUIyaqijtnMYCXuyehi8dLgRSC9PG67RxmYeYWz/nlcwSesXFSmu3MPDkPkOuULnpfZK
EGEto7Drx227c05jNoRKSEcgwXyC9rk4oQ1nENmgvtmvaxvEZJRx0JR7SPsO2VYVPDdCVyFUDP1G
QnnxjMyBeTIsFRyD3Opc0gGvy65oMf/aS+W/0F/I6erbhY3Bu9W9v/6IFxudpZj2Op6LWjmB9uyU
a/4CTWwxWiwyVfHLqnr7QDOp+s7sn+6MJ9ZbeLfziSYcXmTlmDOZqFUEFIanJ8smJPuYh7X7AfXP
D2lSbTZ3BYTAtu/mQ+UYm9pOOvDnXBj3jBzrPeJp/o3odjE+4Gc4pNA4aAA0o4A/G6ZU5dSiTID3
XZpn2o/cmPwQzIUbKweCFz2y2X6wm1yzYBD65W7UgUMpHxv7f337TPo4N0D/fKYI5/AwxbBHX511
3OuloZ5GGawRL8+/M0ox6/wKxJlvXMIXW5rtTFGwKTdwI7K5T1+/McGKwdSt3yfYNh1Lk8YmZJn8
UIllfXKCCn+VEW1rRnTlDXGNy02NahGDVKA+9ABAH5+uPI2WLVeUsvaZOxb407L2feNQXJMA5cmN
x7yITDzmpg/P2eFL09Y9XYwzqyn4w/3e7y3rG/AC49j3ehN1tjlHAYzMuwVq9I1FX31CgJxI3QGw
IdM7XVROFiNyvLH2Pg2cSDdh43dtYB7Lthhu5DavLcXtFDArob0ITvd0qbpA+1GYQb+39NTdjeP0
Dem96bPde+LtP29RtibqW8hMkryda6JAQymrdjZJIlPNu1fzMryD9/49zVN/AKVH4+P6epcbFGzS
dgkScS1USs8CEvxgDQ7nALRBm8sfXoI7qrcmPpaFDqPfnblUloSZJtGRV47/4fril9EQIi/EN52k
Z9OtO8uv0rwPBhCHpKhG6R9Sjv0n9Oire41I8RZK5P9iOU69AZV2A36dY18ohLDZMjAuXvvVfrLX
Xu2WjtmVI7zi64y2QPx/OTuz3biNNkxfEQHuy2mT3S3JsmRbtmP7hLDj39yX4k5e/TylGWDcbKIJ
BUGSAyOprmIt3/Iut6d3fSooB/AZAcG9hqyrXSMjuiGusUa2Wng2dm9PD2rZh4HoewxeW015V07G
HpRKfrCLRxRhPBIfCR4BCAC16HKrFkQfE7BD3s1+tk9RMRWHeVQgzTai9qnGWeRxtEhbs8of7XqI
duZ8fVIYns1Ed1CqyK391Gpn9tzabHPQQXr2rNQumiBssMCjibJzm28tL6IlJHk2OTrQusuZRo2j
j9Tt8tM4acNjmZF/hXmBnmpcuL9QSxoBUu4KKF+15gHwAQYg/KLfSj98jdwChOMsymLlJzsaq4+R
1Mw+LwVdEMBQ+r21GPgpIFpKAwNFsfdJnvaHuvCsXy42R/6CVvnP25vs+gCDZaPYK8Xj4BBIa8i/
G3jAuaKyR/7z5BVq9aGcIZ/2BimBZhaIUbltfHRaQwm8qnHf/KllEQGVbDgLbHFvtb1jpSzdGSuQ
k1pn2dehpaJr6VV/nyTunmPQFWwfQTI+MqAgevmv++pyllaHRx8JpYPllOPdWQj4PNE7Wj5Ioe67
fLCM5pBWvXsaUwOSiBVCc8q0/GuOQfCX2+t9dWfxS9gD2NZTYMdbe/WiI//j1IU1OKDFweJU+vSZ
LnfycW4j/KsK09p5xq8+rweBTfISgaAQL65xF3laGmNk2BMecZP4BELjcR4081s2ZsUdqgThB7Pq
m1+9oyt3b50n+GJKKDr5GF1aS/6wvxrDLDY+SeminkRfWcDfSIRM5JyfnSz6mZU4v799OA0EAyEL
1xdH7HK4BLlXvUpr7dShIneoYB2fseegLTXS5Bn6Wvn39njXESnVTAjEvATIoYPBWt2TiVeqs60s
2kmlAPPB9Mb0uY/s5FzFxMN4IePCHHo2eXKaFd/muJj8VjVR67v9M664F9IGygTLAH5DJiDr6zqq
FavAl1E9tXgNll9aFKDtJ7VOtW/QQoCgeaMVjwEZV2cixFy6J5yZ5vqRRmBHnJwby1fd4dAfRWho
y0ER6mj5uMYIANczhJtDWwqMgUvEeQt0n0OspsoIqhZOCyna77cnc71XKRBLJhOLSqax1stEA6bL
rXbUThX48hnUkuN8mYF4PWeKHd4ZSp4eE4S1gtye9lAhMlL4+9XDWQTWOTE27QCwKWveYQdioMet
Crvs0dD9qHLth7Qeqh2wxPrFkaNI8Ti+GCikq4+F8ZNuNrG6+KWmL/+mTvKjnOz8qUs85T3FZpq1
cbOn/XP14PzfQel2woWCJ7bWrx9dEwrCYC5+RBwv6EOAyq1CVwSTGemftQbFtLyGAekDCkteqg6s
8uLN5ZOJg/C5SQaxczFsLgLBE5E3by4qUZcn1ZzsLMZDRAUnUXLPOq9+uKzXDE7CRVaiGIyzAMSy
c1Je64erT0yXDpl3olVy2Vcph78uJKsIm6oMu8VX8JU8hEbhnZUm8z6XZhX9TgWQjbRG3KAd1OkM
07ekASii+1wnv0R0aH4C8iVOXghy2HTK4g7dRJBZRZd/myIMNKLcjXfex1dfqfUvfjV641rmeV67
haVVO6HyDl6vMTvn0TZohkeo86GVpkSQTGz8wA957qnIMsTjqTEzO8DO1Tk6eqp8BjxJQNOle4XG
KzoC+4mu+SsLjmuHC/Dy+2lKRdEowjrd6rrxh563Ax4s8+B9HZfKfaiSUFEDpFe1KIiVnlKiibKL
cihqtb+fqHvSUiFRx25JVdRnBYHBr7WdGB8oDSbDobSAe5xu3yrriFL+Xo42WR7pM7H76qIegPqU
3ZDNwOiS9gOK38lDjztK0Nv2XvB69Si8jgUjCyUASUZYO4WNuU2UlgMNQXev+6wrTvlZUQBfRfnQ
/xKRah6AZqVs7zo5zgrO7Etv7wnirgMM+RtINCVMSYYYa+KMHbVcXB3qu5Wx/FawfEfcDm9kvwH7
+90qM3Vvm8qIZbVNZVRF6Uu+QXACLjdEQ+YM5Zm701h62vvtHPsKZYU7+p44dWFThHlClTn3HDn9
XAC4PWTTNItDbYTjx9vfemPuUudMkuIA211FAYOH1GQVicUvaLww424JotQsH1S1nRG1XIydqOOV
ZLaeO2rlhAIaXAj6oJdzVxARCxlv8TtEju71EUz1k1VNLf1+iKD9wW1DUIa50hLg92Wf2n4EdP1n
b0EjPJi4GiF3ZaQNQiOhMv8aUgU9lLKPERd1jEU5T1w3yhlBkOYHBtjmxyifCjZNVHf3lt1Z487V
vLV84AbZvBQyuZtXQVQ0t56FEtAMsqJUDu1oZ0+z67SHEQy8v2Sh+cYWOVsVpAEdcriMRFDrGFH0
WPGgUD77wsl+9t6onnC1tABCiALxvZxLIhfL/e0tcnUdUH8hHLXpWhJ9o1d1+cXEEoELQ6YHL0HT
fTcsBQxAN4tQlNH3nFivXjo5lCwKW3RlyPdWIbCIlnEJFZeh9FZ5xLdjRI68nCGuWTYia5V9XKq2
21nTzfmRTEn1ReldJv/8r2cuxDzaNDKvDACyiJ+0puOgbVTkcaXU+e2lvAqamB9CeRJtCsadz3g5
VJOy/SfUsQKnsqtvKTqzvp0Aitt7uTfHAfKPLjRnm/bF5Tg1zj6I58LdLMJweaAYQt3FY2GDbEnC
z0aYlT4qKPUPeyiG51ibQa5hj+aXdoE+Stg51r+dGMxThjLLzgpcHRhM2OFDgWSmfsBTvYplGl2M
eoiuPNVDw3sh6ZuOUF1mqJ4zUmsoHe2U4zc+LkBi18YQyKSvuOb1DJgv2UkFkEhUjoMikAYODQ8e
P1q8vY+7NTU27ev0OKLrWz1L0hnQFOcEP27A6CmYzTaKa7+r2vxcz5qys5RbUyM/l+IfUNkBt19+
ZD1Us9yCtxD0tCVf4gLXutKpxbvecfcKv+sSF0+DhcgKcwJjTw94lYK7NOhVEwmVABoSYqgjwvGo
jk/GLw6L8djiwvKEitWgnIRipUc167rg9sFZJzryBzBNrjxIhID7VhdD1amhE5bYotuOmN6D61Ce
y6YQd9K082mZp+RhRNYtph04FafbQ1+Hb3JsQmBZhuI4rYWDyGWrTrPhrI5pV1VH2+zT4QxfA7Ns
Iu/wTqjkXg9UImjsxug8OefQLEZsloHfmn+ypRQnR0N1/71YcvOLmCnNHtpFiX9ESC6iYwrlZudV
2rhGL37x6nNFRalEDbl9gKlM++LY83APtyyF9WoCGERi+mUwCc1vr9PWoDSaOGikDGxKeTz+ukZt
B78rcuEqGLww+TM3DdpbWobeTtGOz+B5+lMEYuF4e9AreorcGGxL2spcqtBkVvcJag6UApWiCmKh
efH3xEOQ1VfbLkzfWSWaoGBRAXMFdTOY93ncZj/axeqSIyT3afowopePsGQn8PAz5hKcuQs57OX2
T9zauqwHoQ7ZP6d09TGqPAXVFhPfDGPhnHDum47ugN6gRvv7z9ADjVeFWZzcOt+z4d26kABGSBVH
KUVkrV4BLU1UM5/zGmcwo0O/UEVlhg9hfXWphOMFK36+eabSQJ3v76KscoUTERh55TFg6KDNhB60
rpniH1iFPvab6rGY4t+VaqTfUGPccwjYmCgdDVR+KENInZHVTYjGTpJaFGODIsJjTzO74r7Psz7Q
FcU8R5q5J5y+8bzavOQyXICPw1+XW310TBFWYcTCEvDpp961yvgevZVd7RT5hS6CZQiThOck4LSo
AJauBqqRhwndka5saEik6zKn9nnow/ZxbNoR3ZpJOQulzvwwpqF6GMu+e29PPdz/MirsA5WK+DBq
evrx9nfeOOkAImSKyL/Y0qv0JZ09JPV6DVlDwP9Pvd5lvgI09q5swvYTOF/jsUmrL7fH3FpyogEY
XLLNwnO3WvIly/USLxQ8bdsyyKPcfu8osdipp11tJEDcZKIIFcgLhQz4cpS0NrWxQKrU76M0fdK0
IEUrKpWQZH3Q+p2LYWMw5GfQ9gMPySd+rcD/dWEmKWVBhc4On7VMfGDh2MuGFVTUqVcfeuBJO2/o
1njcQFLuH0IXVbXLyTm13urq4Lh+hVE7ONLBO9MXtd+rbil8kYy7iMer3QuwSjLz2MBg8cE7XQ64
0KBw9ElnQF2BzqPksfMvQJMpOraYyWJFPDZVHFhLjXqzHiEPFsPC0H0NnoF3pB5NfanSG+OoYEwL
BJi77GQlfVyecHWN/0xAOj28yCJxFAai1oc6qbPHMUnq4Yw7ausdlMip91Q2rvY+cyIRQhQEzLVm
rrsDBiL8ZVkXru9aCuQ3Hcg+cj0wDY/lXOtnDVnLk2HtautdxXoMS/BDhYKWExfk6obLjd52lR4M
hzYbLQjIycbSrCsN4BT66O0kfFdnTQ6GpJ5F/AFeeH29FbOKgLjFYKZ0LrtzUwcPi7acoj1l7a2B
kAOhwIilGO/46vGuFZJ3oRSeP5TgXM3OHj9VlVV8vX11bO17OjnSHJp7lGW83IajXRlqPs8AiXWn
+6SN+LBVfV75C4Jq951A++r2eBvfCrIkDD+qx9xV63y5ifsB9lkBp6vMqDf2ZVs9dkgfa4dKr5pf
twfb2I/cH6zd65701joeIwygJMWmCz1JrX2vGfOfxRjTg1ln/b1X5sVjzpbdCS83FlQqoeMLCqyH
RG51F88IpJHcWJ5fuQOEuQnD+Aywq6/g1PlrGfQ9aPF1QZ5+J4gF+r+0OyQr9PILTlaGIQcADn9B
QQpSTFFge0FyLvqCAC9DAj/KcWzpGhoCU+MImLmLd7bHZrhDCnFPFH1z+gRz8udwca9RMAgYhVWv
x6GEbfTnYqggzcnCbhE734jlk9PtL3wVPzJ5GcNR+CH5oNB0OXkHx498iblFlTK09AfibOcp88bh
MUVO49diLuqdaA0XlxKtN3bG3tpdECxNzGVluLOOXU0EU7rBAYOfhlgkW+gvP4oEFl5ZNO1LX6Tj
J4yEpz1C92sL7iLsYcowRtlhgKjptK9uu5YOAs5oeeiXTWTN75CkyfrvUIcQ2O4rZWorH+7sjE6A
6+Uf3RbYuT8OWvevsrQ477am4kyQCqFonl0H4S1fn0L3UxjqY+MnZD/lOYlpbx+8LuqEjwmLVwSs
LRw/EU6x/msp1PhzOnQl5XUgJINvDjZyuyaqQMfarlACBtDhle8yZWryQ7pALDx1utsmHxE9G+7K
RK3GQ9MWxRc7tFD/ng03zHcaY5tnghBbqviRU/AaXW6LWQ2TtkonVKua2UYzA7XGP3ZYFQ8CKG/Q
6kvxA30bNL16r77XlrQ9pLU3vuQKrZlDHs31nlnIxrEAMwBfm/ACRZErrE/vzmnfTrqfhGX/zyJG
Wz6J6fAuRdhYSixH0U5t56oqQXXr/4GYCUVhNl8ugShrUY1eqvvd1Jp+v9iTD2BcO88FUMvDoHRU
mdNawNEkCGmo7yXwam8fzo1Jk3IQBROdY/28NkrPkJZuhkjofsGq3NVGNDNkm6veEUnq/qkvZmg1
t4e8fl6AxmPGwrGjOwk04nLWFf4rNJdrw6/SankcTVEc8L/I4Yz2e5Xf69kBjKfUzCB4vV25Ieix
3pPZ0OjM05G8Si3nk9Onv1I3TY66lr5VAIsLFfo9dx2mnyYx6uqat5VRNRL+9oGNoq4wDfG5dvPq
66xR8H77IsrY9P+CY/EmvFzEedCbqKpt3cdEx8sOU5X0v/q+tJ0TbSpIjLdHu96oJIkImyChwXNB
R3s1mjMn5BWxQdCYUUGv0vyX3XtYOGSppp6XJPbaoMsUOMJaVle/9HxU9h6t61BL8hNRTKeBgP3n
On/yGtPpI3ME7ls36rslX4wXNk2/M9GtDSPNAIEdQ+CwdPnnf6U0o4WbaZ1DOkqnCl0qew6NIDPg
L5dUnb4sHpfu7ZW9ginJPSMFFQzZp4QDsxpRbQR6WUkBe6j23OqkTXp/7PoWSyrE3z8AX4AymttZ
4YtiEP+ENDpIO8rwe5QL/cPt37J1MGFII5JCr450brV927kbxDRCOu3sGCvGqojvks5Wz9JyYWed
N4bS0GyiIAAJlAVfpXLTbBiKAyXFD1MtfzZT94VMPHxso+nz7Tm9+o9cPsXkObL2Sd4IzXQt/oGb
G+ZKaWP6ztSUnyi11Z9D4p+aiGBOkC8CCv0BcII5HzMRtdNhShoHe/IW2tIhtlssmmKn7I9RLyr7
YNlw+3xNwNJ/+3mWxqpEiRTEdZqLlxvP1RW1zQfQ7DRWBX7kQBROaE8UI8oRehXsLIp8W9eLwp6j
i0E1XEIvL0dLLTRRurY3/AJHEgMdiFrrFwyetCX+5GazCWcijZrvU+7RA0DDZ/xf4dKQXEz+O181
xyraOwbyg69/ERsBKT8g75SMVr+I/lWjFk2q4pgX50cEFIzfPSYbJ6yRlH87uJctBIsCWwjQEAle
F6V6mpeu3VkY+fSsfgWAfq5uwnUgD2vZlrhcpAZlhC/HOEBEnEgj75EnSsUh8pQkJuwY8u90ZYud
Dt7WLpWREKg9AKJQV1eRQIKypxI6heqHZT4+qGaXvstTtfliddH8QBUUL61iqvxYLISAuRLpPwZV
re7yKRnOZdPmLyB9qh9jpeYPVmWl/7u9XzbuXnTx2Z2UO0gL1wBG10QAtagy1bdrTKQMZMjRIGns
eEff9RpLIVU/QamQ60LA5ORdbsvZDSsxRziL1UK3UfEbQUo0HayOQzTVAv68OX2uydx0qS+hPqcL
lD4kYKOd0HTjEaAhhQuY1CKV9eDLnzHa5uA4SaMSjBXxZz1LxD+mniRfEWuw303gVXc2/9au471B
+Ilnh2d29bpq0k+5drEesSBLP5euEx37MS8edG+s7zujAbdFn/P+9jfd3HIw2Dh0YDVRDpK/6u+n
jtnUCxmTb/Pk/ZR9sId6zOfPQLHLc+kueYJUQRj+se25+VbQFzAB9UvzFvJz9cmMJns+dJFagBJw
u49jUWGwdPsnbn0HEGxwROjdg1GQ2/KvX1gttJt4OzA5UtTo1M+19wGGHJp7CEyIj465NDv7fGtA
Nh+dLxDi3I2rlCTJvH7EyVTzB72K8JMVc/Ixg7FnIFlpJ8LXhwENmtuT3DpbIBAlVcQm73ht3v01
SaV11NoUs+ars7m8YDX3Fc/M8fvtQTaeW0Lg/z/I6nrJytitJ/pe/txAoQogtC1o6XlRWaCM2U3/
ZRkByGL1RqeVauPldwuXhle/xJwK5VmjOJIE9uOR/T+jSShor7Xxnu7+dYlB1nGgrcEegKu1JhMp
i6kpZZ0QDSd6cV/3eCpOWWuderx47jE3+k3Jo34owXffvX1h4WtAX6LAASZCLvxfX8/r0iVzWoRa
QARDADVwQu2yZniCQNfubJTNOXIOeJakmeRaZzMFJKHY3Px+60VT810rtHB8nFIMpWkslwY6WMhI
nSIDQypf16borW7SBKrEC7AXgJgB815XIdMqycfYJVnVUbs6RTP6L426lB8Esg7H26t63RRlLBgp
WLgh64UP+upGrOmVVVg06f5i29P0zh7ScXpGsW2MfFRgWGQ8ygEzl2rWKO+zyUT7vGlLkth81hUQ
/obyKzRnrTs7Xdx/jdXG3NNb3LoqEASmY0s/ncx9dVUAYkowTw7xeIqgk9VaglfIErePGBb9hu62
7AQIW0+EpHYhL6LK+Gh1pLoeyIk1UcJC9BqeY2F8HXBxuwv7PD+7o3ACKODdzt7eSk2oEdL24EOQ
Z3qrOZaOlRiDxtVULk1f/uNmU/xgNp6YjgBTa3CfKcrp87Ao/aFPSsV4GNtsLA9KDEzxQKYcV/9h
X5CIArIkoyf7XbO/AB5oFbtP9WNlqpSzGlladwLeLLJvAJod79QIp82PXW0s4zmOEghwRPUpyzPk
5rdUK/SB3Bx89EGd8PgB9q5Fe5t340LnHuAVwZ8Fus+at9rpSkG23KqU8QRuEUmoY4ztzqfbR0Re
LKtIlf87EqOoGuDuvna2pa3aD9i4Y+RJMnE/VYv1tej7j2oqlPNbR+JiZQfI7j8WUOtX2PPCpumi
2kY3YCzOSeQiQUSh/GcqhvLl9lDXu5yh6EnxGeWI67cwBsBgtEZr+4XDg+8minpiM2HFoEA/mBVt
PE3WPO2s5OagIANlnw8A3VpFQSymA0kSlzmepY4Chk0hnhqAe/JQsH5MCnO694S6J0t6fX8QuFDH
AEnGK8kVd/lw5NjTGLpw8LZL4J/yBiMGNanWGaWx4uxUOOLdXtqN2BoiKp1+CRDUZGfnckA0ccY+
o77jN/O8fImLmiY7YK/8Bb5xewRBHL7XUPY7po1uvA8nZ/7cVvPec3nFXZHYQerh0pJHFgHXeU6M
d+SIFp1NhFVrToaCj9TDidJpQJQAZrc4aHpnPES9M/3oqlh/zhepGWSF8IgOemqLP2pluz+sMq27
91Yxin9QTkBQM7amuTq0gzL9FsIV3snLTfchMa3GeIBiony5vZpysS5PH9OgYspyApq96kRr8Wx2
Boo+vqOJUT3bhZa4+P/pFTX5GL89kN7TdOq5wrJj1htJ5VfUKMz727/i+qahXEDvkdIGwsiItlx+
0ka3WzU04AjqaQNx0kqTjy1yHztxx/VNI/NhOO0SPEd5YjXKgsVkrSyu6avTqFWfxFDnSmBK8+Z6
IY3eeXQ2R6MKRtYlVWGs1TbFvbTPItszfQ+v0uaBztGYvl90dNh8x27RI7y9hFvDUYRC7AC5Viln
dbmEKI1JUhfOIUuXuD9sNy2PfRgn3yp910Ni42uh3C1dmKFqc4+uSl4dTnLS0MIhiW7ifzUEwr7W
UbITJ2xcK1IenKCbjUGffXWtAD52QVUyyKLWioH7QpWdKOrFEHymZrHvC9Qkftxewq2b5WJMGbj+
HQPrAEHcoXRw5IBDBaohPiJONJ06yPafqGxGL8usuSmOk+N0TqdYfTe00/jP7V+x8SEvfsRq31hh
s5jDzImcEaU8ZrjMYq1eN8j2RXtS7FtDIXhP/xQ4A5npaiiwg21BTdH14a80OsozS/igLIILSpmW
vdqA/J+tbhrwz8DviHhkjrha3JqmYe3lNbgJZciNcx3nxgfTahfj7GmFyAIv0VGQtbtsGe90e4RQ
C6w2LN7csqEypwFDJi8GT2GutpUaRmZDX5q9m7X2b4iexU+S9mk4pIY+7mXEW3uYA0L6DWaXushq
sIG2fQmVgsFyhAeHxSiftJGoN87U1tfdud/hy259Txz2GIu0lGdptcRmlCTpoKUO0BRH0QJUDdzx
oCVqEgIBHKqftzfqaxFr/UUduowUuMhXQY9cHhfE0gDn9xxR0nX+aY5j3/miS3owWnmuvyRLMpsH
7iusdmDTlOehMSi9lAAw826IPyrhOAS3f9PWCuD4SBwJcQGel/wif53gBRW2KEbnFxKP2X8pombw
a5rp0LIt7Xx7qK1bEDkilprdbHprupSLOH+SUwP1k3RsfqRU1R9qFNTinXtdLuJqkSn7y/YqWSS4
2tUih86Mb2UJMia2LDy3sUxWf6Poi5hlpxjGoVEK9UeK3/fOW7lxWgHgAVsgRZM1tdVzYlbGXBAG
uP5Ym26JaEQsTjFxpXnCDW+JDvNs4yKjq3X0uWumHBPvsXO0nR+xFWRxXXgw9uBiSyL25ecUy1T1
yG55fh2mDuLcg6ItQeMAGz7U/aJ8ipWiSPzJdiJsm0GmRMjcW8sYWEmXfFbHZfnfnOfVdzC2LGBv
a3hBm73jRAcceY3Wd9UWgpkzp/W9IuIR2IpRY8ebNkA83340LQJWKcEjrTDXXRElSYx2EFL5ZzK8
gPY/Xg+5uvy2U6HtFJ+vzwDeIYwEZIMWJ/HU5aK1ozFVQ9jFAZ2B7tFJUKFBujXnKYnLnc15fcEx
lMvNBlnegaC42pxa52T1HDUgB4denDNbijW7RnnOZtyLQWrsgWCuzxxVVBlsUy0FFroG4CjkVPgj
pYpfeqg1RpjVH9w+3QM5XS+g9NqUBrakich4yF/x1yUilqTM2w6SiIKqK6XijBefEtWTUXfem7cF
Q1EFgIcvU6g1QM2bBhcbtInGaAWipan7HhCLVChxjep0+77anJUciOUDq7GG54eDgYG4N0NzCu3w
lBeV8BHLU496jbTZ7aGutwWKdq95L6wn+iDG5QKmPbTKNM4UX9dzFPVSz5qPiRLOIJac50I1/9we
7koWm7RTBShMsEh9HWrR6ppQEVJFvQyY35JxnRxoq6CU3IX4seIhgEAlGu9qJ9uCMfRfyGuN1x+6
zlK/uwhB427iGHN38NrGEpCf0n58GvG81s/ooOGGc1gqgeXMzk++7hLSBSDxojEve4XrAn1IINnT
EFH8KazsF7uZppesSqaD6DEk5KcNQeQ51Z2dGg86YqzvowTB5Nu/4fqKlxQBNIh4v0hj14iyeLZG
k+oSqqejjTFlJRHqsdBPaVNUlMFq/d7h2j0i85s+5i1kqtvDb7RtGJ/SEvMnPgKZfLlLnBgze2Cg
iPRnroSAwc7xU2Txf+uGguUDmtHtoYjS6ns8a82n2FySE2Xd4TeeAg0od6M/W2jSnqp8GMJj6mGk
d/sHXr+8/D7ANijIkTdedTJfS3Kp6ij08Dz3aGZhRl6gxZgDxf0ZsYk50Nqi2RlUhmiXzz29Mw1J
Yj4LR2jdscuTtsEsHIl2sizrn7CuKt6nZgj02umCWbWX+z5JZj9VhngHcL91P0jtCtQVaVQRsl5+
DgEZGLxmjlyspqFskOpO4BWh+2BY5V7xZGMo2ZgmUEV3S+6+y6GUWE/K2WRlITkTqzljBlRrqsYp
GKum2NtnG0eNwYjQYGHiaeOt9hkOzQl/82hEujO735O66gLalH2g9rOaHnM9j/6gmuOFp9FEmwpG
uOUd4qnck2zamrUUIoTNwOy57S9n7WlLhrMZPFNs6JLI97RJww0yDp13rWsV59ubd2swNi+tJERs
yNJXg1Wto4V9X0SBl/cOVn4qPjmHAX9V0HgIW++hHraGk1cZZ1niU9ctlaHSVVE1sDWENwKFUfLq
W6ECyUWkovvn7TPjziC4p+xGjLNKcijh9pEH8MVXTHLW3HSKu7RNsOCYUH3/D0PR/pNaVxJhrF9+
sbAdaxSujNCPptTDamIxIr9Nh+J/SmrvvZlbK0j/Ba96hI5YRPnnfwUdkNq7AlPY0DfNaOiDEkJ5
c0ZWGVvEwi26tydKVGpBMiPQBgiNfXI5XGYIPtiohL6Ocdr72B4zv8rxPCAyNqKdZdx6n3WAqBKv
R4kK1tDlYImOKE/fJqGfmlQy3vEedl9Dy1ZejFor/yxhJloUe4T5RKrqUClHYxYDN82tUbRZpn97
9NJDbsBowsCBYAKTGNvInnuML37f/uCbv1Ryk12Etrj1zdWxwU5tjlEgkcemqNExyF242EpYd8dU
OOYnIrheO0RLXD/XQo3nYEaF8aj02nBIwrZ/shKULRNMn7mhsS084v243DmUMfYABRtvN8eav4DN
IfuzJixFLSpn5WwRzEWOcmy9zHmE/+AhljEaR8qfZoCWIP7OYmitQ95CGrm9UBsRHvxbhNc48KzU
mgYQJcXomSmAvrIt+lPTKwPId57FcJqeoI28VY+LAA80Ks8SXD+4hes8o7Fm6rYeVycWxQ86WlE+
puCESG0+nrXp7aIgcjg5EL4AjLt+hItF1dtRxXkw7brk1FA/O8J5iO+9CcMUYWR1ifWK1X9ehrz+
J3K88j5uB/u+GRZnJz+Qx3AVDgCqRBSY8jiIvytcNdoBPfrTim8M+vIg/W5RqDXbu9tfc2M3keRz
bxM6c1DXGgXEPooXhXoc9Ngm3mVLHH1Q0tFDirKo/QKg4KnjRx/mDsWwROvfahTD10WGk4hHvlW0
yFfXQ2kovWvMgG4wHNROBeL/WEprKMo1sRlYwlIPLpIjO2HBxn0Ld4t+9ytMjWlf3kmdNklVH1JX
oYXOEXRoFuBP5xzDcf/+24hAECOg8glGkdOyLhU1XOIeJzEOtKVZEh/sh/3VFOP00JhqfNS9bHo0
p2Q5IFNMWWDMoDV0UbKn97AxYzJ+m9TZJbCkBHo546T1BIp9dhQky6idu4qAksJJ/qsnUNu78WWG
t9q3plTVAMJCr19dq1knWEA5dPRjOHF5dV/TR/7c2Ep3LpMsvxuKVnzLs86TD2uJNTkE3nuzqWGK
5Fb4sxdQoqcOuslOwrNxacFlkTgH+ZMopl0uQAPIwTRSABSKl/wxWtAlRhS7R7sY0nPltdPOHbm1
3uQ3ZKaUZGGFrALqRZggIGsdA4ippPU7YoXE/SwgwcS0Rv/D3Ch5gryi7ktzZjUYNdUW8fiewapW
JXOdvEcvT937qoRf6zdGt+wMuJW+UR0BYW7R4+JuWm0nYDVKYaHoEYxGrJ2HznDODqzWILTCMyYn
z2BgbWkqlN9HBCCHGqPP57YZtKBFlu0hNdCqHKIa8b7R/H77OttaePIYSEv0NAlJV494inHp7GZG
ElRq5Z7Sxf6nQZMtaPsw2vnEco7rbY5eMdEaTlcA2OUx+Ctoo6qoLo7FJUJN+tmOu+JXh7EuBYWq
e/RKzf5oObD9PUfJP7x5ijQwqIBB8+Grr89yqNhmGIZlFCglsnjTtKDU3yaw7o3hP0SKoOgBqdCc
leTo1WoCO/L6rhZRUA3lcrYwZ39nxxCXsrbcEw/YeO2oTxkczde237p6P4eo8RdyVm6khe+NODLe
V9USvz01Qq9bSiZSfgEYu5oQ7KA4F9YcBWUyRJjfNL0njumI/XybqHtdgo07h2PJ52cF6RKsQ19j
6EDpJEQuVK6tR68YeNHmckoOifCGJggVs9vZ/VsjEjNIg1jJnF9ThrNyKvTS4JqfRRWenXoRAXTG
P7FtRO/ADe3RPraGI+lDVUM6zeAWfHkEmkhdBuFYUdAKoQSd0Mwj91B3iJfY/ZK1bvIfvp7MIlA9
kGbd5ionWxDzCdvKjAJ7JMrNQiow9oxjPdZC/yGpBYWJ6alKIEjKvtoopcDDcDClLZColyAJq8Z3
isT6GPI4vT0aYY+8WtlyZUHpvVxFZ+mgXJVGjnyxvhyisFfu1Aj/hxjrnrfXeSgvMZh0kQFrsRpK
JInnlIuZB/Mo2mdDL+wHDN/Hx3RRxp03YuMipi1gk9RCB+BtWj0RhXALsPVJFuhxjW5A1iHBZIqm
FIdsGKadJZS/e3UXS8aFtMeFf3CFtDSG3l0cGmNBZqniK6gW8a6NdvVN5Dt6NQr6VVS1EVa54uEB
aqIhlTRZ0ELwPM+pi12GQM5qXFwM+WCVH5xGQ4k1m4qXuHHeapBGqAz5T1LY5N7X1r5sgs9Ze+mY
BbMdj2dQqx/7MCk+IwDa3VdTGu7slWsVT9QHqKqbDsOR8K0B0BO9iNzQRBpkRUNwYXehSW3YDsdg
Cr3ifUc98U7pSufYm4l4BkNYvrQA8B6j0jQTvyqE8dO0xuTf26/fxqemmoevE0AJCnrr108rda8x
iioNlmRQwSQq0EvibI/KsvG4s43obgOjR2Ri3bILZ4KoHssSPvUMPBToPrZ7OkkJ+hZLZp+n0bHf
2SMRjTs5Yq8QvHF2qKNxGZAaUQ1ehxYwQmYgElke5Pmc/q90lOgxGoX9kLjlTkFta560zEFdUUhA
kmR1zem9M5R8aBAYZWM/kJdk98QC6pGavXEc0et/DK0uPRMEmHe3v+PG28H7S99Go9wCAE2uwV/h
U9/Gam2lzJE+ZvKns6z2OM7GgMewJdq7vhj3EGBbU6XiTHmHGUCml3/+14BdvNjwjkA4Z706nOj7
Doc2TaDHxTmOiqlwP4bDUh90tK4//oepwlHTiEqBM60x7yQ7CUo8LLKJSMQBGevxS+vOP2Z1ms5u
6Tn3t4fb2j2UDegCk1tLLsFqojOQHzOdkAcYrPLb1FiRT7kZa6y40//cHmrrI0q3bkINGeGsVUTr
ErnAclHzQB9LG45Zqf0su7z4MGh0UA0793ZQWteHnyob5RmIVRT0ecAup5Y0S9MOmYL1arJkPs46
1VM7LHvqntcLeDnKKszAyS4rqxw1gkbPtS//h7Pz2JHcyNbwExGgN1syXdl2UrsNMVJL9D5on/5+
UXfTySSSKGFmoAEa6sgIhjnmN0NZUlvTSvFxGmkZvHcBuWJAufGi8KFIl68npCnt3MX5ImGjsfMF
pdafylLZFw/U+lNeDnt43dsXTHbrabyQvQESXpcOzdHSmkyNyoMrjTIqktTOzyCpvarT0qL8gm+x
b40yd5uwo+U5y5J2Jy643TL8BI/aAH18gJVvOLzfjmEdYvmjIgh0AOHmdge9NOs/rKnrH0PDU845
CjXvFmjEIkeKZsjeC5SPdZQ6lCZ9FpcRVbppx6xOtPPixh4NKHNPCmFr5zAY5qw0voFgyMn/NrnO
rFvqO015QHxG0GemX/EC867t/Ty0vB2sx9ZhQO1AJjP4aZE4XQ8GEky4kTciiGhCeKUfVPrYPid7
YYB8Aq6jHjkjGcdxe9G2W52GDClFtHtQ+0qazqQ2ZQ9+bg827elFP6TG5J3mWc+PtS7msxuHdPtD
Pfzn/jG5vbt5BejjAWCgUHmju6Q6WexWrl4chmrwfGMkkyqBgjxgSp8GoTnND2z6+aDOxbBThN3a
rlIRm+CKpAMIz/Ui4xu/OGHNXSAyd3610vnf3NKHwkdm1A4wPhmP92cqU6b1aqODICV2ePwB112P
l+ZglCOV8VRn+TVqi9n7VTmWz1MsnAAh5trvYxHvUEW3lldiUN7M7qAtrwatECdpcpGUB8+kK9SF
hFNIIiC4UljZS99r2TlLvOSrpvTR++u/DqIBUmcYVShZjr2eb5nUghYRwrBK3ceBoZTd6xzjDSRQ
ijrkpVUFtp3OO2nyBieIx5hOO90QthT10OtRldKt7cFDJJPiLIpJpafkZpDktvGTKyISxwgASfmg
oBwq/NYJsRLCkbcFjzxIsdVu1PfATXIbrT47cBCM0iRDGcDfehkIAvtURctvsVrNbzJneURWH+0q
XYT/3t9hm5P3THp/CDXAvFlDuK066iwTX5NDntnjoU6LrPZjhAtqn0iWB9VKhudqjJdvIM6JwkgY
h0+zFfXnxky9YOfHbNwusrfDy+fRfcBz9PpLzJkoKKOhZV04MQKKYil+DPJXTFqYXFwM7Ym63eLB
QoHkUHl6dmptc49VsnGRygwHeDJFLhk3Xf8GTYRIliv8BtACI4YIA27MXXV5/0zxT2KgNw9XpOuu
R+G2LJQwI82PCP7Ulya2xhfTnT10C9qMdSZOjivfIhBtnxU7ib+GedqOSK+Y5Jn3f8tGGECrWfp5
sPBwIVaLPqXKjFF0lB0Wrasf+1F3L5lWjI9lBURMMULjsRJDHqD00P85wVXeuW5uNzvIRBrCNEQI
ASjnXK/EnJhaUw/IWS1zARYaS8BgMpTYH3qlPdyf6e11+kYqofOCQxTKc/LPf3+Q876eEhxuA5B8
Hkxerf461Nl8CJupeFBwbflmTraav39XU89BAQMiNCk7//d6WFG12oRpg4dfitAvHdyeQwYh/QXy
1njAW5WrbbH1L/ArLvPoVk/a1BU7v+HmG7Owtmyr8XICBnkT9/pt5kredbkwtDGYtQRYWZYACkUP
oMrhSw2K42vuYn2OqzkRFOrbqTxSfs0f3rn6/Aba1LQuSUNIaFcfelSAV+hge5AgsKLHbBbV2TGb
9BinivNp7HPP9+ZdM9WbF/ttUPqyiB9ImcFV+tNpnYiGukbIUKlqtE7i/hLWZn/s5uKbEoXD+f4c
b8skcjyptAOtEFTFOoSHoT0YSDuPCGsW3tcqt+vH1ou7x3pZ5oOBGtRFePb4SMDgfGz7NPyED6p1
6YXXP1eTavxsIjFbOx//5kGX9USAdbToZdyyBkVynWSoLbbStFxxT2VV634clSIw23zyLS8bg8xB
lEwfsGG9vxw3Z1uOjPzDW32GYH218y1cP70ehEAgci86Nm3THqDPp8HstHsYxs1JygKt9OSRY14f
soIOsYm53hA4dqu8Ir+o+pB5tUtbpPVp9Dzl1OpN66t0e3di4s2RGVLm80T5a+EZz15KxauZpGsN
0PbaqdFeSlBjf836Up0rzW0/YWLZhvisq8ZO1L+1wPLbglGgn8tbcj1rvatFa1eMTfwytEGVGMbf
/ZzSva5ML9vr9N3cnySlPBA4hUHaAZy4OsFIK0xlN8GkcIu6OC9DDBAzwVj3yzh247kyiuaTM/eY
ZN7fRZvDEpuQedCmv5HTREPe8NopG6DQFss5NEb7opcTZq7pkhy9N6OWIml3tu7GV0XYER1g0AjA
sNY3JvhrEkkbEcMua1Psltv+gIu84TfQsmAVDOEvwxmjB7Gkw+n+dDe+KTQS9GzflFrghV9/U1rk
2gCDAB3bUi0fYPxnH1xjzP/Rak3f2bobtyO1XN5D2CuyQ7Q6NNncGIJodwgIAdGmGbBdwmaj7p7z
3jBfyipq/7w/t61PiVwuhV/iWwlsvZ6brkfo4XTNgBtmbB6jdM4fcsNDT0Mt22PShigGTkn5XqYX
2/YN7UAJjBtifSdzH7saMP4BJFY8nUJk5h7HuoueYHzH/+Hb0YmFpYPGLM2bVQVHZTltDuIQtMig
npO0VV/csS2CxO3DH/eX8m2trrIEOS3oZDaVWlql66q06CzMHZxoCJRU6z/0SpaCmuVNsQJIrV7s
I6yYtKfZ1HrbbxQv/OFFQ/Y5N71w9NMo7WGgNRk0lNDQ5wMim/lHQ9EVKyhHNXYeRd453kHJQ/O7
R0j+kpZ59LNB8x8HQEGXwZ8pA78bTEY9liCUEwffk4dqdZ1pWVer8eBxlfap+dwbojt33pAdO83r
noCF73Xt3ywqVmsoJZXlppAnfY21tLU5WoyGkLMFTeFiDYJ3/D8UzXLLT/NwjB4XMWY/HFZyuQxl
URSf0mbOxwPFU0Q1eydMPrpDWHi+pZdIe1CCFfO3KZ8mdCwspIz9pV+GL/mgjTtR88bJBUciOZSc
X27i1UrRhs3tOFSmgIQNzjlOdNGvtrcanCkTL458tDwSZydRuMmM+Drsa2r05IrE7PI3/RZEaviN
tWOnYZlWz/WnyPP+Enql72zrrUGwcqUiLxUEqLVcD1J0S6KJTidkiPPej0vThgxTZsf7h2fjHqLq
Cb4NJAOgpjXQbKlrN1GFQiyqDcuFTzo8mIuQ6gHRfFkKNMyz2PN2npSNi92ggUM5ULr1kg5cTy01
Z+EVC3FY1rblv8O8xMspVByDfgMKcDtB39YMAdGhbcM+IfpdVXHUYemMNCLir+sE27RiNutPAuG5
by3Sj+hepO3JbSP70/113Xg1qSeDaaehjGLoGu2VdqM2VtBJgqlShQii0k4+pTPyjwPmvEic5Vb2
rJpZ8pKLUdn5plvLC4oP+CKEXip8q+0JWi/RSo/LQ3YFj307q9GZnke3SEKgMu48Klv7lA0qWfbg
+G/oGaXqTWCW4ilwytL+wTfXdV9N7b2K49akpPMszBjgvbCzr/fM4nlNa9GPD3DDmzFbrrunYaqN
R8Q2kHS8//G2xpKy7w49Xmqb6yb9xOuszj0w554a18GKJ8KdTlPb5zRru/9wFqS6PA8XsY6zlu4o
kYwE14gBQauhHh6yPYKZTu/jrGrpzknY+FKkY1zadG8l9nJ17PpxGdEh5SQYKgLkXW2GT1nZ1jv7
YeNCpoCIIwh8Ogm7k7/it8vRMEthFPPI7mtiOhljrTl0Dy1R+NYQV83jnNv2TvB/W7vDqQ88MBEq
CobUwlePAKWThifJHdBZqxPlyOlW/4EyZb6g4zT/i5cf+Aot7WpQFt5UqIcsiYqz2iidDhuuQmzq
3ftHZr8QTeTNSmB5vQRxEQG0KlOubsoofjrNDtiAvjqP6KHsTH1jq4Lc4uUj6aIwviYlp+Okp9Q5
Bix9K/tsdcL+s29SA6pclu8MtXGlWVTpTDqbHHYgF9ezsim79W2PJREQfvPk9cUvoVnjq+Lo0wdr
ydSL2+BbgMau8fHdy0mHWgqGYCko5TyuB04EyxgazNGy5vg1ymuDcCIZ69xXC2PeEdnYWlDyGako
z6OBMuH1YL0DLbmfkVoonS77M0shP6uKYT0D000f7s9r46RIXTuCVsoy4NNWQ5mNZdcqhgRwNJXx
de40/fSGHu3Y4QejHfdwaRsvIeM5smGFMCxo0OupZZ7eebVmoXFb9sMpokLmK0Pzp63FxsXJvemh
VHd9t+TJW8WVXGt8O8IlTBPXwFNbUREwTYY+mC0zK/yIHmHnm7Nnv0ZoetR+ZQzFt5x/1/ajuqn+
0N2s2vNt3PikVNuAjnBSIHU6cmP/diP1XqhB3WOdIysr/o5NJfs8q978Yrsi2Qvct9aYohc9Tnqr
yD+t1thuLTeJzJi8DgPzh96YrCMUqeElxZX7IMXmAHTne3rhW4v8+6CrjSS0VFsimwSotkscwxZn
fsiXCJZxnDm4lqfJk2KXvwqSX6n29h9eMBqh9FvpXCNMc5PKZqrVxXJ0xH3MQzVq9Qm6vYJTbNmd
7p+YrS8J64OuBFkzT8vqS7ZmFFFLYnWneJgvWknelcNCOYjU1naGeiPQrHeuVNOiZw1H4CbgwPOn
bAXqg4Ez2N1xaev0aVH09KnV4uxn5aBd4Htp03xuej2w0v7S14Xd+IXZJnAYcussg3ci6MX+hRPC
kpJz99b/4h5N1ftrIj/u+ndCxZOMI8nntFdvnzstug2MG+27uVR+OVM86T6uwM3nrob+jfaI9uX+
gBsfAbYEVxYfgqVZhxFgxkuRpRwnmGlYVbp591JQUz45bbR8+w9DwW2S0CRaMmsDA2Ok3tcOao9i
dat8NsoMHFQ2F9xbzWDsJJIbzxuPC8h9VpEAaZ1y0y5oitKa+6Bx0Z9WDBqOHef8j75MFRQxy/pS
A6b02wmDvvuz3IjLGJmoTKrwUL9cxWX63FHwtqY+yA1buWB/agceBIKdfXIr5QQogpqChHt4kvUr
r67frsGmJtNYTDa0UujFo91mHx2nGY+jGylHM1LCz+Pgpf6kwneKahOpR6fc827a3DrSo0qqa8oK
6vVP8GbD7FgIXgOVU2tGrnlQXFJccIPz4f6ibg4la/xIakDgXlthdZEKTSp12aXe7F5wE8jQ8My0
E7fKu8EJcmFp08MikgLaaySNq0Z5vNAUDLzaCY/JQLlIxHp0jmLRB4L8GWnxao9Kc8vLfBsVYDTi
htJhcrVrlthWi7g0+mBAS/20FE52RHZweXVRo7vQPHbmU12ZzSlzUwN7xSqvAOOGw3Oo5uPJ0NPx
PCgjynxO1MfHHBzHoQRdsCcsu/EeysBcdpz4Bwfr+os3rRulUa5xqrpo+NAnc8ozUXmP8ALTLwgx
egebTuPl/rffeA/p8pFQEcFxntZoEROdBKBUbLO2n4YH+Cbtjyxd5hd1WdLz0BeZ5ethHz6nLTIC
Stzrez7iW7PmlEnUukGdc/1OTamgrBMT9RjK5J7zzp2e2ogcLzKT/tAoeG0supLvYHK2rhG5D1Aq
oCbFXrxe6kTonV5Rng8Gq3JfIvxK/D4a99xCts4VPXeqRfImoT55Pcpk6jXC4VxWZtN0R60uy7+b
ovsnTBuxk0jeimlJFBfZBh0PqdCyBiD0IXsGYl4f1F3o+ohLKh/qUny3bVG+6kpU0rs09YMaKTNa
ryWYfbXqcIVvzOcyK+If9/fU5rwlRlAWyui/rEKPahjjIdPl82CF4mQI5S9UZ4c/aIBUO72Ijc3D
E2ShtEGlFRDy6siUXaYTm4ciyLxKjfyu7JWHUk8700fDfPmQtJXxCZOLPTDZxgQlip4aIB43iOGs
JrikXj9US9MHE+W5n1rYuP5kCfvDVEy77PetKaIpD2KVejOiBauYJUbWP+QeJvPpVfNU1/H0J2Im
FCb00e4lydU5OE3Zhf4oOoHxFcqHpyxxmgfw5+XZM6t58t0yTc3jYPbeg5fQgTpESqUcR6uZ/sOW
B14HbU5i68nc5Wx+ezjrXGvrZPQwQ44pwuZenBzyNEyf7aHd40ZtfQST+4Iq11uTXv75b0NNylz1
SlOzMA2kuWSqw7/ivk6ebKdydrbZxnUhc1wZEbCpb+S32iRRiojh6JqwYl5nF0ctFPof94/NRnQK
1EEqDANmB74n//y3CTXziDNmj5G0UPUZsd+x8J5zYPM/6km4r6mStf/eH3BrBUm+JMOMoAlm8fWA
5my141wZnB504S6mKf7QFAWvm6Tbk2LbnBoVQvg82DtTZFmNFOd104yMhL4awSHktSCJQvSKcnV6
6NMy3nnVtqpcMjqUcTAVA5wdrgecYzPSnYa1pMMSAnhU428TCpaPhjng3NACrTni7KB+V3vLeM76
UHlVeH0vQ9b06vsrXMT+BKuSXkQ6tvqsXTO2A56OaBuObfMhDwvj0OBkH/t2n+75GW99URdsNrE5
nAwE+a+nDWjeIKVlnesiiosA7QHrsasQTvQNJZs+398+WzcTNQJq9oBWwLuvilyT0ubKQvMqqBCC
+pFkffa9AZTyqYKzJQ6jvcylr9OF23ldtg6jp6EAL8sGMDBXn9Z0Ov5myxRBMYX4yIosPCl9pZ7u
T24jLpKmbEBfmB7dgdXZMJLesZOWUVJPjIdwTFUfOh9E5LmwAgim2XMo8uR5rHCnDq1hrw6zPTyN
CbJ32ozr6F+JJiVE2ou7oIAZXU5WDeltNo7GIsTD4ojlUViGOHuTp9CnNcOd83P7aQF1cmoI1AHZ
3QiZtOPUpMIETpBpy/JjGnL3GKLWlx6qyaMyXITOqPhD5ag7V+Dt/iXb4b+Ug4nKwPNe79/Stauq
jOMxwGSHEs1cqB87u/3QWhzV+9/3LSK6rgXQMORUkmCBJKTSdz3UrOSTkXbUR7Csba3jiIrFRy3B
btWP5zb7oba2fg51R/k5LWn5gTam/uglafwka+Dfa21QnpG+db+Uargntbe1+LQekB8lHZP1setf
BoakNDIn7CmVhLB9OhXDpRa75woHqi7GINK1/KRb9hBft1uOw0xpVULtuEHWBrQCc2vHxPMr8Lys
aPxqcWdA6p3d/QBzqNkBMgvp2Rjq4We8oJV5yowFM6r7X+X2neA3IDdFgYzb8qZBthRd7cCGG4K4
Gppzp+bDaxKJ+qtO4/oP+jTvlvGQRU7+Peh54O6g4F8v9eLEle4mlHnHgrITBkfZIW5xNgPZYu8c
qY2tzYzAd4D6YretETo9aslOm/N35zzHQRMPEXgW10aqqdwjyGwOhTgavHtyOyr017NSUlHajUkp
SPXi18qVjkqFp5VPtt7v2hFujsU1BR4IPWJCl+ux9MHJo7ImtaZSorVPkzXW3qXKMLVXvXL++u7t
ATNXMkoBQdOvXZ2MOPYSdfAYrG7wQAhj8zU1ljA5xKNTHLR5zPYoyLdvDWp6lLMIMvHp5DG4nh2v
QGJgRkxhEwDHKyxHEN41N8H9aW0ceLnhpZ4AXU3AGdejmG2mWGIinZgRBZ4OsYvuhV/HTXaZJ8f7
I7Fb/ZjWYbXX7t+cnQ2mgfiEmP2m2B/p9oyRNRdNqLhj4CVVcgbDoe7BLLf2CFcsJTsuNfCO8nf8
FtiqPXQcKscUeIwWFG0HiLdA9iNIKL0d7i/l5lDyb0PTU8Z/q6GyOg/Tka5UYNRqFBAlaY/FMPxt
9qW7UwPdqBGiVUeXhISbk0bAfj0rBX0IWUTksnC7JmjNrvpVlYt7yBsze6gWxX42hfk5GkbtrzRJ
lm84I+2R8bY+IEEKZwLVC+7n1WxRxbaEh1JfEMOiCiJ7WU4odac7a7rxMNDio4PgoL1GY2p1xHFE
K6o2L0BwzvHCMzCGD4M1F0ejcvsX0XgdZn2COiyq3efG8PYchrY+KchRWsNg0Clvr+I9o26N2Bpo
1vRLkp4mJWsO6ALQWrUncXz/7gG4CWhexh48QdeftIsnxS3KChPqMrWCrpnTw2Bh9zeZzbsphfzt
RB/0gaChc5+tPl0k6Dw3KqA/VNe7v9Shq//04rR4iIGG7ezUjQVkd0B6M7F1ga60ul6KWZilstT0
2chCDmYRN0dlcka/GDvv/e83Kms2wTnqo9xpq60yquGAPArVRHXhBUh0MaCvLfVvXeptUVBnmMjc
/2QblS9J+0GtBME1gI1rPENbWPmgyne1TLE184t8qayPvTKO2rHqpuZvW5iJADzelxa0v9T51BSO
Br2yC50PU4ZtyDGyS63/387P2jiagFVh4HmSF0+z4norpZMVKbbL7ZCXU3NSRjtrTr0YcWXj0qj/
sS3gJAEExFj/2sWj/ZJhydQHaR6Xr2aKw8HzZMUOzcG8UL8IY8rqnXBk41DLugmi8PQ4iEdWpwqh
nMlSk5TqCWDog02BKEAX3jx6TfYhaXBZ5JnSLsPc9BTADXOnwbK1JXXdxLKJyq8BxPZ6dSrHIiO3
mXAd4z0LDl15SiLtL7W3tZ1K79ZIhkS6ALeCUuCtzlnq5ZHSkKSx97CLryrKnqBu4sBapnHnntx4
xmWyyLJK7i6AiOtJGURbMUJPBJNxMz/VbTQTxrYu0IvEiM6NPuO83VBFv7/T5N+6ymNw3zF5XHnw
yBlWMZFDUbWD4DagRpaMwahP+Q/bqsodQMvGdmEUR2ICuRghaFzPDXsiLR1MAC0aBrmHYhH6U9xl
xv+8NHVOijDjE6JV9iHxIt2v1M78fH+SbxjA9Sw1j5sFNIasw602TDJ4Zg6pfgjEgAP2RQ8h5ATG
HIYzRDstDoOwgRhzdPpaMY9hXInJx3Wi+yeF2Qvftld/NmXcnCs8iE5DGMYPI8qvf3ZKltjHKBvN
7mSMsa74SR531IdGrtFjUnV2fZqphsEjtPIxf3QspTzmRuRVO/O7zUYJISTGXZYbKKesyw0Zbl/C
JjLCxsz7mtTD2Qtt2cCV6aineHSmCkyi5hk6UgESS5NXHXr534vE/lQK9O8s8en+kt/sZrmjUFV7
4/kTTK1ejdQasoSWIaWkaLaeBGpQma82rvoUUXc6OcKFSk3At6exIT/k1Yd+G5YWGNEMxfW1NGjt
4EOW83AE0ex55OZedzI7gK5LODsAQrNu5/24uR/eDg5gEsYCJrE+tAVlqxotcwrWjeOd62YYL3nY
F4Fw9WknzN8aCrqaFBBxibnX4A+S2xRgOs0Kad18EJbZkkz0M97T2h7qWt7e61UECkBfjwRQgkCv
j2tf6laXFAN0LbcNK6hawvxfkWnhN0iZ3QGvTFQV03R67efF3Ik2NodG/VRCXIAirFvnhjVWqWqO
fMDFjtG91U3frdPh7E5j9DxJ6eqiaXO/m+p3+xHxKSHY8z+qvsx7dUdlSofJSQeCOIU454tcX9AG
t8djmLd70s5bu1QHGQo/EwUhuOfX65sZrZVa3ixwvexyn0LifJg8JDgLy8oPy2DrO/29zfEo6dqM
RhC+7qhRieQj0wYIVFVRj0UKtr0xTYxwXKw2afLt0fk3xyMjZC3hiHAfXc+PiCudxiWRFu/Z+Fn0
jXeAFVk9tHYEwKSd95xAbjv0fDvDAZUDMod8Zr2gulI1lMMLIiCBusZJVTClOcUKnKbA6B3rQ5Ha
hXswPKfn3fGU6EOlmmL8qMb9wvqn8Tj6ZWeUru9mvYsFQglVkz/Uv8C/t96dkcgfi9j9m6kv+fBq
dcg9Jw2dCvomPPdHb3LT1zAhayaxzb/fv4Vvs0zGAjhEgo66N4nm6iRHY1IWS63QOVFU5Ttntv6e
mYt5cfpZ+0u0JQxYrWjpenEJfDYVd/lHU9ve3YnXtvYDSTW7gfILojmrXDec4SGkyKYHah4uhyxO
5hdT6PY3NUyS77Wr5l/vT3trPPxZQCdLDyFUtK73H9KNOWS2lvJ3b/QfpjATaN0vQ4frTZhmB5HU
ezCEmzCKdebCgixoUHGl1Hk9YhNltea0DTdmVyl/QIPUPsVxuBNFbU0LZVMwnnxR2bS+HgS/lmUZ
nVoEozfbj11TfEk7IGhWppAATIN+ub+KWw/O78PJn/Nb3UXTwJOqbiUClPuLQ5zoXhAj63routQ+
3h9qc2YUPCRayaB7uYoW3L4YnIIGdKC47fxMTVL9VBGOf6+J5ypfmbmC/fePSDVAKlBwIQKXuZ6c
Gnp2SB4vAtdtxovnis6nRmH7ZWTZRx1Y4c4RuKXOsUMQVyTyAzNChruaInw2y5oM3tR4mIz4aInO
+KRT07FPdLnbL8pYixTrtGZKjpgyz8mRCCdyfKstxZ+Y1s2Oj+6ElgcxDXjrgesDxnyp60PsV3lt
G36i5trHNO4AQlm5nj2keL2Z/mAU6a/RxEPYH5Cu1He+29YWoU7GHYaevxRjv17Fjg9jVxar6DkL
ttGUc0/CyNSzR7t5J1HZ2iLUbCnlqKgsUo24Hspxy9opLVpa5ZTNx3YorL8okGXBaFsKKsD6Xoa7
NTVJ7KGzzT1CBng9XqwuRqKFC+PpFDdLpTcCgUzI2TTDvb24NRTCK4DnUMCD47waSotyk6IjLV4n
DxP0mcfmOZ1niDBdmezksxvhFUUFcklIzYBK1530wVLswZzjPugxOP8nRM2+8mtzHgJbVZpHsJfF
cazV6jBafRPtHLmNaZKzA4g36JZw9lZ3ZNu5WVLVJTUDvah9u7HEJQMm6TvamJ3un+7NoSRKEFw4
zai1x4ujza3RlAQbSRL9O4jKOOl1P9COGtOdkeS3WYXKsJhxraHzhSzmurxYZzF0bJUHNiqV6phK
5r9p1XumAFvzsbg3KKPymt2kGdy/Hsxs5iMstEv9uGnH743Qx4Fcs87/ev/i8YzRtwV1Bjhq9Z1m
r1MtLOP6AI27JFD6sXvM8Ud4Rdxb+/P+UPKvulk9yU7kDoGPsKZJT1gm2mlOeUXzsInU9co7G8vQ
n7JstAL0pzVK0+O7q4xSmpgSI/EIFQlSqeuTjYRvu9Q9g4JtCZ97ngGEb0f9NIfwTAeAZzuJ29Yk
SdnIZdj7Mq+5Hk+PIbk4yEwFvS2a42j242fcwM0L28kp4VG11UOC/u5OIrVxX0p1bu4UHjjZnLwe
dZnMzqIQx3vTtM4xL0f3wUN4BotnFPUAog7H+59ya4vSOaEJxfNNWXC1a7I0iSpkpbug6pfymDm9
eqmU8W+A3HsNhY31hLFNwxUXI2qAa8K77DKIzlE63jlQzXFY698yM0f8vVJVqAKO2ipYfgrd/Hl/
hht3p9S+lfwhRqfVdr2iXKZh08oYb2qN6eCmiuVrU169VIW5SPMAw08rK6aBUzQ7+dutxAtqp6Sl
8hmixHPjaNBijuO1PQandiuqzxkU6IaKwzB+EAMVaFxQjMBJ1eKU9qI66EsrPnXeiNg9+tF/17Pa
HiMlrf5DrYUriZ+FJoB8TlbrURuT0VsVCTPwl/GoWI3+EBlG6JeemB/syFLP99f/FpUlV8HjPwRR
kBTWUaLRujE1Z2oDmkKZPuiUigAp04vEvShDv3zW5rIzT33qRY/UZyvtMCrZkAZmPbf/Du5A7HD/
B21seX4Ppxr1WhkiyD//PUBuEjfSVX5PPPWEj3Vp4fyq/6BU8R/iY6kZQItcmsuCObgeyQDNTa0l
pWCAaEV8XhqyS392DAGk0yri19Qz8j3Y+8YFQleSogHEeOLjdfPa0QqrhiTXBRBlm9PQ4z00S+3l
gofq85IjjHZ/NTfH4w2VjRie7TXpEeFNO5pdvQucqbJ/CjHVgVBynYZHRE9hKt6txM9ukiKHlKMR
B7lB4boibvpcWB0SL2bom2OnBga1nrMulP8yFJe5hw+LZC6snzllcfLYarQOZpJBCzRtkpdp9n6Z
3hh9fv8iEh4jGM8jR51bLvJvW1IPl3xssUdHZMCOL1aHcCNu1N8Vu8NVSpAL3B9u6wRwEUpOOsBM
cBzXwyXoNs4deUUwRVbvw67xArNKhG+Pu+W5jUCLTyURDgRAyAGtjkDfehZ85piCsmt22D0n2gV1
93bnpt3ahBJsCaIL9BQvzPWE6iXBE0+j46eXuvGhUbAv0QGU+U5dqT5d3XInHt+804gfwYKD8Zfc
1OsBvcTq0tzllEFmKblDKAomlfCOSqslhyUb+9MsXOUA5a2UGiu23+tFd45ax9z5JVszl5QsJNto
KoPbu/4hwm1hS+i835pbZkGz4E2u107rT3SlDk2DOvb9rbP1PbG/4Oix0Lierb5nQqNXJAnfs8kj
7ZRFjhW0nmd/vD/K1gaVcDRMAdGkIOi7nlVCbqG5IhNBi//5kXLYr9qNms81KI+d9duKDmQzFCtR
aXm4xpVSVmxHwyDestGfDhLM7X+EY1s9U+4oKD4ly5OXISZD7BB9uT/HzZXk0HN1StTWuhdrTxni
woI6TTwU2reySmqwHPBg7o8iv8cqVCcVlhQf8g+kNlbxpBhAOdk1JRrYBMqF3n/yIzHKGnnIcToa
Y4ciAIJPF7UY1ECb+mQn+Nr8kBJr9//Dr3Xi23pM7MJjkoVR23S+J+sj4g1tAM0tudyf6eaXtGm1
EKojVPUm4PPbHarpsaJrCjuzJXc4VFqkntmjaFW6KcFNuBgB3bb2JNxlj4ezeQaZI3G0tBNep61K
mvQL88cbXIlSAGqzejBj1QpiIrxgbqDh/4eZytHAE8r7e5WZpFYjeVmMVxVx/urFRXieB0n9dIt8
yo5hZyqf06UXnxfNrXaejjcIw3pDEcgB2KRgDwxKfvHfltkWAtCCG1FepNUyP4yNMWjo1S3ZV5AP
qv5ABuoguKYr8ccx7WObdzrPjvkQh0hJ4AlkByJtVA+iA2BIP8y8rvKnaVJHv2scXTnOZqd+c9Nh
bPFlHwxzZ+22NqRNDVLiFhERX5N4lFk3uhSD0QD1/v5IRK7F/qQuCJvV6OK/m61CsPL7aKvbcq5S
rUx1uSeR3zpNeabSZk6K5DFZHHOvHrW1DUn/UZ7AYhFrqdUjOIJ760aPaoMumiUgCysuKvqogZvP
1cnr6njnkt66WviiMGN43HkMVzshWoq0mBWatgCklScDjUjVN+15VmFzzkMdNKjgjYde6+OvaW65
f0+zCaf1/lHYukSh2MnqM5B5WPbXuzFL4lixs5bCWB6rT0vdWl9su9jjr94CEfiOpHESwAsZC877
9TA6Xy8NOxfSQxUv2TnB//RX1I6o4CvsfGR/7fCPosQnCe3lvDgkWh7/44Ruk9AswuiSCmFEG2Wc
puJFKY1QHNDPHWZ/VIyl9922WH7WfS2KwDWK2vHTTglRFbOtKfZ1RSvq16TTNZjkeVPmh9EVzbuR
OewNeqjUOigdoZO+Cgidps7aQjIjp76wPwxuWEPVVbOTEOrOe7tx/njWJU+Mpi2UJ/lBf7s+mqXB
b6emqpI1lukjaGFdCLFCX09BRd/fG7cCBRLpifsn34ya2A2ZGjVRAhmXzN8L07QMnLqGvbsgj/Iz
SXXlE83V1PGjFPnVB/hCvfVF1JXNHraisfATy8bUYJlT7cWlCNb6qVr3yXPbteOnbmYpT3WEI/RO
brpRJJERASBn2XaDp3C9PAuo4LlLKfSaYAZOyWzVR1fRy8Be9O7XXMV14tdFZVs7t+JWPIsyAtU8
2cOX8I/rcWsnt5skJtVujdx8VbrROtDfiAu/oiwCTRhRaJj945AFbgYlfpgVz7dbtzpyxPfMQTa2
CMmkTqmGwpu0h77+LeDbxeIsXhMgC2H8lcSDftQaF7xrN8zZ3lu6seCwwwHs8XZDXPw/zq6jyU6d
2/4iVZERU+Ckju7gbtsTlSMZBYQk9OvfOh7dDuWu7907tc1BILH32iu8phhRAsghpAbfUibnKzro
uDKLafZo+WBzOUbTN2SZrx885XfuEBcFxo3zBBXg68EqIp7g7aI8KLRWwp58XaNTsgYB4r31/2PU
c05QBhKAzzXA+/NH47/7De5u0ULVUi2JmXZUYIRqRhft4I36Ea7y3lKedzUoySCgvCG3ekpdOo3o
8kwEQwjwXsZqgWjpkAlQhAW8Bi/zpP2o9npvKc9LiG4B/TMkjS/vz1uaNRFCyeADKcMq6Xu9T3QO
LkC36A8KzHcvhQIP/+Fr8EYPOtqgS003L1U7Re2hKeb4oAth63mdP6L3vUcAwFQV+hTIYSBEeE0z
77qAY/IP6GHusNMGyIQrzH/anYs2hNiM8JVMV46A6U64uigwIQ/ssHzQOvy1tHxV6gH1AP3ur1kZ
+KIv1zbJRSAMTFirs9+63HM81kcAFc1nr0QOg/+B4pwUAxmbI10MtI0uEEKUk9YjxYmVN5d56DDr
A9SXneysUJYreH19/vcx/07Zg0RyFKJ/Z/lAWV/+StNKDluQSFUUTsqY57R+F6/x50WF4wUr0uYD
gP6dtwAqOQSaANlDTfCaWsqDDaSVDPgT2DkjEr0Zh8qSNVdC+OCjD9h5gV89gLMsDkYgZxk4IuVf
3hqKPcNiB5RBSMeyXbzla40hdwyjLyPno5sRx16GjCHQOt7IoUce8lRmJCX7/3mJIZs71whQPSB0
49WLIIDf5J0DvBKYDYHESLiv26jbdmmxqks+y+bp39d7d43BlztLcAKMJV4dWiJAg+A8mvK4WDNQ
yhABCJhDXxhAAv9zPYJepohxbsGxAefHq6KZuy2MdBYjxKgZiyNCRZDzFbbBfpL6o4Djt3d1vhQu
cvYXBFbz6kVdEA6P6OZMVWswu30KdXAZGLbuR/ahFuztngDUDhIIpo74koKq9vLF2WQ+JIw3ZzzR
w8k8Me0JQ/B257NIlhgLyNO/H9hfKPTlm4oFPJuIomg6D3nO9/6fzwzMV3OOCRnuDWB+XM2Gpnxv
CFrx0mCP3PZzAvo14m0HFDCpTi75kBTIDkhos8Bi3qJ1iC0SNEqWz9Owg1NUfNFPzPzq6RTtGev0
UCvnwiusHZIMBfyYPzVw8Gh3/76Rdw5eoJT4eIFXjdE++uuXN8I42bJgIKoaksT+BoA/nTh87k7z
BM1ZmROtd4MjxUEixvdUUBY8A25XzQc7/73nd04VOWud8aq8Vo938HQaZDvgkCFZtCNNTvbBsqYH
w6IIefYfBi68U//BZgK4HkiNEPyg6Hp524Vq45icTzXkiKfXs7NAE2Ldk6MYEVY59vs2S+zVgJOv
0o3La433Nkw/tD96W0LgZ8B4LwLdHPf+Wj+RbEhPXTU+sXGTWITL5OvBja2BWfWCyh3I43FI+o9g
/ncWG9UmqNgAADE3eW0LI9AYuXFJVVUoCtVPzrcrFnfLjS2GYYX028Bd+N9v2VuoCmaN4FdCQost
86ZosXkwc3ZOTpMjARdABls12gi25hJzr46QFDl1NqhzE8nHf1/5XDu/2qdnbxqEmmB2EqIsfPmc
AQc6YQUAuK11SSVm3l9T/7ERw7uXgaYK/6OtgCnMy8vIdRk8c4WqgkTCVoJlGz/RZdtKzaJhKTWM
0dodgbXhrtkAu/Yd6R/t1IV1UAztnaZm5HvF2nbv25h+cFa997ihxz3D5SCdYrzz8reRBT6VUYe9
5XsePcYJ5C/K5sM+b8ByqUMGjK/+96K/91afHZ4gDoHjErIVX15RsiwASoYrkkDPu6lNkqrVNL/V
xQD/OYLPdwp07IOLvneb/73oq5Y+ldxPWdBi3L4OGYYTvawLgsohyVh0a5j7n93hsKLnMgyjznP4
6OvGPghsb5sByRLZVmwnkMtUKZkiO4QU+XLNnd0BtEwOiH7+KAH8zZ1iDgH5DVAgYKGozV/dqejy
LcOAH1oY0uXLMUlUAxOMcwQGzP3GYDjM3jUfxbec3+AXGwl9KQoiNHFQSYL+9QpXZ77txw3Ts2qF
uno6RGu8XKWKhZdzFrKPXOHebKfzxSCBObt7AHv9W6j/5+u6LYMWEefogBsf3U6ri/aFnPPHf7+m
b04lXAVieBj4nBH0t6OdAAomFHQg2FjT3nUCAwJQLQUQ7NyXqCMgkASCWS98+0iS/JYogUvjHASC
hxY1hRndyx1yNpLknAAi2xQNv68Rb3+jqs02GKGCGoBSLD4HTsfdL0R3+yd4HjVF2ThR3LBepdtO
jAjLBBWcqft/L8mbnXv+XfgiAFwEbQlr//J35XQKHdHwtFK9LuJKChbuc2u6ujGo2dQiUkAhIVIS
/n3Zd543vJExy4SGAG3g62oqPzOfizPVPJvY8DzPtA2BFSYf0p/fuT3gHuehM5BTkNTOO+s/7xWq
T6nwMuA6LugPY9LSoQyp6+LKyo1+Bm6Mpo6Q1fz49/2986adJ8IR9DfIM4Ok8OV1BxgOQqaC6/oG
Q9p5UXpPO56UvA39rvBhgawrmpTAJD+imL9dWZj2om0DSnGuwF8PiqUDBQrfHjjd9vl6HTKyPchO
Lx/gO29PJBSPqPTBr0FB8aYaXtt+w42je1/6pqj6xSRHpON9916bY+uA8/57Od8+RrDF8LKAxAWf
a7D1Xy4nEkKLNU4wzu+gYx4rBOss+yHSzbGPU3bPUhtdKNKL/7URPnPUgIb8jQLEe/rqOzoJg840
BZ/Lw49t3/DJ1XyKu6obnPhgP7w9bHEpnEhnzhL64NfURp2YtO8oeDQrbL5/tNyxX64fw9se8O/z
/2Mtz+qLvxAkaqWXa0nC1mKpMbBMYaKdf56ipml3WdOhWZmDweYg/o3dAXk880eRhu/eJArQ8ywF
7vOvp3obiaUC/IvNGEh2EFkyXNJpyg8xwNkPXpi3+w+NIfh+2PNgGKLgf3mTcE1LCYkA7EDVTw8i
gejvUChvDnEs6e+8CTgtty3Nr5O5zT6YCL/tsPDeQKR2flEDjABek6JQiSDjnmDPNUpFQznRQA+Y
G60SDv+N8M9dktlp33ijHlM6+z8FyCowEB5XFz78+1m/cxgAFD3Dhqgdzkfty2UgrB2sY5ijDtMy
IRYHwtIqHGcaf7Dc710HfiKQ/527jDex7E0IJil42XinkkldNhGR+y3qPrJ+fu/Q+e9Vzr/iP4c5
EPzeCPjmgIi1DlDsIuGWLgx0cK6F3sPj2/z+9/K9FeGfme9gLvwFljHViV9ekQMAJDNMNSuMoKNH
ZGAmbc3GKL+ZMWT/anAGXwCwCWGZS218gu2IvhqLuLuf2Dxd5G0MEd2/f9G7SwC3AyQ3oLXBifjq
B8HIoRvOZA4+jMtTRvh4sQ15+FXSKa8pIqM/grzf27Oogc5QFfhNcB55ecF01ZPSHsAYG0h3tJhm
10xsw+5sq/RB2/Lupc6gI0gqOJ3eTIZ07m1GQRGT0IXtfT6PJxANdN2HNj3+exnfOx4w7ITsELgY
MOhX+yKbyNrrhi4AqvIxr1Par791y1YNV+nkbBeLtORAdcEeYov+8O9rv3Obf5WcOCPQpIGz+3JF
/VlBMcPjozJwq7xeNxncNTaHchTCmf2/LwVv3Xd2JnArlAIoPtGevQY2kwWZGFKBM58jskldEjdQ
BCVLzGyRBBPze9US3GaTtZE/qHBdHyGBd0CxqSK6TNp86PYhqLQPZMjI921z7IErxrIS3gRTWG8B
k7ZeqAyLEmma23bYwrQxdTfmXXAQayp+SRUnYq/Uqn9m8+xcqbzK2nIx3XK3BRCnVV0mkl9UuuFX
qF3Pj8gCSsZSLsJ9QqzMyksgaecivY/Hn6jpw6eZKpVhRiDoF7vkZjlsnvdfzjm6HGzjZMmgXGXD
fZfEqFtVhFwqxMwvbV9CLhxcL70pxBGQK0RVKDnBwugDr34Zo7LxZswARIFNiu4cVSuSvQqEXLPa
jZ3KDsjlhHtKjKTafVt42h1ZwQr09nTOTQ1vy7mtNr4t4w5zlNnXhIed28MgZDwWYrSA1QShcTlN
m2zulGn4F9Blm++zmtcvyOJMOcgak1gg+4T7Xp0Yn14jihbxmVD7mhtgQyGpCVtXV5EicuEl6yeR
lDgk+p9zqltyTfM2vAefTCJ8q8vZQ6gECs0VFktwpGxHkM+XYM77e4MQmH5HDeh85ZjO2zNkAG1X
RpFeN/wR2T95502MjgjOrCl8R4CUmXa5nj1BuocPZ/ymNQ2ZO6urut/FnDeIToN2v6kSN7jlVmjI
AeEABgetfQPjLGCNpItuCLJfugs4vM03XZ4z3GlbDBdNSqZ0P1G8/hU+UMkXbvr2u4UQ9gsIiAVS
zOHsH2Ae0G+HCR/UeNeFKWYDo+vhIseSBl3wOPeYE8yII7xOgmSzu4bnEuaQXejmsmkVMlZBqt2m
gxYx0rrmhj2byYcpqAYwx6mVDftkn6+8GCHMmcVwDVuCEKSHybQXMgxAXMNdhPtGp21yQRIHiBsE
oWQol3hqRUkNbFiOqckDUut1iZCrCizogrSM/oZFElKuRAu0CAuqC3uCrKRHKE4T5N8TW8h0nzHI
f8oRqUm0jEJYY9+vbh62Q1eMjp7mLQ37Gm6VPD3EjOEfI8RtFzbpUgLDiJ7f0UjyW2QiC12OgVqu
etbG99Z2AfzV18l+yzKM+qvIggl8QBrXOICQp7P0IqSMxaAmocVEND1o/Hu/UB8ipCddwGLrKG5z
zI0bT0EGO9VL1NpzXOZIELlPSUPgFxk0mu/HTUmYnayS/VyzfBuOiWT6J2fR/OxSRDWA7W4TAGPI
G+b7rdnCP22f9Vdb4DocRVkrTZm4XEFPnzdJXs5SFQ9LQ/C68k0CS8MaD0eHdxGCy2wd71gjYGnt
0BJcODgG5wckBqOTnHk0/1l6zDdABzca/gMInB1KssrllOdjnJYKhfe8HwFHAa9px2k92jFndQF6
frIbWsqiE7gJfDhvCvMTMHG8lhZ43X2BaA1aGzXZU5NS+1kZAtbtlgzsa+bwqtQzklzVyTSu/Y12
e/uaJjKTtZliiy/lljpY+uNJB7WgBZmqka7Fvc6MnXdR0w7NibTeOlhiEvgYRbOQzS6mNgjrOF0D
X4KPkQTHIcaQe6fVwGTJOWTRld1gvb1T4UyQxOkDj/RgJhpaLwGfg1LNbQ92fMDX/qZtV3i9L926
mXob5skcO9Y7dlnM3KqLLoDav2xz5CJWjXbGnDglI9Kh9AJEb3NwrDiSzQlZ5m1A3Le2a9z4iA43
+RVS2yJkRLSKX4PBEAFKHzxX/m7Bz7E7Gm8AxOA776arUMa5OyDFvKGXWHwY1GcbmOekKuTY69uN
uri7ZJ4YtpMwiuO/sthk05emHWecidsmSYMc7IzC8+GQparIf2Rds9AfTbjpqAPsatQGN0/Y4+bP
0ZDCWrO0qV/Jg0zSvvi9oVwUNR22WZFD0DIXkjLdGAagpQujBSorIuggNuhsld2CigdDNhxgob+0
32GRHIyljj31v0hojEwRbJIJeWRNCp/uS0YLnFlV2BU6eNRuDd0TaIkM1mEhD+0NfBM7/WtYozZ6
Jkm/jJcEX5W4ghdjw/6oGIny617QM4PngP5o6+/AnI3stXPtlkj0BQWI1uUyhYT3tQLiyH93hY/m
GX7omq8PcDrv+OXgrMwx2qMe+d1q0s0XuLalgcDrE6zNTW+lSBDu1zh+1QCxB8FmndIlfqQR/G4B
xCerAYnUxqK/J2O2DM2OR0Pc43slNaMCvgygnz5g3YK4Bh0pWm4p5pcNKf0Cd0vY1fikSbYK7WXK
zfMYQ/i064OZbqJyAKRdV24Nteyos0G3N3oqjPg9df7sEmljvPo3ibRbug+xN0DECeB/C8ebAIhN
/xsjk6VRtYkRyX1q0UE3dcSy6cZETuujQrwex6g+MeKScjjMNmUxwa8nrjIpOLuFFaCAxWCY+y2h
5SxsASufvk1WzOkSPurrxG+iuG7HPG/KbVoXBuJPvMEwqkRaaZE9TkuHhwJuGrHDUGpXrOLghqJ3
x2Fak+jIabokp4G7FArxgBf9XmSgx5XJeC5mOYnHufLTugYNggaKpv1Fc2+aGwGOY1T6dIIDXSPN
lpTBusI1aiEt5otRvG23y9mGo/ZsRGEqxpgjHCqyAikWcKid9qvjcVJJC8criRBT3RU14gQnzMeH
LgygsJ6R7zEj2en8lfSsrRE9BjP5NFzHWzDAYdLs17B/ajWY3xU3OiWHGIzG22LOmriMOCnW2phI
Pwc+1KYcoQVEVkfQ2BNmdLCTnlXuMLPqkDxTd0MW326jW75gmm99tSYkVCV6IeYuZlFkWw1Jywqe
RyejbgfPC1gbZbkewT9jEf58YMfmx5TCYqUShWnm45b68QpRo1Nfx07wS03CoL1m0ABsO29Ye2tw
7mHhQKn9nJ6pdW3poyGj+GBh/lfpWY6YRuT4u9XUrygO8j4Hy8y0wFSrXsGQDwZAiKEo52BZgm9i
WCaM43ShRIlSkcqyYLmI90jSM8WBwgAjLe0yC1rnmuNkVkLCh1qG64LggWDd9KOYtJWHrpu8/YHS
MUpKTPjG/ndLbA/GCKIS7IEtkIO5m8a28bD3jbeelLaYrfxC51EH+d4jPjuC1xtL1U4umR13MmwK
8iM0KvgqFPT7EUzv5XYKrLK0zMC/xr7q+i7fBUiqJ+UGOc+EuQ+N9OW8pP0xYGk3XxjkttEyhDva
ehcGNghQf6ebqJuAzX6XoaNTl5t2mzs4JyONwjZfJ7zqvU5q5OQhQDecCoCz2eQ8RDShsTBLTqk/
Id+p9XXB5zTcmU6hLivRTavmBodxONxENmuHu07P4Xy7cfgD7fqYKw79FHUPMOxj4xFMvfzUybEV
lWCd8IekA8h2VeA5HpLRp3g3ElS9O5iJuuGOZ1sc71oh6cXSE/87F6A5OnmuS+exm2+GdFLPI6K5
ljKXAUoU6TBwAFHXTllJ4w5k1NzH4w/sGv0jhQYjKCPpRXYlvBbrjgdT9ieja7Ps4szK6SIeeP7H
mGRp6waH5xVXsHirm2wAbXtCgTtVYcrHrnaymB4sjon7ZJEaAkdQB/GdnrqZ3SCvIFblsg5weoEH
cNTWcDeJ7p3oel6iPOaf/ISv22lpI3xpxdx7doHvsIKTYTujitWqObuP5Rt+BE1b6a4LBIxdD+Js
IqUUMUOJI1XyqiVyRvhFNy3fqJiGO5zl1GPIPU9PbhgA6mEntA9MpPhH1wySzMqB0YvKzJBN7Wzf
wSLMNIgZ3GV6w+UXOCYfITmweYnRMrR2w1DMc60WgnYM3mxFtch0hBTaseCu7fq0R1kVIrNO04Vf
Ns4E0zPgueU7Y5KDdWhCoS6wJ/MDWUE9+pq1Y9Ni3j31fYnsEPZkTG9kCZKdX+qiGVVQosDrvulM
6j2RxSzKyIDx/ugzOvmrJRGkq4ACa30xulX8MHHh8YMhGgTpNW6pPeoEp8DU82Ldy1yZ8SLrcn8a
FJ7WPWe0vQoNTsbdpiIfXmBrsvkEtINPZSKRKXJlVy+XA00wQtgPckbUAym6TKJw0Cbe6RxJ91+W
yA7zl9AG2VzCim3un+xEsqIinid9OfSzhEXJHBcMFCepvzdkBL8DnU/fJdVkV5FXrkB9B/w6QoEL
M4nI700/WnrRqngYqkm0gfoCU82Nlk3esS8RzlZ4boyN+Zz0uv0aDN4+U5/IJ7nl8802Cf8d461+
PFEcHa7sDN7kOppSMx0Yb+fPeasZINAOizfD70d/J2se2zJWoHjbTNIn2WaFOTZ6KX5Qpv1ySBtm
kvtC9Um6k1uU/GQkdFld9HNKTzjGcaSmHSpV5YcxvEpzzq/aDEVViQ8FBctViuDeTGjYj7C/CeOb
1iq9HC3iz3HI5IzP1+Pi1+FoE9GHnye/CvVpCFHvXgnTuUM/uV6AMGDIBZ6k+5l4acQhIdzOnyYU
pvFVsibrnxbUTFWrEZLgMqFnL7KB8oVXK++RgadTEF+u226E6DyEXWJ4yyJKBjjMpfRXELjicUSu
nD4BzOii0vbjHFyvCI462W6grE5JQs3BLDFDKabT8TDFs22OHQ+6T8RM1l1mc6TtcaEh27eAZPTV
bPv0lJmQp1VjIx9cTlgdxI2f3fZgfR/OJwxfs/7UzHH8GDdyRHER6wGMekXj5zDwCFTTHMBtSTSQ
xLPqZwRGsMTRgKuDiFpClY2mgiPQ9MtqmewRTIN3tBcBi3YyCsU9eKPxXOGbSS6lkqqvbR4jNCGR
uHAJOw/1O5oIQ9XGdJeADz12K0pbnXxNnRumU6QEvIpYpuILSDz6vDLofeNPblnpXkU5ZYfUT9FY
KuV7vTMIWbSlmfAy1ThBcbih/nM/w6Tt5ppLQ4KSNrT7zXu1Nbs1y9xFZ+Hj5soxbGJgx4hsdVcj
Z1yVyaoBFcVdl+KDwvuZ74MNlIoDmjwN50lKfGt5Gc5IHEL8DuU3UUoGd0RuCpC0AHbvOEwgy1Ln
bOXxMvJ9ern1Ux6UAbDq8K7ni/R7gF5RujcYrT/Hroi2Svaw7dwHQAqai6ifta/BvYURCYu6/vfM
YIlfwjCQhAds6yg8GNQo09ElcII9JY3fust+c+fEGuixknLUMEtGD0haWlE8I3mUcZsf1i2GgBKn
TghpBZyT0n3D1lZWYPGH/hrmmkbv5oJH65MmqBN3Hj9nh5oV+vUGHApeGREPLfA3NDrYo0WTwsws
AHay4NKy7EiePzQhm/Oya5upLRu+AmmhbSMhNxpmRqoINvi3HUGGfTlArq1uk3bLj0Mw9qoGbhV+
wiE+fgHJoU3KyCXzj5Yk0wVdI5BwydQFw0lY1Ikwa0xtVveDT+57aKa+4dee0yQG5NMfemAUX2EB
Ej9O2H3mMEZSjjv44qTPc7F1soxjq651go/TH6uD5DMMrsNlByZ+f7M2hnp0JBmwH0Bo2zcIfRIk
hhoXtZXto6C7IgqLVbaG25Pg8cJhjRmFd2s/BOTYKkSwXaWYBqw1HJ6zyxnqk6Hmc1eIPfhs8T2d
iCrAO456VWYZYQpN399n621BfgGlE+LB01Ast3mCZMudXJPG7pJkoWO9qnB5SHFI/PYGlWoFU7Ep
PcXjYj4HCi7nOwHme7Gj+NyEOP2puXLQJuLNxz45DK4YyWc+D+sPH+WW13psY7kPEzue5VqJv9VS
LOPJQOmoS3w/46cpTH1T02lt2THeEnbnI+6wnQKCGtmSQNbctDBRgksoVDrt0kJVEGvXuHL1WsZ4
rA0e28p8fgtGM7BDvD46KkcJIku9gV55tAZmNWUkQJffuTkIVJ0MEK2gGltnuDcMfPtuQLgVVc9G
O5RdzjvAhpNu72FMzwaYcKGAPsKBGDjOkC7DnRYQte2B1qpHlQ6gloGMqFUFHRPmm12r6C/0Nu6U
E/SPJbAEcZi6CNhDoUe+/tBFJJc9X4JYXM5po8h3j8zAP4XqNKuWsU2umBrFLwpgeNj1m00+ryvr
Tj5izbhDyZB2ZWpb5MxSQIh/4gHg2a5dFcyvlVws3Clmhml8iac/rPeKR87vNQRMpvY4KU4Jiulx
B2Vh8lgw7jCwa8nyVMSzu3cZPj3jBpyoko0KH/nWmuRicmK8c5tlwX2GomDdk8BiuLlBK6AOmHgu
tyPUCWOJo3W+JR7N4y6Raj5RDAGjynnUkNepm/zBwgQQfYIPx2kXtb1+jsB9Xk6wZx1vxLiwucyb
VJtDSJbxSB2PuovpTCBBk5NOHGDXyFE64RsBZTSz068NYPoGyFlNUWV0jHLeMgu51ZR5zeotou6Z
Iqx1LAeax59I1rXoBx0NriViKPUujwr3HbXp2FeBRutW56jxxwqWRu6LKFj6Cc6G/XRohjz5rGgC
sM5kWe+R/bAVgIE57b+vpjs/6sinu4y4+et57NFWws99ArXg6u/mZEILBw8LWO/6gLWmXHwjP0Hi
itTSyeYrNoKY8j21CbM3JpNFAyqF1zvfr9lys1KCiqmhcrhGWbN19dJ1kaldntmwLACdP/IGYWZP
gxwmLBNikZaHAA3YVxi/Ul+JGOnLN2Lr1qsEhjApdgPE5T2OPJHE5YC8jD8jx5jtsG1K3EAxlnlM
AxCrcRt3GV44gM2i7KP+XEw3VvJDMy/LDqUc6HZRPCH4NoJz94MGo2y+TJuOHRd8UR64n6MrHp3j
yyK6cjCEp4L5O1K0ESQ5iHUqHfBMGA8FRETXzUrSHwAHU3FCH59ee8mz5mi9hMwS6q/4G2jyww+G
EwsoNjRuV1s4drxEwbU8jXE3EsxwiL3OLCfY+gjmgNPwJpO4SibaLTVlTdBDWTFhf2KrFnaXE9wL
gFeXX220yZNdCLNxkJuRm3wbpinwia1YRwmewkKDEohTQsqopf5RqBSVhdw28AgYiTGPWYhlMLdP
fFg1oRBNCdQDmwedFjBQ1Jww/c1jxLGgfMAg45T2mwiAofqoPwKkNg/4RpOwHjbQVXdZ6013lYUL
vjsOdZu8AUK59VeGF2h/4DscidMUNm1cp3203bLeT996mUMqY1LEqMYUUYg3ydJj2eBN15FqEHr0
126Kp2eTogJ7GqdMfx9Nl6b3YxwvCBXU6RpeUSTCXmwu6czOIikGO4rFXQIsdc5+jUPRhCWGZry9
bkVgr/WyYI6yqGL9EjVd3gOBhJkeUuB9XioITC5FBri2nqbW3XDWm/VBGd3RHQwk1FwmcSMwuUEc
zUXjhnb8XGxFtJ4fawa/fmv51ziXU3sy6ITJLoaD/6N0zuCNRbxP8SNWAOOQrxQ0T9aO9BliVPzo
boJvYAlPQcfqlbuV15mLmTjKyeXucqTDfLfhBd0uYiHYZ4qcu+Rx5lMuqxYjaPc1E726gOsgCDA+
iCdSTSpywOeMKpAtiTNfo17CreBEGWHFD+UIKY4MMDE5zguJyfXYgYNwfYYSv2d9nDlYRGQoS4xY
Il9vc6BsbU1qth0hffwtXvVCypAU81IyZ2S3lxbTtNonsXoCpFOQox429SOcMc64EfGkfmU66G/1
aGIo90BtjSodbRB2DqGzosq7Qt5hEA+lVt60xWmDc1j0OKQdhklhDEutGvYWefHsMEUbjkCUnbmi
XbY8jBOmZj+WZF37SoSa46DPpq0e0QVs6P/QgJfGuyy9jArsp2NjEPl91XmRCsCOEBaeNjh0j49L
26quRBEjWwx4PODUBQ1eUQ2tiTusYr4BzM6GG5vaZL4rrOZ/kB6eIBULBC+cplND1FFjTiiOSCvF
DeG7v2BpQCNLj6Cf5FvFVdodN8ISXhdwtzqPkBi7xMgnRT/QzcU1LHSyDnyzoocVQiHlnzhBx1HH
84LU18yvmT+rUPgdhDjuVvajcpWA4SHDF1Qg9SLDiAroNw7VtW4oj45n5hf8/0W+dp8wcoVfGYbm
7GeAjh0mHVNOMN3VmfIVzUJ10yGqU5Vt2PnvGP9iRIjg0JSVcCNFpQI+KWrWswHlJc8Mj4+LGPrn
jBY4OabeNz+XibNph54bf9iC2AsjXGjzfClWoOf7fqLsl88m9TvpJIptO4Qd6vQ5vUvg9ihvJExT
1v0iYrJDOUnavezkrO9SY8UxRH3ngT6OKS/bFh3THth7Kg64lzwC9DVtD7EBU/peov+WB+MseSpG
vcFsyMgiPMDLW4rTAI/4pRyC1n2imLr8H0fnsR0nEoXhJ+IcctgCnSW1cvCGY1l2QQFFkcPTz9ez
nWCrW1B17x/lbrC3BqV1ka0zWSUbKwto0mBScGZxDm59b62fzrq0kImRWlhOwwozwEK1+JJswWI+
j/kS/B7b3JLJ9v/zoTCBVOmCsBoOfJutknxyO/o0uy23YDL66o+yMuKgG6PB2pnXpn+Ywl4WKX+k
fBGt0VovkaJoJJ7tvur3Udc6PWFCwQrCMzrQCCU9bP4eusyVwPwmxogZmdYWe02m1Rn6iVREusSW
bh/qwjXTUjRivc+I3bxuzooUh8PJ/Kf6oLqrEHuPh8qUtMeV/uLvJEfKDYqs2wrNCq95HmG2SnQ3
25JsMgcIS49DeFd6oTZOjrYauaMSSOl7Vk8xxuz7LPJO7ZcpbN6iz1EZQj/brKZw1aE9NbuJSwAA
WRgAc+TK/e4cp4T1DdWgd7myWzaV0dZ1rCa9fJG60HPvLU51QPYpNo7X2i2OUSFkf3bhN/kerNsD
W+lFpL5g9Dp5qG+LxAlm8LG+yUgsAkchhYBMMeWSrWb7DZkYebTEZZNH9KlxQaEkcTZeekPh/NlV
7agf2rKAj0Rbkocxi4n+Yn6Wa8yiXvmxFTCSpQo96rMq6Lq9yDlgCzJ6jz4HIridPSacuks3Fczy
zvNaXe8ikYUAKN4iLlFklOudQQnkXdPPOKK6wYbCc5ccB38v2rE5ck2Zb41dm389e6WiIr8pVEFy
mpom8Moqed6MbCmT//O1dr1w+n02lUp9LapiiJ9Kz3zoB1Gjf18UdlvX7izwVWPtuzjEt73GAXUy
J5JCYBbc2avcGM1m/lIWbmXthzGDy2K8GS9Q2XN+6C0X2m6zBP+16NHhnBZEvAbienfQ8UYCdAfD
uU7PAjKqT6pajPyDbIKLdzaiENc6kMWemXkmG9ek6y5mz5pP0Vp6QQLNVra3zI7teSoR9acCR1B4
rHIcGKeCTKj3Fn7yPG/D2iQNXL1gZBrnar9qZRhxxTJxK7Ww9FsNrvKutnUjQm2+SRSm0K+GNCt6
Iohwkcv2bEBQv7SMTe4b22CvH11naYO/4O45MoGggLypAYSWtJpzC4wHLSJTr5ib73Lseo3Ptsez
hp8lO2W1JDmuX0u3ODnW0q8pOk7OaljzbP3nGxv/4cQS9IJSo2Jed/rNiRH/mKxGbRTtizD3As7T
erWPVaXLFyna4pcY4ZHJamkEggUrmjacnUr+hdOwIBg2uLiC43wJ+/266cFOwQoQQjCPI1uEq/LJ
9YyG6KLWjmK8gBIQFFK1h6ZoarT+ZlNgFNjCoPrTwJtN8VKAQu2s2pq2y1qWzm6l333C6GK3qYfo
XZ/YNcZ+VwmcBSldhP7Zdm/qgynnLE+QX6zccF6+wJRrT5lJ1bhbd21WwiHAxuiZixvN0dZWaA6O
09hwXoedrx5R87Tuk2nze/rl663ajiNneRj35pT7LzLUdoDTTEJhL6S15A/wHpx1MMuAcHbv2hFW
X4LWYgHMxdvqVwqYpbZmkLfKeYc54uqvBym6d3/m2P+o3KJiBb3d+dzvzpqM0dC/IvXPyt0tEitP
+Zr1RzuPwXhfKNOWJ1AWWP/6/4+ymWHl8gtm1nkShYPYYNGb/Fj1mrdxWS947iItJJm7RSEdTNib
Pi0LI89Nal2Gid1mRLv0BK98ukAZPFmIQ+pkofZD7a3a5aoK+Je/29nzZlD10Hz1m6X4MddcihjR
ifnd9IGfX7KupWcO8s4f9taq9evcrfXfUFfdtiPVSc53eqzHiF6zsCUn1MmJ5d1GkoHPltWLf7XR
h3lCdjRBjpgZzWd2IPTnA3i34LtnyZrsECWW9KyB+7vnSE8URSfzjkg48WdEGvU6oKSf+QDS8tPQ
bYEhO9c17LSLlJh/6aBvXqiqjxApbb2o9vRT2+gK8sJP64Z4elJE2pZQItPq0A9sbTRQnudueXHX
V4G9xLIkayt1RA943wJN3m0IAVAWrYv3rw0mYn6JXm/f6HHrCCfpwvWl9rVlxdw9Dsx1SZzi3aY5
EtNgG3xKSoGHs/u264H4+3Yxgp0m0XL+NU7KdJNJdqN5D/1utTtXEd22s42suoa9sheQqopbLOvH
bXryZ8P3065b5/YsF4ORoSs7997PnHHdEXU15Om2yMjccbxpM85Djy6aFrpm14S629IhR+J2w2fX
OxX2lr+f1slysUK1et0pQ/o+PN9avRsT8kAggpHvvJxRAD5lRRBxYI/av2TMCS+Z4yL4ciJkqxM4
DYaTrPXnfRR1wZUxpPmC8HK6h7Av5XEw7WU+Ni1/NOEYVflguc1Ehlmr9dVQZfDP3yqmBAjXUO3h
4d1rx+j7BVnQeDH+GAQ2BIETFNrqJQhjL0cAccpcECZDEGn9t3TybY0l6hDY0VkvZcqUifSl36BA
dN27xa5t1WSSGEual2cKGUJ4mKxMMbobZlBTI/3eUXTLfU2TzsAkWkHW7JRXCxRg0PnPLWYjLxlm
p//JVo6xixyQZ6SZVVlTqm+bJKusHBmsM1Fcx36pu9eiRO93Z9DA93oTlW5x6K7b0QdV7r9YZ/tv
qNraeRiqbKlTVDOZtzOYXO+2Bh41sWZjuyv6ZXFj9BCRF+fg++MdwVDdS+55dInxJHMErYPH8Ucl
r35oNp+qUvQXaxVP81r/8uvRK8/cZ973nI3Fw0qAzmvUtz5p46uH2h25RPlGvv+UJa4J4oqSyQwf
wfjd4T73uXhi3eURWX2jP/1shQskT0KP2I6VnZf3qykLVFJw+QAbXY8cImyr8MyQ7uRpbsGApKsv
6td5ohB7jyK6M68ynzh52CW7H7Uu8lp3mcEjqTjtkyGryr010MgCgQgS+7GqeujjyaDLGT18tj40
8zZ3f7xmW66j7UzhgeE+s3ZDNkwRGkYj+rXp0mMhJO8fVAlVkfUncNAK7srJaQ63rgz8abWTM/rN
UZQnHEVzf5GOWAbYA2LukskvnKs2vPE31+680hnjNMvOHqzmQ8itRH/Uk+95VJG5iLMuxx7Gs62j
B0uPvpusWQi1TBBYZR9FNKg3du8aSnopxJVDoA3SHI3vt14D+eVMAjD+Bo59uHWbv8qscYJEgBnx
mcnu4WEsy3CfhfRM7ILNFG+VmTekRQ5IjlAPVZlAJNdwoIqlb5+hPqI4mykORknaO4BPPapWxocw
/6zGoup3ZRjp16zIOBRQDHiPiGMRcll8vqe69yKPo0LIOh671u3vx9oQXwCslO6aRdEQLBppjllf
lP3ZcbdlTZamINWRwLzlL6gexk0i+7cqGSUE945INMJjrdaPutsuEpjP5Vg1NnK1xcoJTjfqhy0q
nc8Rf4V9nkJrPrO02dxp3CrTwXY3Z3sqAb9+y3BdjESPAVsFa6bw98U4Be8bidHyYSk2W7DBVurL
W41g3C0+XwlnbLGxlRR9Y+6CNRgAfvJKjkc5Rg0WWuGIE1i0VHtl+fLiOyiP4cQrrtRqXUH5t62y
fxuLGxkHUVWCjxO19r0EZDZ4SudOp1seOvw9q21/rr1T+Qd0/fPRZgm4rftd+xjOhp3ves/jyQwR
YX2REgcsOgtHIR2v8ueiC4RI2nH0/tR+gOKopprvzaqV9VKUxmSgkvMJ95kjqmWTNmD02Bv14H0F
01D9KQpreicjA/e53/D1MqcZGwiWjKZ49ILt34TUZDzYfmuwtanRuavQDH4WqPja/QyNE6DuuNHO
kHIjXka6szUCb6a2Qrl6TRBnCcZipavLkAWzSrrelm9u5lhrMpMmYxy2+kb50/0zPdVoo+BOsqB6
R8HjNqgRLL4ou/A9KGP2iMfCGwRVrkU0/55MyWlDglN4l5koLPfzOodzDFYrvrJyNFHRGp5F2pRT
1WtsSJh3hkdipbQotNyBkdafNUJGpFmDVdE35DYkzvS3XJ0jAGnPKW/1NqihFE8ZjzXi8sIAqOg7
FSJpcX1FxvXo2Md8tEx1bC1vufpQGjIZEPsEMdkpi4wJmum6W5xIMMXCWyFdTBfg9TEoM+MZuRSi
DNEP8m2a4OhUPLG1nklKKBX6qrlA9Iyhm5WJURHiyNDugShrd02HLoha/kCBnA79Q7PFDSLiIc67
TO8B/zsIw2jNXXaJSUy/IjKo/kg3C/6iBwouTucBJFszcz06ncKP0jAa82EnnMW2DwHfwWsQFba7
QwQ3nkbScoYHmrbKP3Nr5OYDYgxvOvfNUo3X3NLhE3xnoxI9dfajnMkgO0+NVf9SiL6RXLkm3XG1
MY8PFBj6c1yOTnGHyGRoKYCvjXcYwhzdMUL1xNY+N4U919VTo43geyY5N/qD2NAZ9hLVuQufOct7
BPOAj3p0o59mCoGVHJRluw5LKdUfdtkUSTgNrnEs10lu6FfXTZ29IVuWQ91bdZ12qAvdO8iQ7HEM
4f/3S6c0MLwjMnO/9BJy32jbktoCpwAOYmt9MdG/VnsWC3/frbm57G9dJDhENh1OKNZGiMUS0k3t
lhApyPPUjsuX6JvpOvqh0PsxG1sIAr9rM5yEJmx66bkuSMBkOB0BgrZ3ETPSv9jso4aw/4rT531W
btl9E+vOPbfWrTTSDVlbee+Eq2qfvbqYl9jUDAsI96fSisdyGVO/Zcm9FeAUVuwPMNqkf6O72GOv
DWBitFc9iPDW7okoztzTlmLjgxiH9SLUxFFPIgTSsK6pxU+BMdpn6AaeufBcODs1K85CCFhtoztu
ucIJf69WUre99nu2QzxHWTN3buJjWAf0Cacx59Zoy/bNGmxgHRZV2MX55jVASt4O9YHKuqY8ZjRe
Pwu6d8u7zi1GxUwt5wsaF/2+EqJ+WSvhWABWBcea2WKJhJJa58VKXWcOrZ2ho8C9D8fZVIfBGmd1
1E1hrqkamIRBmgCCY4tWJC5s3HPH1kPGjcHYKRFmNVb5zVLkYi7qrLnfWQXaF6T4OT2rKC3zi1cZ
cEJ5kEuehNBZ7mtFjtsOIZramYXfNKy7oeZHqZbuy+1X9D56qptTZGtYZZ4I+PCZ30b/1GuBELOr
XH0faW6LWBhr7scIR7vsGk5WgWAoW93oMY+oudmVI70E98HELpRQ3hE5p6EStWLc8KspzRefbbRE
vHQH3dw0BzbY8ckbXfRpwsVwHVtZaHcnjq1+YFVrmr9hALCF6H4YOMi3KFSJh5op23sUGqE7qczG
Oo2gE7Q+hJwkE01gr11RlT9BAE+2oyyNlzdo+/HTAGZ3OA1Z+GJUmGLdN0jNaKTTkiyr0pqqN7vI
53xfl45pkbPI5bozcu1BTLfTzE2jBO3wvtTh+4ZygoE88nPQD7kg7Z/RDbBPNAhzC+S5QGbZCP+f
h2aZrlNWe8nsrdOVlAe97HCnF12ybeMKQTANqrpXkEc6LiJbNmm5UQsbb3zvC+91uS4p5CtajMHw
jcPEqTbte4py8n2+uTeNwTJnD+4yadBpQ+dZ3Jrz9EHEdfc0N93A2kjRaZFopPcelCVGmdiry2JJ
nHKst9PM0wyYW6/Zp8df+eg4wfBS93RF7RRfBIxhMCE07qqg02cHpOQeJGskU9S9JSzYXB3Xbt5K
uQ9zHRDjvxYLFhzUj10iFtOU6c3HD23KqfkdYBpwdr4e5pIgZ1uyjo8LfTlhQ+lsXLgN4tnI5VBA
ZNhmrNgToqgWDc5I3EwtX4ypCLrTmHnmnbLHEGjNwsnYo3sEO/Aax7+YASYsvA2zfKazvYdhC1R/
Wcop4KUGpfouM7Px9wDQ/Lus5FJNACeGl4G5I4udISquAApeuCsWzymvgafHl1k55vIhnVzYp4Hq
yehbTf5yqnqnMyDrs9z8WWHKugfVEYmVon53iby3ymo4ZPZSHmzE+vKvRT+V/8/U5tLECAMISJV2
b9EYHrbmI5UIAHV6672XrXPq+t1nTe6AY4vu9qhvt0dGrzXQu9GFB35KZz3ihBjPlVML/+g7lY3I
NtjqnQUituxw6dYV3BP5jCeBzWnh83Sw7Rmg3acQirPFQFn/TwnX/CFzEPER+bz+NcPDBNS+ChyM
EqgpOowzsHYykkEzQNNWIzJyU7ofoGdWt9PEqS/QsJP3Ew0aOwmySdTTFoLor0Fr81fWdZF/31XT
Nn7MXHSfXCNblLo+sXUJag6hIXVq/xtnDDBtN3td8TCxsYqdtNpqTaj8NkJ+LeV8dDV0EYqovPRT
1bbgHqrX5kuXw3Ee+GFQQrKw6I8KSXCfguba/c6mjUnuWASqvz12RfnP8DP1UyoUHAfZB86QNhQG
P3sFbJvsNvZ/B9jEG6Ca8/Xd5LGmMLigwjmJom27SmS+65m3u9XvxRIg4ornqZl+AZO0w8GFIF9Y
UN2BKkKMPcNbNQpbPg/aI1N/9Hy09e4W1b+z2rXunG4GIioDBte0DkmGz8QMmmytprVekCBWWyK3
anweAoXRg7tzPit3UoTzGzUSSRhD3tUucjmRnbHi7OnGwX/M/WpBym6I8L53miG8PTADTI/pb7JM
hNNF+WctVyFjRkjaGGBvLPKFCn4bZEGJS4GksDsNU9CiZe99FoIsVMyhlGV1jMm6XufUcHGoxOFo
dSsTi8NswQ9hPy6wS8NhKszllZerm45SDtI8CC6+I0wZQqqhHex7Yk6t9XuCPsh2fMkIRV3SqdE6
jaO+i0qCTVIrYB86LVgNXRQ/1NrGS7PYqMWktW2/B5cSwqtNxVV2mGDp3Du91OG+kpNt7W2iUn9m
3Or3QE2IsRcQoJ0nb0wPX68JaRzM/x/FcsrBmpvx32CG21vZIWWNrW4sXlzyrubUrPruaqzu2hyU
XwH/KWOuSeP1BBids/Gi0+KNXiCli75ZktJyPfWtgr4Fg7Ta7B8gS4m5xG6nct/2OEaSsuAhY8Ip
xWdemZBozKxzlNRqA2+RAbhzIhoEK+d5BSca6x6UdrGkCc2gweXZC2VdHSVclvPYGfN2xWSBu2we
/PVSsaNzJZtDzq3dm/kQb7ismdbcGjNlAZroPywTJg/cdhwIYWubzwgjliq1uJ2D+0l3qj2tNFhi
LXN5JHfsV8uVmVSWsSzAjVmscSOC/ZJzjIYrcsYU/a3ppiS3BXZaDmJ6DSUj89kqcxYlZzayi+a+
PJmOP37oPoOTc2gdwccvawRoQ8hJsc8M2/yYO0a0uJbt+OLhynvECQ9+oqas+jKGKXs1gZDB4dah
bJK27cQP2B7bVDkQQ/JmMhP8MR3QVaA7Jnko12p9bLd14qEvMcccQlOZflpyNz0Bu3jA2yP23UMY
Zt7b6khlvEXSyRiH6yD8aBq9fTbMjagstoKpa/IWQjtMRcCyMZlICzur7h8qHtRqFwgskOxls1/c
CdGvcEb8TIASFJaeQUk8c++OoTm+VV4diJNZDeL2+6lzLCP54jDAMtlBingOJc5tULwARmbFkVSJ
/At7jLmAw6kO/tDDsrTnjFDqqmrTe6A7p0A/SlTha10q45NfjVoTZHL1W3PjdJPGEcHfiZrkf01n
Mt6Pjna8dNjCrvoZ1SC92wlqzw2ksTbfOpsSvjPa5k29wL97gpNnCMFuJPFUPx1vJkxd5reMvzK3
GNRK006II5sQZK0GjfFTWJaXLJic5RnprXMeO9IaCY5DWXBUShvt0e4B4plew9HdgyIUKMZnFENQ
qTKCke7c78F0Ku4Z0rKIdMvn4ZEAJFyeElv6a1+Y5h+nF+u5F1YJqFnBnSMR3JZHrL/6CbmaaIA1
yJd5cnO3fSsa23gf66pzkpG542r1ppEddW8Y92g8s+HNVvjuUoJKpyO994DYRj3JZ6ZEp+XXJyY7
xuBtXsK2CZDlRjxBsQ36RGSAt5jHoB6D5uAUYm0P7tpOy07IEXloqAdPPkb0lBZfThN10RVgYJnu
u47hMtWLf4gM0jyG0f7lbtJ+gdYxe2bufvUOeWbaxbHH2NDcyC77H6UaGRiqlsMT8FiZHxE1Ftdy
3ab8EfAhzONi8+e/5PtzPOW41RcjJqavGPduYQUNOJ0qtqTPAm5opXCHJdot3OCwLgBNR6/2Ar2r
Vsc91ANl6ftc0KfxZRMdmROSJTs4Z4l2DHwLKCAd1xCXNwoHVsR0nZu8PFV6bP9ydIvXzRmMaWdV
EqpKOz0+GUk78z+DKfyCbH6dL03A1pu4xUzI22htzm62tVembR3KcL8RAYmbYgGxr0q+VxpTuIE9
b60naN7awuhqZZZzwqlefKAhCUtMliFcIQNQ1r4aq6G+8WxA/2iAUYIB1lE7GEU6fJ5F0zSXSrQW
KU0DhYaHucer/U5a9zxAhYFhw903hc8Q77kMytWKPKh2aU9BcDf8EaDnCyu7KtGXY1oGHrcNxIl4
DJDktpbNj9ItYbGnmEB7KK+nSICVmfi0GEfHT4jF6pfDJWDxgLFQI0KWYu+1xOLeFALBKzRE/rBg
ysljVbVucwg9jfh28jcH6jvU7p3FZP7PVsFq7bcQfiFuCYr507Pe5yfIufKvXXioEsU0Td8cInpB
Y88Yuscm1/wurCII8blw6MR43OwuXjcMsWnFXoiTx1MZxLIbBb+wydbkghR1aMEk1c13EOCZ7sBb
g0Qy8F0yMYRUonVu94dRAA1ZM7teRMqFatTJQSnxrCip56WslsUDpyybf9Nohl/uiOWBYCRIXVss
vPeR4XIz6r7X4aFbTSStwlfLN7S2bI+I5/wH/OfFet0GpCdHlnkIRkLntxEX5WD+4DsDHMOnIM61
iZcEIaRVVcmSO4u1w8CKKTMY/PBigb5V+2qLsBqSQIDGz7VC+6/erOBj7PT4AE8LRK5CNb0NvMc1
b7lfXzDDIHZTIy4pWTtwFuZaFte5d1xzv/bC5SgRHUr7HHH32fC4cVLawrorCeH6Oyws99+q2/Ky
rfgBoMvcBkYP0+M/it2cV4e9FLaU2iNjXwQD5VvlBMpoO2qr02kk/xu9okB8ww/IbotkYnvkre7+
oHgk/r9XMFHH0tL+kQGAIAXVGLiRjF6hQyQtUqZ569jeV8QaNaZSeMpOXBXl69EZNns6zVWpzsoz
izwRhgrcI9x3UyeCqEHiIxpz6z892jCsE3JyeHfSDWrESwjmeqQgPPjxHKjlji2viM4WK1J/PyFB
fmoWt/ZJIqgL7vOQ2XYXmkTyxVJO670z3yAYS85RkM696/KHGIEqfxUbPpYDwDiPeVhaRvdMJpHb
JG4mo0tuGDfALfPl1aNP8a+JiMTkfy+Ci5mH4hebQLTFwZxV/omoNlVddAWa/WwVrVGc1NYVW5qh
6EfgqpQFRITNJZBSl49dOUsrBqZpftVRBO3kKgWLOFs0EO4GYU15WuI2f8AEil2RtdLFrO3Pyx0e
S7j3gMHDjrVdj0hSx4Bgyr6s3SW1raX0uDQpK010P053dtYXP3Y4uM1XkC/W7wVeSMnUrNtM7fAe
5Q8h8FZ1mJs1QtVHAUKUDBzUV8QYjv2H96nOLnXe2A+ckzmHc+PNw13DgYChseLzWXcV0JpzLgmi
kicPTvA658P0O0CN9GOySz4PZCu6u2WT/WfYF2La5e6g5meF4DvNsd3i2m9pXVThGERnyjLF0Wzq
GdZTdPmusMkKTgMU1WLvZG5Yn8BcVUvrdsTpy8/fLYxbc/k2Rr05XKuykJeAZ2eFt2rBGrKJ2ovD
CAhMYFRVVomFoh5PHoHw79Z8Ez6iRI/eVIiPN/bnoP0lpty9cdCS0rHGpwYviWCRi9j1SvG7UVAy
qCfAPunTgK5IuVSWl0b6vF+FxI4ZG5xr3SmT2fTpMa8+CqtqmB5ce/7xrG5+XSTlGwyZo7OPsGj9
kl3R1yniMeNoqr78HXYDC3npqCGGzbLJUEe67KQ5JPa0z9wib1LKm81PFE/Nb8OT/YUnouVGzGXw
XOvCzC42xQcXYk0W5yRC0rj3KGexRBITND6Thqy3FOMehhRNnkh2YXtCchPUEP7xCvHQx53tjw57
UON9QcpF+dHisecKLIP6HRipn+4E8rxq71M0OhH3aKp/DO6eQ1FBZJvcUjap87gdQvfYsQFho+vb
BkuIvQg7kfKmVmsKadV3pM9N876MBgcGV1XNUw0LCTRkyRBZ/5J5272SjNDMM6PvnFRrRw1Ti11m
+9UDqNjNgWXvyewK2YvhIBDHZXWblNh9ae0shxWX52obp3lmQNnNA/RUbIKPoCigsIKgiWlu2LZI
Suouw3QThNs2tw1J0n2AnCrDBoY+U14plYXLcuTSEUUzTzSl1TR07snl3rhrK3JfYiLnul/z3Fev
Wa/W+lytar32ZTY+MAdDVjquvSKb7N32LkM3isXayHqGcMcYrzZOfxtflTddetVE2zvu/+0hMAed
s/rbKKcZZjsAty3ESM4r8bwEBCHtDX8jC5hvJQyIeOEUOsuQ2/7gDXU17w2oRi5bhHRyR45BfaXz
l5eWq899Zld21THTpJqQwdWqz67KgstmcdzHDLb1e+vI+n4idrlJRZUNe7awECMbIM+JQRcFU9k0
JOnTXhbuPcZwnwW38aGtg6DdfnTjoprQm9emQ5FlDwSaDOIOqNDLZdLVZsTHaqd3oxTeWWPy5luF
Qjss1epOux4R4Rg3wKUA80Vg1z/2TMHAZZQY3qbYKNyl+aiIWPlTtw7qMWOwFhtPO5H38+R6S6wa
pwn2jHQMP5IQgTImm7CFLitXdIkQ9JbY1VNmXhrLv1mFMPpJBPWGgwzhpnpMygXZOR442wWlHUga
jDu9rF4a3GAYgBk3wz+HT32LW5RIw4OxohW56jLwv/WgHTT6DAjdbnOXyPzghtPheaF4b4M65/CN
86XpsIctvoEewpPb2S/hY1RszNNg7HXLRJgOZssJrtB0JibefpFEyBexD3M3JksRTg/g5REvVstc
t+9KfKq3BPPFuSCnolwccKBFcljI7ifzx0G8oRzN+73Hc5QlQ9OSLhTCbmHuL8cO5y0GwvxxzGz9
jIxowg/LLhgmZHVEf9x5DMtT0OTTT72s+f0YTj6hPrr2robjefbvkhwk1NE5SpVYw26M6W1oZynI
S4yH3bT6M4kB881Ftgr/yTepAuBSNzRAqD32/VNd4p7nL1PYxkJ/KfpdWLTuc3azwjJxm269Y4d1
cSf3SDNwMOWN+YS4AmncZIrm4eY7Oi01Ug+glRqEo+5y7E1tVLQ9q7cKigNjE74Gx19ffE0+6q9V
4ACbpiisH9fGzdUpz/JO/Z0NUP8YCwXkfgNP3R/R5wb36NkHmLHWxtsQAasBA2URb36NdPAJ9p/B
prNHcn98Ank+ugD3SOys3voKFu4+dWO3fBewoF9+tmnnwSnlRpgNGzDgjFY1U0BQ/bOEWP+acDhZ
PGxj/1LyA91QEdjftMxxJ7KLFeZn3wSZ7cRUtIS8mpJPO0GZ6TqCKB0aD9E+cxL0LXHHiSQyA0YC
JGNnCcqDckS7wx7nkHkWm28VzYEzo8vPHCW3RjhEzP7ORkfIrWk62zeaomlLKWAOw3NZAkEmrtst
l7bm/tqVdilawqnsxnnxqzbvzqHKxt8NzAdeKAJV3m+O1oIohWJ54ERk3goKLud9l9fAzl3Ptk7a
BjqLHWqrvP6VG5ozdzRlF51kP1tP+Urs4tHivRGxWMvpwRijdUwiohdYMryeyb9vu3FK2OuxjsIJ
zFg3LcKH0fo36q+VEzkY11HpDTtH0VVFlLfAF8YnyYC/bF/cDYi+vgIIDUiBIid53B2CPEoFWSlF
Iku5PDY0BnwY9br1r4PDE8JTyhuPKlTX4xsLvBw/Ah9pOhbYbXgziOn5AOq5effbvHnMRMmngSb9
j7MzWY4cV9L1qxzrddEuSJAg2db3LmIOKVJSplI5bWg5cp5nPn1/rLupoMIiTFV2VlXHhAABOBzu
/9CeUOYoMdHBqqxYuVljPaNLiAZBH0YTtwKPe/CQEA+ctRsJ59HVmwoC+ADat6NvEOb1ybSlA1JD
95sn6dmq2uloVHzGjFJ953NL62B6k+DBXsNb3YkqHtQBiG10p+M+mq9lbekUzSgOIAzVgPZdT9jM
0wDn2eu8c5OB53CXO/zZUanRuS/zsT/lvl/Wd33o2XTQHGRi1hSRHEojVB6gwPJvKBHRo8938ABg
CXV4T4VrKCAtLK5YTP2GDBbpjmA0OG1j53vmJq4DALpt5QMBoJRKylogmwxWAL00fTvAB9qDtijV
VoPKR1JAlU9sIFga6WrKTMjkMjfE+7L2YGITIvMt3NdAW7ctGIV1WE+TAY/IiapD3yviS5TkfvQz
5W3VoLmD5eyqG/viazBObn4A22eqlWhK/2OoOv+lgwRP79JyG2vrh1n1nVIV38sJ4vprnQhBdwhS
ib2CR1SdaMvTFWiqESEuQw6Bs4dbWP6MW2SqEfNwRm/Vhhm8Dw+m6Lhr865/P+Ex661EBmIXzZM0
fkZVZtL3yLNDSPMUy3CXeJ3RJ8Q1Mcsboz6XgEvSrDsHdnBxFyY2EgQZ2Xy959UePY814X3tg2Fr
+AOUkrc2VP5+l2SIrqycEDG4jQxc77lNRaQ/6nmqjqAB2nCNzo6/Q4E5Tg5jFjThPaA7LrQaJKu4
cxG1zVd0zhr4GS76gYCS1J5uZFWddATW9LVTdfnHujfdjzokanNXcXBm0nuu7dsiLP0923OO8q1W
EaXbIt7R1W1BDw2G/blWKTDDetAAMHUmZ9JtDXPfly14jSQ0Umff5XWrNj2U0t3croXnAv10rlCa
lEIhOIpiNzS980GrckAfoZk1ycYFq/91RLnL3iRghT+ARKfb5ME4BoqOdWO1agvDShFECcAwD1UF
p0ejU+ICMoWWRfoV8lAbLBCE0IsGdNlmMGFQ6mW0apBj+9Vxp74M+YTWAAAko3zsGetBn+BPbBHP
0HzGTerDCGVKu6dEK9V6gIXeA82NraMHQbXdJFlAwZTI0bsr2Gt/x+DSCZ/SyKDwWdKdWun0Gr37
fmwzsWsTA00E9HGk+bu2TefBKZuqpx2Peg6Yuagu9BXsZVusQ89t37N4XUIzI8t/uPgAfykA9Nh3
tvQicdBdMbqkzYaRneTQTorTZhnfoHfZn7jhY33bgvjktRvq7g+90vRnxAF4/dZ5T50jBdlbQVz8
5Zb1ZKxT5GTau8nzdX9PEdv9XaiiCI66FD7C5xThtXUv22LalhgQDSdEJ2S4IaEiD07zrvo8VZ4Z
rCrNySEwa4EOgMWxyNljMBjdUVdpw/Fxk3TYyRwSwabwqe5vlYWqB3p7GO/S/fc0+xmlBsgXygd9
u5soLVLUswbzqFMCLmjEmAivWWgp3rU4fltr9MbQORiGesDUT5gOIQTA4vuoHCKTfnRLnTsAJnwv
HYjt6MFyRDcRHSOE+wxt+I7CivcilZaFB9hkxg+aRQhzkp71yHC2hrEdqb3pa+XUdU6fy4I8HHcx
enMBPBnuctFhOGV1swY1wGESPhu8d7ZCAjj7Y0Lvyu9si9xsHaVc/VvcvuxZxS+Ap8m5cnn0oz/S
vpBssUo5ho3TxhxtPfoqSlUPgNYKBFH8YEqfpIsl5H4gC2aHUxdIP6DRmVOrnExqCTFh4YuWgDk/
AI+t0ZNMbQqKuI9k4LAzQ3lwjW3Bovc6n/oxqWhNHElMcE7nNTXEd4B2xOwY3cVIj1pJ4MDrdRBO
gJRN+29KS25ygsU03dtJm8EVSafEeYA622QPFKDVV7ukJfdRQwXG2Y7U7RhQA9aFsMVUQI2SSTTt
FQxVamVt6Jc/XGCPdynkrfEEzE1Me9nDG953TlV1j/RTvcc2V/EPkTV1+AEQOLhF9uBIiRKmMa+I
UmJjItrOsr9JSv7RHYy5MNrUqU9GEbOAOQRPAyhYWeeNdhcYnvgUj9h3HuJ2iD6KvEHioMvzHhpB
7MMTcpwwuefDdE9unefhlusnT39ENTnPttbCqdy3Vji+A0+O9PioV+pLEAMvHDjfHFu/qgMgsLY/
PGYzupIKlPNBIE8F3deQ0a6k2t/TcqGB8CHzFeALeARxe4pdOdg7oaXZfhK8gODoihJJClbjXteL
rlyjh+aqbReZnbPr0FIFr2+h1g/tImqzYy+d6ivqnwUtCkn/6pANKENu+5qHzSFCFGI7Rm6TP7pW
k32xwin+7CAZyBtI98aP4xRF+ckYgNNtSWscY+sb4Jc3/jD53qZxRlCYAYJMnA0frBaVZZ1OEQ9B
+vuDYwAjTDGrDpAPmu4HBITafe76sbnm+8Ud3F5/YLPmVfYh0aJeewFejPuuG+HVdrLxxPS2oI8D
l56Z4JGk932WHHjDxdW7WivrJzHIott2Td+FoBSiwNrqyF9+iUFmhTu7dpt2T3MlwNzW5cE1FAYo
D5okKRfhpEXdtnXL4iRlXpjoyNhTsq+9weAUW6B4eXdoafu9cQfQV4WFBiAUdNfZT8AZgxXvCYP3
5KSnEvHHuMk/D9xJwD10rUlXEIQyumfU5AdYVmaUIntht8UKSKscnsgHjWKNJiSFXCfOrTsjAuB9
7Kq8D48Fa0GZAOhrcQIJ2vfbCRTTu9jpfOuxb2I3ftcP4UAzOq6HPfDR8FevabbAtCti0XRjMo5U
zxB7MlQ2H/Bas/5kQVcOD/R+7WpXJ2nt3g0aTECaBz0kcFprjb/VkftECKs2xSctt1oqIZNquP7t
kWIPujkRtFEVOrAVrHTmqGlYEzlNJtALnOhGUnkzfP2xLly/R6dM2da2QOebkNCQde30gpoRikUI
801S63+B1rD+xHkF/9pJI2jHMs/Hd/Degl9kIUU6096bjdsP4P/mWL7h6TPQlQ0G/0NeRdR3AW9Q
ERSVkBFNtqz6jV5Z+INHFg0kj3xvb1MDCE6wxWrMt0GftbhyNEn7HPY577omkN77uNTzX30D/xgl
B4iF21ivsX4N0omihu7oaMLbVDtdtBwMZLYcggYXEfSGT0Fa5s6d5+ftpymbpmdENNBfIBv/DVkq
J/jY+BsjwlC7B1mD3kKsZxo/iri0ZjDDCCJQsbve1zKIDlhq+U88m2hAqQbi/F1i1byTZtWxfI08
GDIKZqVr0cppOt0+Fk1c/WrLHoqkUUGrR4+2hLvkUH0YDwI2QvGpSBCh3c0GYd+teGjau4yzu4et
7DX3Q5PFf6go1gJwGb5nFjCNBvlROCh/3A62FJU8kL6cX5/Eu3NSWW4RpcvdVSW9dO9Gro9NVEoh
5G6IokSn6TcZ1G0tmAqgZor4Aa0yP3lApIZQnHcxWa6SlHw3ZcKTcX7Edt6dI2gsboUx2flWVC6a
tVYGj25lIicLPhN2e/OQc9K+mZXb/Crt3Dsh/CNANfcNeJC6KPVZR56XDbm9iqft5AT6e3SggT5V
blK8Bx1Bi7tmmQ81UmA08HkjfhPg3+MNMF6EnVGORX598go93mqxVH9YrEpfZ2hwB0czHAyqNQUy
iGvPSmLrnquu9ffoEZnBHhYlS8D/szs4UZZwM1nSrk8ekOiatvzosQXrzPkckKNUB18gY61nmfbb
El48HaasDY3dELVTPrNp0vcgXqnFmr3WfBcoBElgGs30J02R2XuHfEsld0Enmp8I2Qe/ec8MDyHQ
xvdmn0P7yxK9+BQ7unwh6LkPYZs2X1x4ku3W11wHinxqwtbqjc8+ieQna5r6fuWjg9DwTJsi3M3R
wT7GoJpAxIXC5DoXY1NvYt4ZsNodB9R/U7TIMnumZz0mwOw1QmjU/uS9TPcy6UP9ewhG81vXSvur
KDr8IvQIsSMe2771nBgtwKgcD1+uqVj19+hjKblOKEzk4istsdQ75rnv9NuUspe5jiAvVzuqXNrz
5IXTN0NUVbXBoNr6SpmcbY4pES8lhGerpxEdAyQMEGyh9Q0c6dH0KYSvSGIMUqVMDx+0Ejzmym38
vN+6mkqonNEL2tRV6LQ01OlAAFc1+t/mGCVPmPt6oJy5wlCq8swa4JyH4/LasvshOqHFKV6ajrxA
6xIPI9luoHQpHPpsvWVn2tpzpasenMnVUd2sLfFVwXN4D3onCNYxcFQMSDNc5NHC8toDHRFo/Fmp
OZ9xUrX1jUYOuKOYiRZRm3SIjWDyNAS7jBsP3ABYvDXsqCrawgmjjmmlSLF9AG4v4MqhJgL7rGjp
XA9zKyKjyQvVIoFf1E+G3uwDYAWzIkCd8OYK6QGvaoveIMphgMfukC809hID1/KxtiMEH4DnaMY+
0Qf8lTwKkBJ0eKHST61COgtMM2O/r1Q9S+em/KKxrJpffoiADo27Xi/uyKXyU9Q3OgIbQ1/8HpUm
TgY1Gkr5NMjfydgo2p0zuiCrYw6sPFEmnKKNJQuXqCu5sR/0EcjEdkpDLd0VSet85m2ALZuokFtc
0VjiLg3HCQm/MqoaxGLIAPtd6kyk3Z508mruLfvhxuphNGzMyJjbvJrlvYxqTP40GVn6H0sn39uh
RKq392mJwM0KkT808ruSLuLKjKZcbTNsI3t6DJROVkFoWi99UOT0GxyD2n5UhlDI6QcVv0Y1pQPq
jHHdb0LIrt0KNbLSwofeUL9TMH731ViLPzOwyF/pHW8Cog/Vh1WLuuDMOQKyjyTs6D7rqd/FT73m
tMF9WBcKIh8kfo5jBem1zPMIWlTlN/sU21cERU034f2pTdOPkJIO4nd5pe9yXzUmJR3HBB/YIKT8
zivR0Vnh3l4nh962qGjBRxPVyms06zlELvhXo9BERsLF7R9jt/L8tSVrIqwXcn53VgBUYZdU1mit
RlnkD6jt0r/X0GdBP3YQn1Ut6x8NMuQgagzS0L2jOvE7ws0oeeC2zR8gM2HdXXtCb7da5QmA0gkE
RSbgR9Q/Uem+c/om+oj8Cf0oJPOql8IsMeiEDtT9RKGrzFcdBo2/KzMX3gbZCRoZKJ45T02iArID
oi1adqUZ/XE5gqj/Gl1E18ns1aknAYajFLT2zxQJ2w69KbRzVglPQXuFChNBIEtE38O4r+DTubRd
76aSdIOn10BmgDaP+qVqIN51VFXe2kg8bo9cVvY70OcQXEAiuZ/BlAcHowpR46nSHipyZCHIvWU9
gIQgWN4A2Bkce26zBaAtdFnG2aNIC+NnDiagOLoIRqZolNfiF84emlyPfiahjGaqifYCtPqD6Qxp
s3cNb+rWSUVvczvipCP2oO7GB+UMLbSVwdeHTRpbxffE98OvHkDGF1O5A0JvQ8Vh+oWboUj3aD+1
9UqlwheAbdr2fYhfhHeIqjgOj2AdyKkB2TVHx8x1RKSAj38estD57CCtT/7SdQOwl7RDZVqfuu9h
KsnWp6YGvZeYPDkBRFofJ8e0KWYiywUN0cJqhR5MEwePmqZbL5qbwAXWYjOZ3TypcbcoGCiwEmml
wBNTcprTAPyd82ermQiKRQHTjm5n3dU71WXW19YvFPRyY5If1QSgEMcEX2wj+tQgNdDWMOg9m7xO
OUOBhd4oRIsNcGQb0mUBP3AlaIiGW320KTOZHZK3Kz8ltG4CamDbHn2mlmhDp37d2YC+H8CBNOiV
0QRC2VpAgjDCNWO55Va0fZx89FEa8ZC5Hmg+gp10uy16u/AOPBUPtOM8Z0wPXMihv6EcYiYHKUHT
bQujkz/Q/q3CQyECwNiB3cgTavZdvGlB8BPdTfwg2Gya/KJXvvro8bZ1tjLVpwSIEvS2jbTBcmxA
7ZCmwmDMTwN2KZ9S8BA/2rzSMlp/jvmS1mOHSgbca8oTfqF/QXs++eB01cj0QXm9c5GiqPBRvo+T
8a4UajbRoQj/JyO2jiDe8sBBTLErqLkjgY2vhu0ML2nXDl/KCbC75kQxEOR66u6rcKDGLE0RooUL
vvslAYdn3A94EMALI8eaZQWgWe3xZKqe9M5gg/RA6j6OhcyxK8z5SmCGoC8j0tiDp0JbHAqGAsmp
7QAYoSvVYIL4jPycb3yzVE3NvMf66yEgiv80dd8YdypCnPqdBruEWvHoOhHhFYV3ioGpdJ7MJIB+
0ELgKLeTEUCrjIJRjhsfCOaRG6VNECTNQU7Xmml9aFOr5SZLuJwKOKTtKjRKLSafVNWd6kLX3URZ
YJOkoBAjt/bQdN8me5Sf9GDMjE1NVxaPrq502NY+hnYbvvRI9TiDVCOBHaX3oyWkoMjies3XoIe+
fSJfGe/gLxvNrpLU9H1CAhR72vfogUPnzZ/AfvJEpXUbvHR4hYL4bn0ZbWgHORTmPWoeG55U8RcN
vY9yjWTlaO8KerxfsqBWA+Iz2nD3V8nDhNcQXSY7sbhlRI5QR1eViJj/VQZu35dZghONI1NxqvAR
+SH1IKIKnAp6J50HNwFp7lL+9BtIp9DQgK+hU9D7HwqLjg6uLhHlvixFo4EyjGgAurToAn6jNN46
T2UVZO07WtkGOXxe+d5HvR3EtDHCyTzCNQpTmDZlkK3+cnspx4zcbgO2Jrqnr+CiG85Wj3d/6QUV
i4IC4SawPfWLXl3zkskonBMoYFgCZvLnv6YJMqPoJOxfVRseaa0ArKiBbqUWUqRq9xfkycYVtpds
c2UEci24PO9EjAnPIQLDPN6whbrgZ2TMvmr8FVsgVDF7Dv3DGUsXPuIusmjWYJJGlKYsQC67oW8G
eRhaPzlNYOy+jV48Hh0KB5v/+s//+X//83P4b/93/vT/LUH/k7XpUx5S+fq//3XJYsik900yb5rC
1Rdehz05jU2s4+kDuwPoEpK0lPPc++ujXLJNQirPBNQIwsR1FhaAfjRWWAbxetIMmquoMP7R2qZ6
4J0x3F0fafbQOjM+JU6AOjeF5O1j8UHPP2YfBX6OphaWspUW3vdTa+y5TPu1qeELYaXye6V6BM4x
2Livrfbn9cHnaSwGn9dQt02sXhVd6fPBy6DzY3j4eEdkVXQsRIhfJVIdu9pvYAiaXYAGT5xsrw/6
6tvS9aPzx3ACQJ3hLlZwGou+CSxQb1PdFp+ERBg7K0rtETn88K2eikzMtUzpSPR98C9bLCPNsqHB
3wCCWVHUu8x2sw1U1WYzeLgqvXVWpk5NRbdsE2VCJRYmX6ZndAUa+IhN2uq5cqPk3SDLP2bapQ9v
H4i3pIkLvc5nFAtTtkRXFsAm1ALQya1XAxWBR4OouqMHDjvz+livDOCYjOlgAunis+dA1T3fHzBs
MVxJXXNtozaKlvRorGKZ07AAJbzCEKN76+Gex3Pn5SKuGHDlzseLisZH6IzxKtD4ezQfta3ZTun7
N88KX0/DpUkhKG2Yi6VKS3/iNndIOLEjW3t55O4gjKKM2wjET2Svbvgivt7wSGvbcHtdw6YjtDzi
ugYPNhVg8BLR1mvDUjRzS+SJzN6ZPr15arArDYv9bvMNzcWCdXNpIA2xm5iyRL1ERUvDwS7MPw0C
hXvwqsFb46Rt4nwOlo/yAAfMmKf+j6tAww+ACxIUnYYY72HyczJyIFRrbu9bfowXviLbAgs7JJpM
2DGLVUPjoJmJCwjOoAN6wNCFE0B1Zg13rb1hMHl5KJRo5/+57PzzWRkezBQ4RPNZNsuVZoTi6AEg
rLTIvBGgLhwwScwgFgK1Jfov1qswABkOAVOpwDHA0OWB3ftDtA+sHsW1qYzeHqUYzxWmUpbLp1zE
Xrw++qRz2YoZLsj7oZf+xsQzbN/U0Z/rO/HiNzRcidSII2wu7PNvCMkf7xwbYnhc0ZafWt/bVjkG
9dHgV/9mUhI6peATKksuhvJJ6U09HIhSvYFOHkoBR8uDdoHwg33DNfL1bY2/M7Ke9NUAKOJpez4r
oOSAbjwkhdHCyQAz96jm7HzycRry2IX+6asKuF5jaHRBJnDJd6MrefD+i0/rCMc1dceRztKgPefx
nlUDOg+Gp5V4IME2p1hZHYTTRzcC8t9/6zxDgL8sMLFQgu6voS/SE+GnTU5DTK6zKQu+aBUdnFUz
YG1UgDJ7FEESP4VVZd7THKtPmOGJR67caUur3TkCxbF/j3HR/QaWnTm878Fm0d2PD1GoU9zVoL/c
uLDmk3nt5y7WR9OAqcbKkeuYfoWfBXRgvQHrA4wutsi1i3U6NiFawwiFXF+Tv/POayMb5zsDZRQo
Lj0j14g3AnhAWS51HhWFs3Wpq+7enSEBFAn+eJWsTiJMg0PZejd+xaVDR/BnvdQcuJz5v/8jHEMe
MiMJugemH9qSXojGeA3c/4hIeHljqPlQvZovAgqccGDASi0OHSWXqIW6Z6695psFRnNPUyajrYuO
bIGI0PWve2kwORuLgvSA/mAsch63iBtz1r+l7Zj5+jrXzeKk2VG1t/ohoRZvwjq7MT/90rd0qBSQ
kRjKNpZuxi4ca7IIPDgRcKnR9sWLAAS2Vxxt0vXjiNsXYBRD7ZAL7J8Kbgo6XHgCbCmNRC+a4ar7
EdR3uYE/I3YlxfL99W8yXw2LBYBUrCOf4lDr4wo5X+ts/vw5Elqg4iBWOiV4e5PW2/b6KBe+AteS
S0LLBWUIsdjW3jTQfUX2YF2PAkldE4EU2zJWcO/H3fWRLoRWwrfOxW7wxaVa7N2klx1oO3I/ukPV
cQoy71jQ3VlTRplbECrbd7UeoAXpaiecQ6q3B1USamKdouZNVF1ssXSA+Rn2gbV2tVx73ygBt0KM
RX6Ccp18uT7VC9vZwuLY5KXAxtKXD2gQknCAS8YCKDy7AEh8aqnTgaaeSohlWJ/d+LYXVlFxM7KE
GHRbdPPO9womOoh5WpT0Aa3Vd2Ufo/1XNM6pMhz3xlDzn1psS4ZydYO0hpfz0sIZl54aYyCPyzix
aQElddgiURoGiIBjqrbtTWG8wxlLuxEhLs7QMRxlgbmxLH0+Lf+IfIA4qwh1JhTRIF3sqHOCIinQ
RIfVkR/evHp0JtAj5ww7NnKj50MpDS156KUkuZMnns2yiOgbgDs+wKqMXXB4XWncCEYXZ+cqXpXc
+brtLGZnyUYnBrJhhO835VZDVOwdyiZWtAmhlr/9ucJXZAmVowxJBnw+v4aHE2pwfEqUVRRII/Ic
G7/ubVUA77z+KS/Ni8jluIaJHawtF/OKkdHOwR9bawhnFgZDqA9rCR61LeDDGxvk0gU9nwAeD5R0
4HoupgVXX6i2ZVqYPNn+unDyzgImYOcHhPU1NIwDJIeT3s163mlj/7uqyu6Il091N7U6yfnbZ664
y2ieE1QtaxFu6gRXKLtHJxPTXfvQwoDaDW790vaQYv/FSK6LHhb4Hm6LORj942TwesOglF9Atmhg
KAA9DKkjA9wrjng3vvGls2/P7zNc1ej7OovLoh4qIFo1cIoCuO8RPUa6bLhXbSp6OHcIR2tHqInO
vziOvC/g3xK5qVHI8/n5NjqPI8LZIIoTH6YtMIw0UPrX0UwPxeR6N168F+dI+8g2SbHQs1wsXA7H
wTFGdJu8MG/f26EZrfHgmQ4oasQnWIJYTqBV+PZnIrFbztAqnbROLeY4IUEHvg7p9gSsqr6dSaPg
BBvbeHAZ+4cVBuHX67vm0jQd22FvskMV0e78q6KEZnoDOh5rNVr1yzAhNF7lwFkjHEk/9YGTnNpe
G39dH/RSOKCujKKoy3POtBbhQFSZXZo9SglQYYZNPmrjWiUaBAG6xfs3D0Xdk5oMVcG5CLT4orhs
z0wzegfQf/VNQLXyRFk53iWl1924ES/MijI5NCdh82Ykxzn/lC30JUhZNUqxrhC7GGQlvZBEIX/t
/Lk+qfkvLe5eaH5sSvInqjFisWiD8Lw6LvR6LYGVPFSYVg9wPTM8Oq+PM+/xV+NIHsFQ5QRTWoRS
xy6zOELaFrxL5R44K/leDbXCd1wiODUp+0V2YBYKrkNMEOz4x/Xh54i1HN4WCmAJjTJFUej8gzpV
1lq+LTnxwuqfbU9MH0B1I1nqdNmuHDPtRsX1wlmw8TqlQk6NSzrLCNqCTbSDmJaiM/kwj9Lc/p2L
2l+HtPcRMJntKYFAfnjzJInZyL9IKYXgIXE+SaSPEe0Hq73uXMTpclQiHhXd6R16kGia8KK8saZ/
f7XFV+VSZH860uIM2ovg7Sb9SJu0RlitjeMfVpDaP+cQ/0PYUDrhTlXos+vBEEBhmiB9gObyP6ZU
INXm+sRff23LVi4ZhSTLwll8cVwgcyDfFFIoFUoz3mOamPyhJYEDKgSEe6QSLHs1QrAxV9eHfb2p
LJtjyvyhhSDaMJ/if1yTCn3h0MFUCf9CHMfibJYywWbyCJ/lN5swvDHLi8PpztxjcnWXS/N8OCQL
dahLgJxmDcCP4HjMY5XAix+0AVJ2kCMz9+b5zV8Uny9I8DpzPB/QUbMqcd7X0H802pKRTJvnqTXV
MbK8HgPNvLkxwwvriKEbY9rcI6Sti4tSll2Y4rIE9dNN60MoC9TrsXbYaJ4XH4JA846TphmP12c5
R57zTUxNn3jOE4dXHM+r81lSoM1pI3FU8fQA3VQNmAzGZDy2XhS/VFCWv6Kmxj8AktGN8/M6ys8j
KzID3uMK+NX5yCbKQmNVWlyY6JduaT3bx0o6xgmdn/xGy/DC3qGCq0uqcpRyCYLnQ2meERWBaQJx
KNBsrIZx2sKtBuw8Fc+5h5P39W96cWasIHUl0HWmtbhV4tQOtCkEegLFOdvlZJDA/D1th3ROcuMj
Xlo+nQKPq1zaTsJebNLIGOB4pLN+zAQBsKs0f2uiu4PCt/xE49fYI2g02yQM2o2sbg4q5/uG/Ioh
HZc0ki+62KxxP+JMlFYNFBDqSxouRbuQwseNI/F64Xh/UD5mXxJqXp3BTkeTBOJ3s67rCEkdSAEb
RGiKHUqdKA7hDHPjc+rzTlhOy54fZ3SeDLLjxXGoRIFIciMbmk6l+RAlvCCDKMPUzJRliGuLV+1F
UUMWUCI9lGWKVGnoNtum8yWyHn35TiCq9nJ9O71eY4V+n0Epj84zN8hiO4G89qHgscZ1mqAO0RFk
v/hxM+zRCVKfmwYm5iEaYBduwHEDsrw++oUlcHlnkvXxD7yNRZh3bTXAyy1p7NfTNx/5YxovmEyP
UJoIgbvrg73Ok4hCOm1azo0ljWX7eTbFRRARdwoBtPuAIRciO/bUH7wUy1wKa/Yx91PEJNumibYW
UIS314NtDhHj8ysUguyL85RQIhUIPLVrJ45+8SCq3+HQ7iEkG5vvr0/19QFiJBIyKKTc3cz3PCa1
JdZ8sQXexhgyGMdl0OxD2p03NvSFUcjAeGDOqQE9icXqlZqLjLbw+KCTC+0X8587zUAq9fpcXgc8
ey5BzrOB3sJ2OZ9LjmYtStID8qyznNcYyO6o9OiL7Kdp/y9GUmR4kpcdVbNFJtshWgZ7pcfYFTAy
fqa+fZciPozeh0yO14e6sBepnfMI0VGpprO+XKDAwZZGzdox+D7WsCRaa2cORv9ON6jXr1JZxx/T
Ed5ebXfl57pXb68koz4HZMgAoKDodC7OPQK91HdSYFSYF2Yn2uHTNu/RpYzFYG6vz/XSAv4NWnD/
Xr5lQxANmK61W6NHjqeEJhVDJoP7Hj2hdnirMzF/tvMIizsuM5qBLAJB6cWOdDxMqvQRtmUpJ/mM
3l3xudCU8dnQwPeuusZxN2me5W++rhgV5BoPSp3a2XIxkesZhsQ3u/UAlPIeY6Vio/eu9S/OAQZ3
1AFnPAGN3PNz0I8YQwsTiXYYh+iCThKtVjlVa7z83l6kYiq8J4kfNFapCJ4PpRswlgFZA3uysSyx
EWnd4oRnrXyJHMvbN8dcS5lBBHTArcWZM6oaU6BOduvSq8f95KKMHdAo3iXd8OP6SJeiFY04rpkZ
XkVz+nxSqpGpOyW4bZRV0R6bihdy5oD0vz7Kpc3OhSotuLWoYlqLaFVIj9JfBPeydLANQZUfKejK
Kg9Tk3c3Ls9XQzEJsmpewph8gTBZZEkTOku1avF2FVZn77FHGQ9l31JjgIW0vT6rV+dqHoovpyiS
kumai5tLw8gbXhFyR3GW+gfgzz4SRE3whCdb/dXtTCipEY4d+Y0ZXhhWkeViL0QXgWtmGSVpZbMP
CrwwuQLIqpsv2Cbq+ySNjd9Irjo5IlBW+dZzxoPhn4MuNr+FFE7qB8OEll0OOc3AYAdVjmY3hn13
uP5ZL6wgnTyXGUogNOIVFCnkCWSgmbAuEN68A7GMMqeNnxsAcPPGOXuV582zAjpJu5ZvCWDifPd7
gEtCOcSzMWcyYM2GtKspEeABvqDti85Q38jD4ufBrm8cu1c33WLgxdZB0wVYvRlM66bR+x3vQNSL
Qguqpj5FxR1q68EGJS8Y+JgPn2gspzcO5MU9xGXAwaeDQmX6fOKI7E1N5WJ1IgJMqFahQNZy4wdJ
dvKQCIigaJQog4xIXNy44i8PLC10p+iikXGeD1zZOhKsOG3R5Yu7T6h+lN8NbIj2UGHsTSnsaR9j
Avn2gzr3yKkGcv0BBFt87b7QXD3z8nm2gPjXlKzq9NQ2Wdb/nLpMe+qCOtKo4ObVz+tb+VV0BVbE
K5jqLQUUCbzufLYqn8xyRAFnjfyCNsEmaUHF41hsf3z7OCSdknTTBUy67L1xXRilU8GfVpShZked
sfLugwDeyo3luzQhQiuVC44cBoyLCYXNZJuJF4tZExnz1hz/hanubvVnL0QA+5+jLI5lEKPRjvCH
WCMH0uxt5aHiHrizCpH95pIIK0SyTo8EciYNmsV1gY5UmXaBAehG5cbXQBv190Zr0+0CT7S5vkgX
tr5NUotrvZp7z0scHUY5jpslnlij+IbaHpqVqIL347HqhHPwcdZddYiz31iwCxGOfEUp2gc64ptq
kUkIO7A1TLZ0JObS6ieVl+8oIk4PPTHhHgp+trGm2VvOtRGVvz7dS4uo5goX1QTq/cutgtmd36Qx
u6RN1biHlo4RYwTLz0Br58bldGlXkrUDe6Myol6BZV16PZVvIRFCATzf5yIvNzZFhRsxc44SZ2k0
W4ViIRA+G/ais+wc2iaSn+WEixvw6hH1SLs8zn63u3K2u+zL0bjRULv0AeeKyAzutHkdL2K0O2AZ
h82Xsa6sLN3mQTvucP4a9/Aab9VBLw5lE0AE6brFc/I8TokSJhTNJmNdQkrcEi0RJsSgDN1J+xZE
9uJX5PajrkhpkFbF+VBxCFo/tRNjXeOJeYTEYB4L3FPuBpiLj70l/f31bXjp1LFkREaDTI321vl4
OCdETaOYmpTV7xi64iFsYM3FOORuGgwjMK+e8htjXpojT56/y+bUVJaQgQLAu58NhP3RbcR60ss4
2oxln2Zw6PFhRIQ6O12f5evOCJvT5WoDPUNwgS97Pk0rVxgCjC6BOXLbcJWEf0teD66+i5FPRrgO
1TDinLMLAws1OviG+s7LBTSz6z/kUrxh3jzhgX3RpFnE09jW8YkKQvBvkWM8aRiyCDAaqt9TTut/
ZnljQV1Clr6rK3kLDvd6bM4/ARYjP8r51JLOv0Gh+WroRg+7rjwqN61pDjE6eSvD3cFNqjelGfTb
Jq217fUpv44+DGvp7GVzxmQtH7oQ9qlrzRc73urm1h4j712M9t3h+iivj+g8AGhvXtLcFGI5udiZ
RozkBrC0nkXg8THTQu5lNxTl5zePZJtEgflNTY62TCbwRadIN9gG7ERpbN14Cva945Z7ferVjUm9
Ppw00mfgrqMAY7wCmfkqtLT/Ze7MluNGljT9Km11j9PYF7M+bTZI5EImKZEiKZG6gUkqCvsW2PH0
80F1eqYSic4c9dXclUpLMAIRHh7u/5LXEdB8B1l1LS9QD5clZKly298BiJWQGqivAZXOTyd9Z0Ch
vHd5jNIGOd0mrQWZuzUA8cHdjA56hbetwGbuMDQwb+sIHPHvrudcTuI5zzuRXtNyPfMuSWr8p5DJ
CqcWru8giAwFD4+7DHzNlc14fgZOB5u30d9ahGXrh30/I4gs0SBEbddoRQSt5smT0WPVC2/fKgjx
Ga7eV+o9KyFIBfaFmALY8znRWUTaQjYaI6D3Scc9tu6xMew2Uqi/5pKBW1GJ7CnCpNjHDkiYVgLH
YyNTuyth8PzTmlyYEKpmdgkBYN5vf5t9ETl22MjK6I1Ccm6lfgz2Y2r5hySrJhSGxmsp3fmhZDz6
0NBYGJAKzOl4KRKOSAA5I046qnNPxXnADC3UvEBvrxUbzj+sJRNkVEU1eRZDxDgdCjWZYUIro/eM
UnSoGnZ18xI5aLYrbZO0UIYH4yvGK+IY4MZ+ZVOdLytj81FBNutUVpYUq3RU0FMdit6zsQq/72HQ
HHIKsuheqfU+lJX2SqZ8vqxz3kgjmPTHBsOonc4Vx5xBMiOrxxCxIng78eAip4HRqSxeL5/NXy3P
06TOmgGuXJ201uae1+lQaSgcKvbB6GEdi0xjn4EncoWOVSpQP6393KGZ9WCitPMRVO6I1n9Mc8Sd
BaLxKMBg1+3TzLzSOz2/UCyVACyTNM9X2RIFiHhUKwMjRkXFlzEdRM4n3Gh9Pv68PPf5Kl5MHR6X
MScqlADO4iA8cVy3FB11haBGQQiqu7wB9FNFewXfUbBpGgAHmFK2h1xno7nZiG7e5R9h5UNTdJlH
p1iHGMS86f92XnXHRzs2sdnUhpzckSI0B1kY8i2Aee3KQ2h1KPppUHCI+SB/T4eqY40spFZ6T52k
Bi+0PFT0TVjXKD5bWt9eefysBEOKxTy4NJBw83tvMbOw40vISJaghNRL+aZVFfjSaOrcalBWN12j
wFvXxmgPS9j+UE8ieAgm5Rrfc+0LQ2OlQ2QD44YRtJwzGoKqUgz4CynK3ahq+MREVO7ybEKvEDdY
lC5VyUtT+P1kMe3z5a+7OjzniuBhsJ+XD149rf0wIXB4ipIYaFAqNJSTDlq0HRsDeong4wFZt6g8
lNjEStZv461tvgGN5ZkUNL8OF9+gMYF2tIMYvKDLyu8ljoV7zW8Nt2+r9sqRXYmQXDzsZTihVEWW
pJZAae1GnfoBmZQEKQ0clA/9AMgbqZsI1Ru12V9e2rXdDPCIzi2dTIXk6fTLxphiJrrF9qo6Z3g2
GcCD4dgc4zK6huRYi0ZzcWROl8B6LXdy08oYR0ZgHROtVIubMLeRW8IIDeOBy3OaQ+0iHlGj4N6G
8wrDdkl5tdKxK4OCG66oNPuIOaqx9QtkiIq2mZ4aA9Fr5Lac7eVBVxaSi3uux8zICvUXOuFvEQid
U6sPEgT1zKDsMRHDK8grtdkkSNSIf10JC78Qccs50mMHbgSLZOYfnH63EeBxlssjls2gj3sFvfPc
wfBvymVrN1WdMm17P2oKdJez8TuiDAba8sitIvhbzXI0PRXS3m3kGDnQBFeLD+Czm3FPT1QJdn2L
lPyE1sbXVrYwmEW6jW+EbYw5PUpKIPmuIYLO3qLUPjS3sRoV90w8SFFmVn+bM8pe0ch3SI8cmA7q
ouyUh4VILaNFlA9VzCe56G+DHrlFPLSs21THSuG3vyJ0OF6bgGQNCibzV/7bV0TYr6vTNNV54rbO
q91YwV2BQMGbpnbTlTR3ZcPAoLdhjAImgD6yGKruK3SWwlb3Ki2zn5CJyY6NbOQHc0Do8PKsVg7E
3MiiKmOSnJxls20dwidrGYpG+HAkubY9pZnC2zilQQfvUr1TMT+6Mr+VSEZySZ+TlaSFpi++nDap
wvKRJPOy3MwfIyu6wcaCJEz0IOOb5hrGcG2Ofx9ucSDydH5SU9fwJvyunENjBwiuyRNmia5Tc1V1
dEhxotFLeXt5cde+IxKZaAbw+qREusgxI6RTkRukyNuPg/yWUK15reSgekmTbHq4PNR8zywOPR0W
Xgg6sCpQPYs51gqqJwEtOq8aJ3lLEREz71b7ickOJl6DpG4KDGB+VjUNissDrywuA1tAN/mYCqSc
02NhxOhodX6teEljocPTq9IzqKmfRSt3H4YGXKU5KvmVdV3ZPw6FHyq+9N2JcYvJ9naJdLLFmJ0v
bC4KBEruM0CAsVuruDTlo23tLs9y5UtCE5dnwAjdFgq0p7OskQVz2gkB0x4tpDdFbuoPox5j4Usr
78r7cm1BZxI3X5MgTpnrdCgphR6WIfmA7Ggjow7aiN5uHq0mt+iDNKq6UYVtP/QlbKHfnyPURk1D
g4lMyphX/W8BLqoo/WgkkZ7wfSyEGlRSn6tUEsirOZm4ksysLSiblYLinC0TCU4HE5baJBHNdS/P
ffuLVowFxhIRphGmHY1XcsS1s2HM1yEIfcAiS8RNgn1fgwWM4lmOL2p84JTu2KW2gVoXD1HKMXMk
oOmlblEFaK+A5lcSVAfAD7kG1WFGXySIxNYproSOtYFRSt3NaKXBwfLRmt9UYwBOrElV/VPma+Zz
1hntz7ymPnX5u65Nn0rljKKnM8kPcrrU+IJaRl9XmmcmGTLtaW3Ew14vUuNbmgj5xsB0fBuC/PPq
kUfalcHXpk+9BrTTzCg9wy9o6tAOhdlriIWFebodLS2oELtUq6fEAUqrF35yxDDA9Hiudluo8Nfw
XmsbjectCgyzqhCX6ensE7ruQkJ1CESnliOE28huVDr6QUKe438QJGAIz+h58oOzBD1Ukji00Cv3
sj5EzzG0232Gx+tNVuJ0cvmbrkVAhgD0xAOezHJxfNQgV5A5izUPv3ot2PSUT97zHkiyi7dLf+yw
a/79IZFa4PxQYwSXjDbN6UIGRlGiFSYm4lLfPbRwJrf4dmJew/8dvpU+umWX53geCG10rVCXmHWS
Zomf0wERGBcmQoGTlypq/ApeA5UrX1LcRMbOKcMv0UWGebgSfX/dHacXKWRjjS7OLPZAaWRxWgZV
xgM66UYUQAO58IZuUI69bvjfeljlT6k/hndNUKOIPZa5eWiyuL9PcDzej50j/3l5Ac63LlkgaQM9
fehuZ33VDpVTRCIkKn+YATzL0Ii/5+AF78u8yr9cHur8mJIFzmAmrlReRcv0QdXoDccinrwWte3t
kKnONsSvdltmtfHs+G22lftIuNyu1qHOBn97efjz7TwnoUQIOqzkSkvYeQBT2qQchioGIoo5qg0J
EnkxqAaSM1VUd13niCsfemV3KdqMnKAMBgrdXtx2NizpDsPC0VNmWkaXmmKrtZKzxaZl+o4HUrVP
VOvx8jTPIzEKzlTpbW5ZMs1l6RiTMmVoKyQKRR1FL2mmPtS+XXwiEkoHpQ/RHOXx79kkw1fCxdpO
IviBFQaFzRt0Mdkgw7TTCRMZ61X0j5pBDY5SCrY/aZLgysV+jrW3bTIXoBX4/bCTloXVumlF2hsY
XGiAQgHU9jEK8wlGgrbwiw9snt5NsZj1YrUfbiwlGD9F5F3PyK3ihdqkyb1aWcHh8sKvfWyallTr
gWGRASwONe5iMWYGhJJogmyAKagNGB3jpmDjY2+BuRJCwze5Y6D7dnngtS9OKkW1Br4cCGr1NIbF
BWZe8dBPXl2W/R2GQepn3FrTG7vWsj/HQci7AsGDnZLo/ZX9vXakCF8gxFXex5S4T0dWCvSx/Ard
ZOr9zYehVgrmqkhf0MVqbkUY+FciyNoW4xBzpgywuHS+TsfLAOr2VoQ9JfTRdjegSr0h9cMoYrCL
KxfD/LUWIZpYxWrScSdeLSu6RYYR7+yQiUTu0DzSoNARnG/6l9/+dNRr5jcVdSny4cWZqRABHO06
HnHvzIZqg1+hdVPlCOYoUlLukNykilRHDe6isDykK/tmZcOSqcH+JUfmabXEAVPOrbqaapU3BVOJ
e1ZV3Rhlr35osSY7Ui5v3UEZit+PwqQT3O0zWIm9s/iEBi1/I4ryWUG1xtNV17HcwBd6J3fGi51E
6v7yAv/CCyy/I2hd8hdkDwxu3dMto6FmqyaYO3o0SpMN4s/JFqvKcTf1hvlYam3xVUH52RvxTNkO
Mq6IWyFkc4+HZvIctSW69ShK6hun4lF05Udb2c2024m2VPFxY18WJEnl6GPWzeiZhaU+JI403Vhd
Wz0Bfcu/B7jCbeUROdWkF+FryavxR4zlj4xopF7scLyMthP+AXcNseggJ3F/ZXesVP4pntC3ml/B
OtX/RTyDEF5OltYNXm8UNdI6Zd+nXoTMzlsta5K1syR8Um9NVDJ+9GD/g00R5PId2swoEVxZqZU4
wwlUZBp3NGUBEZ1+xCymOBwW1P+NDpdK3PWSYNei8HycO+3TFjUX7XbEbu1g4pGM4LmT/2jHsYy2
BVplXmVJ+T24WH0fWWV2l4geE742kYwrW3slvyEKkkihSTk3C+bf//vbtqss+F7y4MV+MVCin/To
qI5FduSudL4i7Y68boHaO0uZj6UrN6P/+fJCrZzomTxAswC0vUZEPv0JDMT6cIyUOVyRgbVfgF32
Lb4G3YuZ2jRvugbh7S1uffbv3wMwrhhypi0CXFncA3FTqR0de7z6pLbEblRgE/0eCk2CQq0Cf8Do
3crUm9+eLP1xRYduBYpNWz56DV/BHCvqZQ/HIVF+DaQxPMR0Pau9jVdA5AY1blG3ON2Mv11ZpJpI
2KZyQhDjuJ2uMiBEHVuknMqQSMoKHxwHpxYtqVJYzL40HXCs14prwWKOi4s4BspsVnKlR0/as7jk
oX+qUKYT9OsLE9U7xe8TLAbb8uh043cNDNIultuHwUm6/YDOyoYGcPt0ecHP4xXlCQh23POgTpDD
O523rsVTH1Kp9UCaqV8oFhmw6QwEnOocLe/LY61EH3AtMmnsjMKgubs48qHDe0eeOCyT2tfFMSNA
5Z6Whtab3opa3GfTONo7Rxejji88JMdN7aPBjWdNVlyjc5/nAoBBrF+ELvJbdDFPJ95HGtImkDGw
ZiesuHWlhPsJy5wrp/c8yp0OM//+3+JH05dwS2yt9YC32QHOpHZ7rEucDfD0qL85cafvLi/y2oAc
WCpH4AZoiC32VBObrTFkSYcXHZRJu8AxCCtTSFQ4ILo+cJsrGfLaOoKYnz8nBQXU7E4niMmmAiCh
7jytE8F9MdX5s2oM16788zBMqQK1DA3pJrJEZbGMYOacPs/aDiuBqt5BxkxM18GC5oFOlXiYDMd/
qBJJuy/KIPPMTtYfLq/qyjFhbLIbElRjxpuczpLSRqj3MeOHWZ17eG/hNN7U9f04jdX28lDnmT9V
Lw3IB4GIzGnJfkDMulUnSDQetk4JFillLH2JM9W6DRQFa2/a8TiB5Kr/zssguVZ1Oxftm2tulIbQ
H6JfddYOqCSsBgK1YaIR5hYbHEH8o9XXyTGXG7NC+AjF2l+Wiq8hXskbXy/bz03V/sjCRnuuoynd
JmU4IDDYWXf0iJpPlxdnbR9AxgUyO/NLYZuffociHHQshbKOVnZbUtFGZOiTZBbhfpRKTcM32rbQ
u+t6JIxiTX5C1N24knyu7XfyAFRSCWI8kxY/gW/nui8cfoLewIHVDf0MwG5s11eqv2vHGI4n0H/4
pvDpF+EpwVqvU3GZ8yRJ7l6qQk5wmsSEddw701TtOtrGN5eXdnViFM7MXxyN8659VOs4CeQcZC7m
L/Kg+h80k0fK5VHWDhICIWgwETRg+CzCBXTuvChC4mGeNvK2kXzLi7IOc7BC+n38DkULUPFUTNCa
4/l+ulf8KCTahhaCGZ0d74u+dzwzlMOtHzjllVxpbVYIB1EjoRTFoItN0RZKkUaa03ogSlF6bdtm
q4YqxuZheK0is7YxLOL6LLKoUoBaLmDTCLs0iO8jBmdHVW5iD+PvHLPn2JxdLvrfBvqTFYD1mnEq
gO+X9ySNjbxs8SPyfEhEaH1nYi+GKvAUbNx2l/fGSuRTZZJsMBY8UEgCTz8YACgtpp7WeY1lIznr
T84myKUY8EhXH9TA4ZEg6cA1+8S/cqhXXpQoExHywCLN9aelYHWogm+iDdR6uhTWL3kyWpGHKafl
KhHAvENVOsobMtM4YMt4qI2bsKecyitUz2eDdUyp2M0tbmXcYIeghIzoXV6alQ0241epcFLVnXVL
TpemGO2yppnWezpOB/upSt9K7IHQCzevBNiVKHAy0CLu1D5P+D4ETTmBGxg8VESwLNEao75S7Tt/
1fAEhdtI2gAOio7E6YRaDLj7VmIbq9Mk752uE7x8FWkrdJQEbTmXP0joCV4ZdO12g0tp0hngPQXl
brHDVNoCrVZjVNrGZlhsJmnECFhDM3Rj97n6XSozGR0LudG8mJdmj9WLpj/mWll+KqsRRWoiR5uQ
RfnBMebZuefEDF8uf+m1hQFFP3fdiCj6UoAnwY7Q1EuUU2JFMp9TTFm3WtRK2yBxKK3Eg+Vhpm1e
icprg844QLqq1G/OFDlR1cd/1fI7z2YzH+Kw+JoCc9o22JPeYB6G36sP/fPyROeYePr4oTPBLWAQ
XhRC9GKn+XE9wbaRyDScIH8zi+41QSBzH5VNfic1nX8TKRZSWaMojomfvF8efKVbQ3bMcQT/OPug
LMm1pd37jWLO9yuUgtrLalF8iEYrcNyxGI19VDTpJvPlfjdEStkfRApcqK9zwK400a8xnFZi+vwG
o18D5HXGZJ4eBnwu06BLFb55Vqc3hNjhQx+o3xpLjLfmUNX7y5Nfi7Noc2D9Mmd4QKAWwyU4J0oV
3hPTZDQ/cfqBv9xkpbE1+gpfdhxMo2OARNyHySidK9fJ2lRt6j60tGkYkaWcjj1pclxgqd14SjU6
eyeUcYo20DlxHUdkW1H1Vzon81yWuwwtYC6T+WqB+XM6XpKVoeK0jEdqOmzTDM9jyRTFLjGs9sob
YW1ZIdNS9gUGz38s8o04n8Ykw0zViyy1j7a1beBDRzEU+666PvBQad5RfcbDFJi2+uXyJ105wDOP
cQb1AlI892lRgyLJAsZuc8nctVIzO5BhH3xv83+rjZ7Hze1gVvb28rArZxjwDk1PgsdcQVh8zdCo
Uo62gAEbRGZ+SGS5x7JMooYQ+dLwabC0vtp3qqQ9jWDZ0VWo9WsvlpVVBw1CEdicm3LIeJ9+YBMz
P3uS/NqT7CbZOWP6ZJUd9taT2u7k0ilvEN8PvZrL+8opWtlZ4CJmiCtRHo2gRdHbjyzh9E3aeFIc
2V/xptX36aiWNKnya1KG6uokocmSAqAoDO3pdJK5PNn+JOO70w+W8V1gYHxLZ0rdiy7tbqamDb0w
MMONpUT55xZLRBMyBDCNSdbxQEpsvwtc6An9TTcMmpcHwBEJrDnqziDP69eq1EI8k3LzY+9PkYbg
+tR9zWBz96zn1N+2aVRtCBOG7VKUwnUvNqtDOEbXvDVWZ4lu4lz8g8W6xGXadoilbd03+FFJxbM0
9LcpqmwjFFNVuPTWRwnfymG6p+ZaXXn8rIQl0Es8fQhNQJeXG1nF3TAUVt14DXZVb0TOp0orghrw
K+gEI1RfLp+blSyLCtjM7Zjj/ZnkSFvFdkge2XhmXfKKhq/Yqm6WX9NPWduiAIiYFzw21NIWW9Sq
ar/LQ6nx5KrFYCNPsggDubIeb0sbd8/Lc1qLBUBq51sMhU+61Kd7FNfX2Ei7iZedpI8vwtZF/jg1
PpTytq+1+5561IjlUdPhbcnretsnWPRd/hFWCDPgLhBSoHOJwDhFzdOfQcJroes0BX6lYlQDwv4o
x6IXUdb+nTnl4F1EoInPqITo2b0VjupsCd4FKIY0yo+kHJN3Jcr6H5d/qJXQTI5LO4jEHazjMkCF
tZNWqYaLMVDL/i6Lsa/uGqPZZUE+biNRq6GLms414bKVUeETz+glh9yKftTpSoRq4uA9KVVeV9bm
FweOGZ6Dla8/yaWqjy5NE+eYhG3x+5OlbwxklQKWxp27uG6FLTpwq+hid7Et15sEttBdUtDA2Tg4
oWzRlgaqwU115fiuzXaWAwT2THmQK+l0tpocKaHpT/iV54bzxajUgYeE7sfQAkRQ7uQmb3fmEAxX
hv1VdlxkF6BOyKHmXis2jYtXjJwrIrFVCVR+wtm615QaT/pOc9LvIzX0T7EjtMRNoXkf2lHPTVdJ
6Ch4fh9XKkj3EKNZG2lcT0H1G1VGaAtomDVYk7lTIQXvl/fhSjD49Xacm998mmUmpBhJ2JdOj9CV
yFUciPXUicYHU0OZI8O2sRXXAsLagIRx2ow8rAmti5sZBFtJUR1lLdkqwfqTRqdHkZbRbdYgiLC5
PLuVHcDhok4xbwG2/GIHtINd2yHXvef7sfGlFuZLUU7ZvY2jsDdUXbmLquBaBrByaaBzR6b3q/rN
hj/ddSONSj0prcobCwl7mDitLfzE5RT9WbPqv1RO/z8og0NJhkY+PxTmUsDpiLgj61PTZIJCVtgn
8CfiqTmE9kATN4kc9NImRQrvrUDvs9t+qnQpdnOhqt8ur/XKh4XljUA2fe45p16sdUT3wc9EVXlK
BsB4tITmSoFFHAsxtNtdHmttjZHjoQmO/gkp3mITOSkFAY5z5YWx6D4FSjq+JHKXuQxt7/OpDK9U
8lb2EdRJfCJQXCINWKrQWjqlDjAovAhTpXpE7g+n0EGOwwF5yyb+WJU+GZ7dddfINysZwaxYA9GQ
RBodssXtqaVKbKg1rbEI9M02RBPCU2wex5dXc+XLIS1J+Zregoac6SI8R7ITWU5S1l6atAUUc328
jXF934ROUv3+QtL5oolATjWPuZjQVIxN1mlt4zm5UVVukADsSorA/sQKvMMpsnYwHILtb8/PwdoR
mhb9RVTPFvMDMC0Xqo0Ss5+L6aEbcblFKlQCC6jEV2L/ysZEImRWyvrral8MZScJcv5VSQrXNuHP
PsvEVoll+Q4KkPUpL9RrZOC18eg28Lybswgq56dHv01zIZC8brxq0K1my8UaTwfW2DmSUqlPQ90a
1+LbOSGM5gPkM4jHsKVokS7mCDEySruxo0inpsgd9BYiD7ueOngWu1GnFLFX1bL2okTWlNwoHUXd
XTBWzT7oZBJNvZJ9DbGuwlC/C2OwxD6Qjfjd9g0x7jI0LMkHehFnjxPncRaM0PyHoM6DP8OmbLCD
k5wC/OZkf0kLO8s2jp+rwd5OaQReSRvPzjwngRscJBE4c6rPi6jK021ojUgwTXAvjzFXlDdoQnbT
Up8OsdH9YB1eLm/U8yEh5FOWmNXd4KIsFVHCCQRkkheGV8W13R0BJfF801O8611qBGLaSQlpzm0L
lOdaZngWaeie0nvh6coNQiNtEb3rGJe7cQwMr47RmNgGs9N95LMBfvcszuMQSHkP0GjHA+N0w9a2
j4dChQ0Nyib96I5IiW96KdXuxsHOvl9ezrPDwVgwXkAkzmReZymugk5HbrXos3ux5vt7WyutVyG0
h1YK/W2RtVyDvz3enGmCAea9KFOqPZ2bamUCU0vWkIJSJrVuZfrOzzCMOsy3U7bwk6Pl6B5cHvTs
eTxjcGnt030GIXtW6cCoWiiYQzGoHKCNLse1N5Vx5gkRtd4IXGdj4DX0UQ20aw4x85Y4SXMZGSbK
zEdjw6EcfDrdAofhto5i06vDSnrpAoBqhxjpjI0alFfNKH+lasvR+JbImZJasT8Xi1urbSrjBw/t
xEGX1a2bUL+rMCjvXbKO+FG2ITm6vhqoPM8rFZlrI4ylj0ph2J8wk8l+qlWG9AEjZpoHR2aaQZ55
G94ksSDtdbAOu5eTUEGmwg+H2zaGNOWqjQxc0vKbInZlCSG+Dd8v/moWyfh2+SueV55peMgmcB/q
ZjO0bPFG1UODhA2PNK8MIvkOqoDau85gZAU/poiF2w92a2x52pXH1hBoZVqjIWJXGiKrwZdEs7LD
5Z/ovLo0/0QzFZ5qFk/VZVNdrvVQUJ4skA3To37LR03qXaQFk7RFhVGl4TFNvEnyGmSCiz98+q7z
3kEeMsA+bzPFsllvBF7twpXBwOeuiSh34U2DrMu7CBpCsonqOH7IKzlFM10zxzfq3UbpNqjVJ9sC
k5PnUbVQwUoTHXcMDJqbm2jqnQibAUOB3ANR/8flOZ/vaIQ7kFCHv4okC5Xo0x09phWMqzEvPdh/
5mYs1PQgsga8w9Rf63SdxyYYSLRzeArRyj/jrFYCXkiAIomn2qJ9CzvdhMBlKhjzoO3nyjwGr8SJ
1R1Gl4s3wpwqIMhyOjk86YJsRsF6ahP3W254MLKpSLYkRnA6u1x4UmXLbhhPxnYCwHHIR9/fhFYR
/QX4+vcTr/n6l/f8j6IcRYTe++KX//mxfM+fGvH+3tx/K/9j/qv/54+e/sX/vI9+iKIufjbLP3Xy
l/j3/zW+9635dvKLbd5EzfjYvovx0zuG082vAYL3Yv6T/6+/+W/vv/6V57F8/+cfP4o2b+Z/LYiK
/I9//dbNn//8Q5nZCf/+93//X7/54VvG37t9F/X7ePYX3r/VzT//kNR/IMYwP1a5H+ceyKw+2L//
67cAbs+mJjbvHTan+se/5YVown/+oTv/IKWltO9Alp2V/tjSNeoCf/0WVy31D/qa/D2ywz/+6yd7
+Cuw/vVRWIl//frf8jZ7KKDx1//84xfP4v/GX8LADAakPQQISUHvfHmZxn6bRKPQO1fMm8vFYQ6V
K1ykyu2o90TQtMiTtwJ5zQMMbRKWEbRy41ZKHLhy3w9/1klfvQ0iJh6EUvLs9y3S7GUb51+EXKSb
uEidNx3qyoPd+uorqifmz76Svumh5f91yn9r//23u+pkJ17cpf8/7j+2zH+//f5XW0N3+nay//gL
f20/xfqHQmkQB79fgIIZ6vDX5nP+wY1EQkjtFgTLXLH5++abH/uYVQGAQ31+vrP/a/OZ/wCURyjn
TcI1QsD5rc0HiOUk2SAWc+fPL2/w1rOEyJJHFwdRgwDwEG9kB+XFuiXzT8ft0FuvfhBaO82qbh1R
72Vtr5XyAdfqZqsPX60obnnm4beYKnn4DHq3HV3AHMlLHxdbqao2YzC4fchNwxUThsZ+xvM6GTVh
JTJM5ORKhAnVYRdFz/Wo6Z6iNzcdl4/QNS60MHCVJnLtoLtpHRuu5GtTG8Wd5nznVXY7qraLVXLi
Ip+WAE2L6IcltAFvk/Cj2jo3g0m9ABvB+zxXN00yfKpV3DX1L5ICqRi54VSCIZJN1HPk6aNuJulG
i6Mv2A1WG+x5N6MlbSVx30uOK/D9zJL4Flz826D0jRuLZF8p5a6S4o3IM1ev/VfevQc1aUJ3iNtt
hF2FCL7OlgVhf6uUXxveVmVkv5rJlmvcbbW3Nv+zLBU3H750Uqt6Y6JqB8vJZt0wGvBmfSta+aVK
s31e9y9tov9AlbV0MbJ+KaZbdbS9yMGnzE6auxRrIC3Oi42kDUcnkQ5Wh/+s4uxaHb5Yr4pp48Th
Qe8/aYN/24f58NmqcHy2ny3no1XxHJGQYmszZTMUw0dCCGAqJWv3SU5pCw+xxyo2dyKUD5Jm7RGB
vpOHr2EXO48pZbrPRWlXz4oUtZh0FJ+bRnUl0XyFu7CtZflVaUo3las3VS9vm6RwC/EUh/Umg8Xt
TkGfYnrYBCit6Knri+KQFurWcr5PtnSf1NOxSemXl0O5rWmIUe6wvWTUbjofiwK7ij6LWY2KIsDk
xrLYynbxICAC9HpcfZ+qtn+3yy9wIXnjjt8EepuBbz+0cfogsFhIq0eeNa7kC1dKfc/RhsDLsrLY
ZKVF3mdl05060a8T+jORu/48tPnLmCa1O2R5Bgh/jHdV7GNBI8upCxJtP2jKhieLZ+XdxshfILhv
e+We/vejapZH05e6TTYVm8ZGYip2PviKTGIdeHUbHbLYeCwd/3NRsKRj5SbJLXhLt07wiHbMfV9k
Nz5vfzO4L80bH1soLZNdOdQPA/lswENIqNkLLhUbw/ozDrJNAXbDyj7WWVi4WunZxtGgLUtF4aia
BS3/+lkNnaco/TEFx2CMX8h5+aP3ppa0yIDqIHm/Ttl3p3409fhWC1tvKPYtRV7okFSUjoDI3KEt
+PmV8dhLzXfFx8l9nIZNJh58lf+vodmok9zk1OWnIHdHCVu0RH6SBsUrO/lQOCbFDbFvMJ+ubTfo
pq3hf5InfTeoqSt8YbohHC4bYRg7T++caHIrp3yuzOCxtG60Ib0BNaN6maEcshpfp2CwK1eNq9JV
u6B1S204SLX0k9w9Ohp2/KAk4l6r2p99FH3NRBtupzF+LYLJ2oehvK067YOjxo3bSlEF2McYfyhT
FbxOZWk/9ty7+9SnRCgTRra5pjyHetfdTpS+P2aT0+5ElfPW0RROGu72yPtD2s8d8aDWxpPQoIva
UI4dsY/TOP+ZTKPxObV6dH7aQHcr1X82aFbkDiLIw6aM6k9JEO2MOrwNZGiuoXTfQgMV9uTSJ/06
dchnNJmJMpv6XUnFIfWboxilJ7+xMQuL3/Ss35D2Nlsg/8EuT+t2I9mjsg1aBNVkhBUgv8X7KtgG
1Td/aN2gyK1N0akfc41sIPP62BxeW/1YTNMmhQb/xdaaYNuZAT4afj+49MolchMxOuNhSMat7Nu4
NloiL91skr/2bWLdKSIkrc3xHEDXt9laiezs65ydW9lW6ya1IXl19TGJ69GLA10OXH8m5WnVa6ba
z6EiZNyyJBSHq0n+0VU40ztFio/3VI1b07C2VfVFtarX2EoNnpKvIruVhGN/qqI/wepxxFO6ARUS
vpy7+NBxXjBUy01Psj5G8q3eBG7r7BvtB44FTcBpKQma1RELwZss6L6acRZ6vu0f0kC7TWpsLx3F
LekPTdq3CLpUGMy4METjbd1NKP+jQLjB1fQ+7SN0myb6/fAZ5PEVahUoaelNnmLPwp/KrTM92RsT
2p6pVeAEaPefFN/exr24U+3prsziT4jwPlG2CqKNnBbpsczsD1YZfaUujtNHO9zZTK8TKU/Bp0i9
oyDRmr7LRlHlyZvsR1sP3rIo8oI+x+PV9tr6TtefKkJuhZR5KAdfdUoXatLhbZvsg2LYIFX40TGx
fy9uagHb7NVvqq9SzTmvbjvNAiBUuXMSyat6W1PxCC3hJVLwoeoQYC+ke2NI3yLkLc3qJUvFq11C
6CAwHmESoDcfaOMWCStghT6v+9JMd6HTWB9QmqLkJgBw8qR1J6wO3Lrv7qQ+eVQZ+0afEIPLgmA6
lDhLZNaHPOj3VuhseAV9SHXbLTq+8uj8qY9iF1SqZ9vCdmOjCTZhmu7bLjoiKX7T0hehSjLvWGtj
FF134+Q1HaIUgmipk0gDdfD7/LuelsdBgHjrM98D24GRmnUnTeauwIbkqf3fzH3XkuQ4luUXYYwE
BchXCtcitHqhRWZEkKCAoATx9XO8e8Z2Kmd2avttzbrN2jozKyvcSeDeI4W7qZroi5oGB1bpf41h
/Dqi0xo/3njAFI43aKA2sV2PXlTqkmNB/CKBm2dIYhGl6C7A7fJuQoIz0Fgv74Y68Zf2DTZqs4fE
DIYUGoHkILZOOvwwzvykTb2XSD1MRwKjMYvzmvVvgdc9IeT33tXW3ehRbSpdxMiG12uqbMu3Po6r
arQbbDKbRsbpaL2jCs2mQD2ZV6eITEvhUHkZwxlF9Df1rNLTrU0QuUoUw4qVeRO5t/D361TvIbQC
HLNQZ6sZPh29JqFoDoLNu7ZhSeEvRy62GBjk5PE97jUKwrnY1C2Dkwdib8OvsqfJ5JDvEE4JBD1m
8crv3U4/Kq+7X8l0paF5IJXMgT137x6izNopfGz0+O44P13nbSf5467eYRmObvlZBlNaeUgWRS2X
IcuO6XbbjD1OhBNq4pJSnCt1nqOPgh6c+QWxpKjd81Pe5Ys6BOuriEWunXXX1LvY4qR1BUJ3IUCM
XzxAJNHyOXRRHvRmQ5sLxx+cTYl7LMR358MOFzxB0ZMKaXaLW+HK6D6QV1+noyPoa98GGS2AXngR
cj+jJIjMuqML/EY0ZEfXtim84sC1psd6iUKIDqpEFvWPE7VZNTVH0IUnLiOZsH6+1NUeSoajgYVY
hJ1zQXFyxif/dz9plGw5fh7VcueOZON4JU5dtQNUJ1IKzFwHwsUrfB82yE+PzC+h9G6xyAjtZ5LC
LHtAV9e+LdtEOtZsglA+R/UAjal+cIcz7fEYVPR+4j/MaTILzCKWzmGo6MGz4g5wIUcKV1QlaFHF
OT+96NLFSDLmBS9cyJKKXATLRvH4xZ/7Pcc0dSEtVx0cZG46NDg4YUm4X0gHnOe4mqLJkbtowiRc
deoYmRh8I2iniTbQcSfdcPCC89QZB0ePh/ZU+yyRW5yAcUrLamIPMXDmXbgu2DZqeie1iZK5u0fI
ya8Q6uEsNvhmQiOPvCYPrYg/zDrmoGavtHev49rsF/kVoAcAhTwcY6cvDy0IEIp7FxE7j5N9Fn6J
7k18rHLYe02cVZZ6yEaOzrBCHty+fxnBTPB4fQ2q5aVh9Nxy94jbIl1QjFJL56g9J+O0OlMpd5RQ
xHva6WgGYMTKnxec3AYxsay7OTk3VVVTHMdU5aqujjpEeIePlHYbronu3bST0xO0ursYMmDsQE8r
PniydNkA2DSurTjNgkbZMEJTFs7jc9QZDMETfBZLbbe1j9hqB0C5qsfPgWM9WCbnN2ba/j0UuAUa
4zqXsgO6OPNZbPmAUuJ5ggkUvY40zEK3cfuUMLomhOgjKxTflXTdagWd/S10bw9sLeNj8YhQivKu
NTdDLPJin3vb3/ho2S3sSlbTXI1FTm/oKmfjz6LLYsCPEJ77GLK3hTvjV0L02SBKjk0IWMIBqPJK
kFdEEBR3hGILnIGEtHY0m7Xw9rb31I5NwZMh5BJFOsZjD/VhqpBZsOkJaiVgMZgR42p3MsJGKOcp
j1AC+opkH3Q+C1Z8oHDjrnagdacBRnmXNtcV4b2wgDfDvoX7J1GNxKGAwnAl5QFingfQ7E4ipbpU
XCoMtOIODgzEnIgvXgd52480g3DcyzUg17TuxKcbAnTldTl8uYEddlEbtSmoqHThGOK059l0YTXZ
RpIMp5H5Ig0HSBcQMJJqPsWnEEaTpC9JEhmHHILZf6KkrTJYuWXaYgUL0M/BDP2c6eBt0Gyqd9xH
XuuilzixQ9glbO49dNizrXJ7HIGqTldHiWSIbYQvaaNE7yahvY662XPW3w9OfO0wBFa8gE5m/mJW
J4tvpyTsS4SD029QKidhwyubNKZOvCzoQklphxlyhFQeHaA8TO0iqqvQnGQcW/B2HPG1FVagWTvo
hs3aezR1gxXZaM7woXr6tvTug6fobh0YQhk1ssvE1eDJPjb8R/vRe+9MuyVmP4JDSySa734OIGIt
PiMW72j3O4pfysV9ge7nsW/9JxgvqwOCfn4TFn4G/fAhu+GdkemBe/jpiU+vXdW3eW/DT1XiVUBo
JkruMDybcT9QlXlSJ5x/IeZ5PaJQmGcRDJsJFG3hLQA5TFaYD2RT4+PFOFFPFoBaUG4k4Zjf1zar
I3UhhFh4BO+pMtXOaz+Ui9qo0plRoxSMV8l0mAcIowRrPZxJQIILyqy6tIvkBm58dOY4DwMuEb9t
DtSoQ8enX5URS4LIToVDJkSmaxvj0AOcgZhOWZavragepWgvRTBcFG2yoMVIpezXzKfEw/WbVr1b
JLqpMo0U38SEGN3WJV+RUwdgfIt1/aFV82ZskOSwsvVzIfNusgM5saj84Rh23LI+tnq+E878FcOD
mEm/BhrASryP4i2ybOOElUqR+oHRXeSij95AKuMDcoBKilu2H0VcC6NZWbsfvB7veFXsAhsmiMis
cEHqvIVYNofuBltsmRUVrs1+CHB4nHtCkqCsHp0FdwKCE3KOGjqkSuzg8spEB1EKynSLpoeS4hIx
9Qm1CIYqvA0Y/X0es6SRxUdbrX3C/Wq3tPrAFy+BpyPv22cotjFRsU/Pw500ToeJ40Ic1X7yAHZU
eoAoy/U+Sy3veAsktS+au76vLgFf0tEjLwCs51QSeNV1AK1dUmF43ZWDmk5MrhUGUrOf23VwAfOP
4yvmoumEvIvfPu66kdjMXTAAIm0BMNtcBpcZ5Q0lVnTj7iskP18WdhtRkDsULolVkblHEG1bwvMY
Lvf1AN4CMMejp1WN/+Gtb6Oih0U1QKsAdyfIbkaodD380mGQx+arNn4GZfyT9dQFCuRvKfwRJ+ai
L6WniEoDv1+fyyJcGiBVHRAojZvXz6fVWSdcwH25YbWWu5oMzoMuxBH/2mNaO8Mj8hrxJOAlyccF
KdHGM9dZjvmMEnI5Rm2C33xt8c2TuEsXqc+VwzcNupS2zhiJDOEtYeaPt4/ctlm06LTkQ1611UsR
yDzygddMSxCcAqA8F/SwOKmLZdmr1zfVRvterf5G+AjRADPpH8JBPvQAzk/TataccbFZEHqz7UZz
sB4u5cYw5MSLunnSveqzbp0R+rFUTUZUAwIeGFHCO/NbB3IzSt3cwZS+YTf4QjAf+8huGVlWzPPG
7Zxy4xRlo3MOTXsK+Wp4wSHfvEYUiF+NjQDn9Tva77qkXDC/jGG37YNbR247rpcJ6qbntePrJwGL
/NMI4KDTRXdkB33cb4+OfFuiEDGZIM6Fe7FPZhymh1ZBl0jCw9y+BC62aYm+OzU3CYjKx4lVqTOa
XSw4287yoDz3x+NAQSDXzruA3xspNkgZ2MxFibUs1vZcTeqVeM6+Iz18VVQAtULegDMXSVkEP2PV
b28zihcueeGcqvqIXMtMhn7qB8PW7dunyPvtjXPa8jYfW+8hFghdg771zKbliy4at6iWe+Q4HDnr
2h21xUPt6zPKhLeOAWa1zvh/5xGPfnv7XKqWP/Sdc+5YbDZOOfsJ0R5/bYv3oTYnOj7E3YOGuaFc
AqhWrHsFYhUGJQDQdqtqEySMaffDDihqH+pA5LNTZ0q3F38wZ178Ut4jt2xIGguwrvfeVpX3wRsF
YAewzyDqPJrrCzcktbiWyFih0RohMb4eZswi9g3QxwEpZDvXBRACk+uBSVx/rYuVwNWPcwFpg8+D
d+J0E/TdYZOEmNOB4CdRAzpcBUk9hh+rCRBQEsZ52FOeumPHgK/oYx08DSi2gzRnA0VmNgFSECU/
ttI9RCFwHw4saHDqXemsKbmR5N0CMIH6+xLLzxrDfr3MazKu0aspQFwHRZQsxO+wUMsEkZU6EeP7
QK4D4Oq1TCIFzStunjUwWwzgSTjUmc8sziNboN/PKc3yVpX3HfmQI80XAUcHK39uL1g4q9QRekt6
521scRYPSwMcf4VJ6tGw6DCwYA9nb0ICntbzdo5fGzw/6Gy6nzr50cA9ks6whFDV7mNUBUzL+Chx
XBTrUx0WmbRBuuCzr814nmd/qx2V9Eu8Fea3cduPIa7ggnwLAU9M82ZZo+8auw4BMtpMXdbZKg1X
Zxuy6YBMqU3V5WLKG/pYmW/afbbR29rOSVF9jVF3jPs5dyeahs37wJ+BbTgd3yrA01B1wpWxXIY2
2AwIxuCue/Fjsmlm6B8CMRy78gflWgip7859YRIEDG6jCQGKK66WSvsZSmbTSscp+LykUHW0IdUr
C292GGA4WCYOtPqoqLcXbbcn813rAl5uwgm7kL/jpEl0EN4F4jHyPtsJOvG1ymdJH7oWqz30l9uJ
zmPi98114M2xwPaW1MLL3bC96aQyYQFfazLdh3b51fnll3RVmZhB3bURBYTj3wVIPLI49bTge2ic
wFp0lTj0Dn1VbpWE+lXPFwGKpFheXI9vVPljQDToJu3pq1iuyxgkcfciV3h/MT/7oe3uEM3vHBZf
7GEzambwFGYIt6EZ87aJDj6fT06PDEZZZrP3xi30BGp5aulHCyVSPbOHefC3NTrLQ1NlbnEsg3ef
R+gNmWsQMuwZCShLsi7tSQz1luv2KMdrEU/yyeUVkCey0zdrsDTYFOOMFY+8Lo5QlabCkK1H100d
lLltFlS+UVz9EUqm7nTF4DctcBE+LP6TmCwqPGh3Dnlejh8TPayAfsc9mSps4WPaLHU6OwcQQG5/
wi7lu8dOnZFBl4BlLapDE+0RtrAn5UFgQq7qvMGwyHMhXlp7bcNuEzgfBNd4fVLyYEq2qwF2VebJ
n+szvGmts+ISKfDsHGLlJbwpswh63haPzG019InccftVeCZDvcl9i2RZbV4jf01LiG7mdjgDbUb3
NEBoe3EDrJEYehxR3iGSJG9db1t7u8rnl16fgwb0lmxMinKzjANj4xHCGwK6Zzq4amy5xeuCapOC
idzRx0Acg/YcOi8D2aFMvjAbj7uJVN9GvHgDGLGcU9yBij3oDr/VleeCAxiBeqOdww1anStYxF8g
k8pHDhZk7niifZpHdrsqbycXlUbtBObn0lM8t+UWEu13r763iL8RKA1ngM9rdRJiG/EpBVA8ejhY
OI4puvFjm/nG/eXa6LFiAjNidwdDLQWLAW4kChI4xY6EwnFRdh0YQjhM5raOkypmryvykXNpp12D
FQwjVN5Iu4f8OAFvAFsI6lXxJTrVRZmixbvhsLyivHmaq4hiSUDKxAx0JKj2RdG6iXaibu+vAxa0
9qRcQLftdBpQVrwTRF3HCoGjofzwCBbccXqFPF+/wlUvDjGNMRa6jTqvcY9M8TfrWNjZh+E3sgtO
fWdTb2qA+Uwp1Ih5VGWjE206cm2KMblB5fG6bntGcAqHiVqvhYMfef1A3hw2YT+dtOTPvu8A4tj5
/kR2ZtgauvJkBZ17A36fkGKeajsEeVfzvJvAt6nTqjHwi7yLX1b3RdcXjxYJRnRoDnQu8XyuXrsp
6Knz5jt3+L14ZM9lv6fRZzzyhxpYLOV3hYPODtbnzKLIcdKbHngybMtVu1+nvCre6HIUwSOw7kuP
jvZjOKImOEBKaOAAikI+96Nta3SNjN57jBYqaBOiWZ1U6GWxAv12q8hgOsJR0u3rFt6z1fsS5S8f
EHI2Aa2MoU1HCAjjG83EBXiBB0RKmbTx5xNUsA8oCeWpWIJdFwzNVRR98x7aItw0K73DuzXmNRiT
HC1mERCJmLxjz8brxMAHDdN7Y0VaNXbjtd592VWIFwv5dzHoZGjpOZ5Le+BG5Iji3OnB6wHPYUqJ
iMrqGk+yhsQ0ASiakZXtZkZiMM4NqN+e/JIkvggLgpc4/qVt4ugY8XF+mq3/GTp4w0VsHlygQybu
f6ZR79EaR5K1KUcQYMD9Y4CUaT+CGTHmPo5r53MMSLgb7BQdQqwozI6pDj5XcPBg31wDqAgQSzmH
3R51VOdh8nTusjLMRFEaIIOVvidg3eyE7WMKqucYEsYUeKRKq0I5t1DBcld3rnd/qwWMvQrj9RWh
p3i2yLIkHfc+48pygKklIrtAglw1zqMkGtdlJ6kPfr10ePGKxTDGIxTbY+2W4zZaYnLoNIxiOaqT
mg0DAJ/5Xb9TzLyWBt+GXhA24fevyxLtSBV8wly2gTcfDLdPX0rHYgWjm6FdkobaazjrPajjDdy2
m36o9oo6J6TPXFgFwUxNwkRSYw61daCEiauTQYB21lqC6AM8SXcsXI+uRP8FzKNluRdN0MK8yhAo
N9dt+0on5dc5BUqyHQafVplDa2RV6M6jBOdJ+cSbSdGEDRXAy6bC35vVa71dwjYflDceiIdaRXA5
3vHWO5gP4B6A1I4NiNEiQk5jUcB4PzjiAX2R4kG6YE7jtWBXVVK9RbrFmDcwJDyzQZ2bpfNyrJoI
T2BLn7gKu82skI/XSUAVtnLGRw3UJQeu794trVOVqVnDcefZFiT2ZDoLOQXl671G+0yVIB7N3cCR
Vu2g6o+SznMfm0L9nqLJbS7oofYANpTSe186pn/mG9RbUndJkWiJZqBG9z+WOw2SoOz0jXdwxkXi
TVcre5Z7TQ90pavBEiuizx3+HCQO64y1yqK/FwtMCYkTaApYxSLAFWodkrZq6V0fspc5BkTmqwJR
CEWzqSbhvYOLB2Mt1XRFPBPJfRRXJoNY3MxRTrsJLI/fyqbCnNuOywf6Wb8rof1xh16n4KSHxfvs
S7DhJYQQ30rUC/qr0R+OAE+IURayi4uxE0lsNZC2sJpOPl793eL44hQSgE6y2OG7GHE2muAgdP89
zq66BnGFzRGkJO5bw1KFqwlYD5l9zHWLs68I5jJnWKYLXDPB2yxiLVMXyXY/DqJjIDd1yLylbb8B
7LEEOa/lLbIUEe+qIsB9C2AQLCnBamEPbtf2u/dZ8ziNhXqYhRlAo1iZ8cV+jIXoNg7icL/jWnL4
HAEWgZCdlYfbmIv6fphKlhCL0e0mO8OXHGO7m6MGg0GHIke90HdXTPQKvwB9H7HX7FUTdGcKB9OW
9gG9dNgfMOEoTFRyRT1k5tWuCyGN9nErLgVY0BZhWXivXXmq6xjwIEp3t0obnvuR6PG99aBVikaF
W+Gcm2gl4BONH32pYO5ycNsOHFWQvVwdKeJfiH13t7UlLJ9VH5wLpPRuHMwHByDUGKJwl16HmZhX
NpsVnQo0vBvcddiE7SwAVqogPEJ7Hl+ixmNwX46QyHhYKbyYkDYxetFYJ8L5V7uUQb/lhGBnKVqU
m3m9cA79EPnowirdB3csoV1QHpN5EYPUxQK2onadyAhyjBF0nzcOZ2hFYKiXci3vJgDA+eS7810T
Gvx8Y0TATbsMHm6ICM+BC0649Bqe4FXGKteg9anxyqBMiXJeo6Kw/UZ33Oz8ro0+5mYsZwglOgsn
p8PJA+ykXcYY+XKKzgBmWIuvDt0E8CyDekL7oJtz6KwEIIoivsQlUJO+RRzSWLMIXwsP9u4Q3JlC
d7eEApfnhWpKQBuhi01RMvcVvd3eHQCeuIfgSLXuJWyaiSDvvwAMBrQ/baAuyQmJahfvLJUnYBvA
v2HOyJgfZCiuJZm31tE9U+W6NRDVHp2+nnO5QEtUspAhCa8fH4rW8HuF/UJDwn+pMUimQi/FD1f9
Cnm5LqOzkhyJi2rdVo1IXYGg5Yl5oHMLC5RYITCWz6p8WxrmH+oleF2k0Fd/FOaO0tHiuKZejh+L
4rMuih1ApPGom8J9ux2FmyDGDkURFPoMHSW+BDwTD2VDg+3ao2RsNhxPkY9mBd+X61M4hUBdTOfm
ETI3Mw584t7p6XQPpEoREPArhxPNmcFqVkvdMxhm/EBl7dg9V2ASimjxkw7+hGPRrOMhWpChqXRJ
MoOQtG+f12BpgmjcSAXuF+8QSBXt4/GAgnn9qpdqPQOQ+yUn8OZDpJA6NoNPHhvAMa2x4sJkjPWp
HjDeozLZ31d946BmiOIRXrztGvsbO8TRnjEJxD9iCEl19AFFId29Ev50BnXpb1xt1rO3DmuO+G68
Y3UvMgRfhQ8ongrPNFqm6zoHZtcBEHuJJBIAEgWD1ASxgpkuHlgSnRTcKTDvzM2dGQ3fILWuSUZa
Paxd711XfLdTguHEy0EnsV1bmRdeR+09jFbTafZZ8SoJqhsDt3lzgS6kHUE3jDVG7nrZbeLZXzbu
DIdBganxOQ6mN6RIRblabuCoXNvpJVq8iiVSl6FJdDgCTrJsVLtemyANTEPPde2D/0cp5QbjD3ik
FqwErPFFbkGTXmGdgV7rVngHPvlomsW7DDrs076xHwB6gM/IxfwqCs+BgttAgbGECHCG7To3KFSY
kxF8OjaGtYCT3XQAPAmiXLq+kxBnCMZzhvSuDAPDiEsDg4hoBrVZp3nfAc1rkxHWJIAvHxQRpD4O
bLS+48QxRVbKuPl0Bb462CzGg9fB5Zc0/KbC0GZR0H9BeTLqrvgWpRud1tnbayhsMuvBT6TrNnNi
yVKEgTgHPKDNLqYL+9U1MVSbICWvkHLAF6Z6tm1tFYLlcSm5OLTCzy2bXYEceCAwpQn3zjKDBDJe
idV5HYsrnjbs5XzQLVRPBX8YoXjEiBnNMq8V5Tv0T0GO5iywjLX9sNOQ3K1JxGd8LSWqPOdsgNs+
hPm9M1faTGj0QG0IvTCnde/6RZh9TYsaWlBUr6Q+G+pXhR0B6i/0nGfKLQ1sfppf/daGqQxnrGRN
ZQagFrE5QBgLRqfCPw/dUIGd3VMUKX3X+GvxazAMH50MJ+e6tkR/raO0P03bykNsnbXJWUkgMvWQ
94dvsfyADiO4EpzkGwoA6kDnmSP6NQ6qe7IKtHSX7nhcJsDkSzW6O2vm4X0sbZmVMYoLXa9VD/Gk
+RkYlsy7hWKKrsx7i/0Bb6IkAAxhFYqekOxrf9qm7s5xUcygLGzcJZQSjmWPIbPBgSTQStPnK1Jt
HhDbf3NmVKvNeqshcO2WqL+aMt6ZuulShStpH0bCPSCxLoYgyYizHpTIeL2uVyMh6uk5e0BapLdB
KEz9XkWNDtMAa+txInAqEBPmPXw3HxqVbE/DGEOkVUtQrsyML86Ahyox3OkB0I0M0ctglerlHvGE
b0DgIUlw1v7S6trbjoJOVwNTRZfxhsXPfTipnQzbZTt3rs6JnIZ7j9wuBjO3uIVYh5N0tBaqtkhA
xGTX6GIFpFd4Z8ip8lz/V4+Sn3Pl0RL3Z6lBswvAeFFk3KQo7XJv63rAdxc6FjKfsBapQUpN3gS1
+4rD5NcEVnEPWjhOfEAL+bKQFTWXpj4Xa413pChrvAtLYJfPMF7j+6g8twWoj+oYB3dFV3WHsCz7
r054uJ2Kk27sFnh2wsIRI0Bf2A0iX3CRWHKEKSqz/iRAuByDGfrDfkzgO4TWtjv6giPZpI8DrJOF
NXjp0f3Sgwcq2A4DSvAbnIT/jpuj2EK12HKQJSz4je7Z4mXqRLVrAWSAPQdFb5K2dwgGe5jBmEKk
Ffo5hUwcX/cpjapt5/a7suEvDuC/KY2sW95F3oH5/a4vAK+rHu3qreztvmUA73nZZ8rxj40deDoF
ZUIaeyqi6YVI/IoH03WLUsc5WL//oYb/l3wBT7LDf/60mvzFFPD/Zh3Yfsub6WP48x/1/6Nr4FbP
8n+3DcAc8im+/uIauP2Bf9oGqP9vSKNz0EaBliLvlu/xn74BF79C4bpGTiQqjBD4AGvMf5hWAv/f
YEjB0eqgFx4dgS4sBf/pG4j/zYHWP0K2pIOICPymf8U38Ee0NPakW6IfIvexJcKxgsSvv3qeoG+D
XhO+45RYZW3uwZU2brDo46UWJWEs6dgA6EI10F1YXYXYDxvPbOlE+yj7Lx/a/2Cg+au37B//KjeX
JgL2kTgGS8UfbsnZx4w/eA7O0LZf8xIV3/nU9w9rVP5dWfzf/U1/GJcHWRIlSogqRewOIC5mxCTR
qnrANPh3JU43Q9z/MQX984dy4axFRcutm+XPvLyWuWsDGMdJS3TFbO08LKlxfZXFfGlzUc2QZs8D
wrThej6SKC7e//XP9L/+9X98pjjYEG+KmKS0Qk371fM0Aq3LaX5g3mj+xj73V7/ef/ykCAQEu+7C
B/VnQ5Y0Qw/+F08SBE/RCQVKEl69qCEUxRaxS24oS082//uP91c7+D//TqQD3bJSEClAoz9+vADI
tR9U+PFqxApUICAJbJiEVOkgB3IhDeY0BDDavzF+3t6+//alwr7MHJ/CCY7d+68vzVrqFTZXDo0X
neVr5E7TCfI2W+fDvITFRsKk4aU9E6j2C6I+zlCJ3Tr7fu2j+WO1ThfugtIP3Lxzwh66DCHgtQ2k
ALcOa2PlnFXfYKNAhr+c7xh89Sz93z+2/+n5h/KPIWooukWx/ZFPgG4iOSNo2E2Z30AiJpETuYPm
9yYPh/3xbx5BSHj++8fl/yPbD484Dq0/jXGr9YGwotIZsguL4XtApzXQDMb5vYxEFSXeVKkim/2W
tOmCfePEkESEIV0F4MM4tn7AKUQWgK/MgGnKrUZ1cokfgo1lI8NwHQhv3EHwjL453Y8+JPxQnD2t
UNC4mE9m+TxDRdA9W+7zKo3LqQN2EIwiSpD4Ms87wHj6B+slcoARuinuRIWemyxwBVKRMhik1mz1
AA8nTKFoakfQgSmRE4dwnMyZuOB3vWT+slM6WlCN2Wu3TYnAIgLNKfofutqnwbmPJkRgsrEkjz2g
6l9TF1RqU3jCIk+gKaDA8vQCgT+EesjdsiT67ZawKyS+dnuQyZGOHlw4AkAkTAEwCheG8gT/Hacs
JNUI0wddIDM0QP/eRkfHd5PXgX6Ie18931xr7LzMs7wPGh1021VOELB3rWXP8QiFdYq0CqxU/QD3
ITOYJqKFTl+Ii2Ir/EclkKnOFi2GPFYG3wsQfGjD3X9I6Np2+B36K3vl3RS+IV0Ew51UdXhQwWh/
D7S2Kyh36b0FjbCXvl7Kb/iil/sZQCOGKV00H40HCWDWC2uBz5SIlR0bA6C2kyp4WRGiLpNZhusj
VlwJZglikkdLSFnm0KTPj1GjogcLrxREATMFEmHqaPSTgbYQnweyFQltu2kCF3QLiEC50Ai/Wc+g
OyQxK2WCD4X9DgVY+K1tCP8Z61tFCoIYUVt/w1ySBSA/4j5Xh83XAELxg6459ji4jNoH3JSYxYDJ
UpgiJGyh9sUUUIxtQ2L88FAh5Mg/gLWjxQB5+TLXW3T81c+gMihLo9IfIDyoF6j5pWT98wDFMaSq
CKtV4IGQubGHjiaUGzYPIeBeSEpG7Ox1AJpZSGQKAkuCX45ekO4PgMp3h7IA0wxnc9532tyXDvTN
6YALRmP3h/kwddF4CbTZyPa3V/07dee1JDeSZukXWpRBuTtwGxEIkZFaknnjxqSA1hpPvx+qd7vJ
JJecmqtZG7OZtrapiggk4HA//znfSeMpgIePrZ9QWMJRcB6612qMGQOtRjgTe4wSM+6+ZbUGuIp5
XNKp7snhBTYTkppjZ7t0Q4cHIV5SFbDBaT9ltQ6ty9oV7gZPE2fiYUnGbDv4nFI5RWlxtKN6xNYs
Q0mghsE2kwy7skdsKz3OZi+vOrmrHc2tAMYdJim2HOUzr8RNlDyVNZso9t4D3cmFXGr/MNMDiNwC
XcVYfdDzjO/UAeCJgVrU+CQ7PFO6jZLpFI4R/4PjBB1gS2Z+yt7Y+xPk8seMvm2X4/BzK3U03Nid
TfjQbChU49TXl2c3nKMW0EfYm3cVmP8XYXYYNnD5ls3BMENjOyHWInCW3Kxq2yWk77CL+k13zS3g
v5jVzEDUnQ08AdpgNLa1Le0vpzZC+tn2/hLfL1JP2c5RkftQWHbkbmxaNhitVb55hUvUCDc0yQE6
6+IZ81lZ+0Z/lGEm5mCwTFYQFs1SWC/INdEtOt74Zol+GT7ovAJ9sEkLrevXUsqG8RJ27BQpN7KH
mnmVbTUiP2tH14rDXiwHheGjkxxMqgYrr7UB1KbcG1SPngZI38TnigszjAlAExvITRrP4Zc+Zr3o
AURMi+INWAgX0TaS9nhl92meH0a34ibsbdiUO52QY9qO1tQ91jQ4RwTnrGmNF3pDt+35lzkbV03p
yyxMTmvWXOGZNbpeyv3g9OGh1FOaX7ltldrHdu7a8qHHlFryHBXyOe3l8ChR6y8NAkxX5HEZDk/p
Gm1bhBue6YeYyILIiKyik24nTsfMj4fqqS0d/eBGE+6bsB7Eblws1KKMmOAnHWV6P421hamhmO/b
qGqfon6Gr+PPEIxGb3jWxsyBLQz1TivO4nbbBXjqrrKonq6TJPtUuhqHd61lA4CdtjYSyLS4txmg
28gf9i4SDxnGEMNHZ6hxEzZ59tjGAzY30VvmmYbYoE49vC4VYZsx+RgmMty5ToZ1sY86cQTTEu8J
UPkf0h7fEf7Ou2boRHzExHQJ0EOTYKQ+ki7WvRiiEEyGKc9Gw8RjKheMOelAb1WvQ5Si5UHPaucV
amq3RTyP0aYyZZD4eRo4dMUOqkWgVDFh2UFwb3jMgd0IR3KcZhH+/+qoFZaUJSpZiqrJI5fRentV
ZvkRWkB/ShudffQnmyRG6Q5Y/Fi4pkl4B59y3hkIK9OPyp0+F375kqY6Q0uMgtmpeQXYeCRXHGu1
VwINIJmIq8WKqTTCHI79xNKv7uhah7yEhLrpPaXf2M6cCsfQx7SwP3tjJVK8WNYrSoCx7eaYt3mb
pAckNZNQR4Ljr9Lli0YofNHtUj06rHpb9pce4tEa+6EyF9Bg/y2JKhkYfnRu2/rzpHSzG+rsrizE
yYfqcTDs5AWE9O3IjPqQ5byl0/VaIVp1kMiZwJC86/2tNhtmgFkxnHSEUh6L6KKNrUc7IyhRYAPa
+hTQ7UcYY8fE1eKCGUu0KWIiv7EBk7Znb5AjHrjmBx07XbPTDeq9VdjOdULPBoGxmdhagykesYNw
92ZI61cXKfOhsAciCmQtakHr9OSR1Q3xG8lZ7rsadji72EcCV9b1GAveOHZd3HjSumhi/5hXSGJe
W75Fo32d+PqCVLKx6RKrPXkIc5iaCei5JcRKgmsRHRxbrXzGrMW6rNDPOyew8fPLimHQN1L03pta
1lC2v5A1lP60BQTMiHmR7Sok2symaJ9gNcCD7BYGY7+S1DYPnH0ZzTge58zF7dcwMI6X5UGMDrkn
9dXs+We6YraPApviUJrfxgKsM0CHm8rA7zAU3mGwyUpURv5Ze0mzcxfE8MZxb6IxHD5MojUIsEV3
KWdd7F0JJnDbxhVvVkZ5t5g2On8zFTu5ZHunVc0e4/2u98hjqbYOejmJDQ6l7TRCfoiNDlN1DY9d
jPauzLwhoOrvrnTx5UYqfw3bwXtwkP5Srxq3htkf8ogYm6+9Ky0QmfFFu/7AAcZoH4whOXUM5Nsw
+tA5+nHuqZUf6uZclSYSaxR+yhPeb6gQFiqlvs4zI5BxVQdFW0fn1SwGaJEHA1xrW7MFr8fS26ra
MpnWsF12dOaRNClNjqWusfVbm//nIXT1IUwSvLQzEYEPTBCJ0M7zN2g08S6itRDGwLKNm7cqd8SG
1D2F1jLelhXSeqzmV9eMMJLIPlgMv7t0PGa80VxeuWyIxw2LPUN78uNP3hTHMuhmozkUjUPFninH
cbUdU2iRTw3Bux7uObtUvwOC2rF3/MD4zeFf5kbzm93XS7WZupllr9aJR/NpQx67N5a7WOrwgbaP
4iUaJQYZJda03ZCHVCjbDkrqZiAi91V1kcVMR/bAmi3uuRqDrMTbp5e8I7okyNN1BQWrO/YnsjhZ
UQu1gATAwlSjVkuMNi9q/4TNvbtOhlkzn9FueZuaTaW3hPycY26uIU/ewPBJtVxZPo09ncw084/G
pKjcXZY+4c5pi1RtXD9y3kI8gjieSC3FQeI4zTcuY6Z4RRQmLCmyk83sYQ1pdO9io6C+ldhR6I7R
Hgq0evWZ0RI+L2YxnCpAKtctCg+XkSHHY2Lmw1qVrex7b46zcusYVnJtdnOLiVw53idrLCxeBChQ
qzFCIDBSBoA/jF+Z6KBqbEw9sIE6mi48zc7XJhOLfcC1rXY3+JX5zLH3ocqr0Nv6SDfE58Y6S8n0
RMlAoqniPw/usIZyByP6VmkiPJu+dcNpV7VGBQOvrM0aN64RnyxnKF9DhxjqKLT93Pmis/dJb7Qv
REsAA09zwVVSNu2Qm9GnQHJbeaG8jDOnM6lKGxr+6wj7ylbx6iINa/X5s1Rz/ByTnMLPaxfq0fIm
XmN4Orx4E9FrkDFl1s1rW7UJ12oGTACRHWtwRWPybTTXvksUW+NJFJAZ+XDVZa+47D3J4Miqjpad
zf2ps936qwbN9JqPxXAHMgRrA9TDU9ZXs8O9XdRMOzNfvHSN7uJtVtTLIaUxFnu+uyhi5CNCGXl4
gnrbeOmttyGK/RcXKyU+CREmrLvkeGn8nRv51FYGJtuGGxPLjJON966qyy/pkOOMUGGts21PBPSy
x/3KOGxpGMCUvStqnAHOOOxNB9cmx+TZfTVzLR4dmVctthuGqcxsRaU3qec3SFS9MbJyTXNG8sAv
xi8Se0ezXQqi0ptODta9m6nuDit6Hl+0fMp9NrI72OQjZqqDK7qU9yXWmm2HRYtplOMtbzoX5d1s
0PyC8SnMnnVp15+HleaRAqks18cMK7bsw/oxT+yOk6+MMJvVHe6pnTDGjHRK3xK9pfKeTQsDiRD/
mRbuqyy0N/PD7fgz8QcleeXq3IW+KFoAZlEXE02anLveAbG7cTvVtjv2CAu5mLJuec8owAdtN8zF
ocX//DQRh8S5WuTFF6Pv3YSVuKnvh2zigEozX0l6gKU2DFD1zS+1BoC4JVk+qm1rh9INRoL7SzDN
M1vSZRnnbruIeb6MncEYd5WYjI/Z4BHrshYDh3GTYSuAjzG16X5KDZzeeZp5XORu5lQldAP9Kxp7
uIBd5jl7jr68L5hlM+5z7EzcOyBRvA1Gcvspw/bBv7b1eo5qHZ0OG9hxOexbiTE8MOymOg39MIf7
uQsxmWJ6t065IKq4Z2JNam8B3orhYbDxn4kMQwTZUTthzuDnaqOY0d4p9q0EG8XYlAHjGMLndU12
j/KGHLOn3zQcjQzmsl89p+3B5ZeamQyqi3HvRSb5T5PWXeJEmgj3niDo+CQxSpZb5fMz2WEX9Z21
xCEVCCNC6tFDy8gPZuhkd003+e52mVpTB00aDTE3lo1wjAejA/8xtqznoGVqzmvDnlwzqeCxkt4L
ztdy2ALtQt4IMw1Xo7V0ChTo3wOAX2jZ70q5USZpAPWg1AH3Rw1F+/1RIpSlKytiKNEuKybzfqGB
9DQTNPfZZmv3YDj9rDadA7SCo+5KJOQAXeJjNcK9JSvj0W7T+qoNl8j6g2L6k0rL96LckIZdZL8V
ZPnj94p97JRpyszLduaPA/AfNuj0g5Z9yNSbZOcfuj1+8XGYklGEiTdYKzrzx49Lw5pJ4iRjgqN5
StZ6pigU9eFIwc03T/jO4feXfb2qP6jtwOslGp3CzqCYwgNv+r410rVR9cEsxzsm2rr9VJe68Z4B
xpeBG0XG/KpGw0o/1QNNzgsJnz8onb+QVVFm2B4js7jKFe+ubWHmJTIjY4WZRRxqAmSauZPmAcrm
+IdZyU/XVQlh2raEhkbZLJ2HP/7QQSbp0q8fNTXzggHJSfF29Q5BYzke6yL7Z4Dgv4X29UfZpnSY
SMkVovb9hVUUHZmiQty3VcMrHQDkmeeeldgwpj/8DX+6ivCcVxY9qF5bgbJ891GOM6ominB22aEn
t8pkVwOcfto6iyX+G5y9/9qw8v8/zhmDvH8vWCvH7wfO3kNWDp/S96Qz/pH/M7O0/wKDyANEMSls
JMaN/55ZSgaTjo2KL/7GXq4A3v+A9hj9MCbgWWe+zwTvPzNL9RcRK7BpsN6Bj65M238A2uMfXJ/j
759zMiHwVNcpISoRmOV3z3nbzmmTEX/d6ia3o486QkLFfW0OZmAMFhTSCmJAS+2YJJXdOCL74iUa
m21v7dTQl8eRqvlmO/vaardGZnuHRTvJ60x39kmPdv2Rs2ZPrtDCm5rr6TlPWuY55vLIboSXMf5s
inGq/HExGnEY6ePezo5Kv2ZdlZwHN40+jGpYmCYmuwKKz2XuLcbRrNMpUM1QfLbdOd7hmhmeq4G8
rFcL405X2CaqRPmo7xwl90KN+dE252g742uCelO8NeYzUcBNGpKMVfs4cT+PCYCH9DZynyv8fnfI
OXUAZ4Rmm7Ddyn50v1Shkz+gE083xCGg3Tal3cGkscRbSE3mfa/K5U4lkfzAKz8ztrlV6kNTWDO6
3CghOofy5A+yuyC1mm0EtjdiimynhT9CPTOwKvWJd9TQ/Dd1lRElD9GLiPvAr2DH/oHTq3utGWFs
GZW0+YSZBDbwPp8T3EZAc/DSJ0+9qvDOGHWYASw1o+mSdOx4zjGx7kte5TsmENFlL1p94OhE1F58
tlKBQxIR8bZADboa2Ghc6tTGeeviFC3dGOtEZe06x5wwg+vkbkz9ZzvWEYul6Z17VKmtyghSyLBt
L3hFcPSw2gsJPGxnNu4Xg0PEKWZMA7q+eFzD3ld+RJKzL7vpwNpfXE52xR7YScKXcSmYhkjRbGuE
i6ckFh9rsA23BgUuW6NWzmUZRqAS4hiInjevKdOCCNVc1J91QqgfY59zTMVikDTLdeCAm/q0nlLa
ag63ImnupNHbV6PTjejo3TdsfLOxgetk3eSzXlMnZXc18b2ALcHel8VinpdJ4Ocu3S6792gj207D
QPCaqsvDsPS8kdjcbYcOe5A1qvF5AvG+pSLIfHHa5YkT53BmhxWeyQLXF1VBdA/hdtyFnBQhEUDd
qHnp4KR0NxUCET7eyR4v9IijXzqR+1qtxVXrCXUXNZV5taCCBk4XLyRcqe5wZ6lvktKrryrfI67S
1fAW6IGaPhY25BVhZf0NPCtIcsMMaGzo5heTf4RNXoy7P3fI5mIQcI967jAlxlaIBiLUTeNP7Bi7
1C+fC5eSybQhrVZ4+RzYC7OkcKIEGG1UoqgvpEjjWD9xPuWOTtr5bA92vU8Nv/ncuQjfHW5whoih
9eSGTkNyKGYMQXMPsbussk6W2Tj7MEk/Mnk0yWkWyTbPajPIwuR+gkDKEReX4xfuHjqqERHaZeov
orEsdw68chyHRKzNkZNVWy3FISJVvm3NMtxPi3xdvAjuoDkbfsBEw+IRSaJ9PtT1Oadf70RhF5ow
LCpiPpggMS0pVqDUEBxyl/YGcbl5AB81YKkr820E74DkA8Q4Yblo/DZIPcZ2/qNMxvqMi4nYFu2v
XCZjtqkxsY1TTzhgY5eVfSzG3v0UFWQ0SyaUKPthAx4SD6SIsvoMYdl+MGLbxqPhwtgrryg2ij/a
0rtvy/SjEbc98I0Uf6BrVJdRFEYnIw0f0JfRd6W8iQrmrySP1iQvbkp7nJzNNOKEyNoU1F9NG1sz
o4QZnDf5PiV/wZKCd7h08JhCV7256TxzIsPYtsld9VC0bYoPzQzPWmsRJD3hFqhjkmwW1Y+yWA3h
HB6moGQDc5qleRtayVtsM2eDUjaTUTN69zU0jlKyX8+1L4GFuXsqtd6McHZAk0fj5Qzw5xjVMCQ3
hbEauxGjbtC0AElVzinFdyCUXwX+mjgzu7CjV2SAhQLDYT9UY3NqMuYtfju+GFjcAtPMt+gp28LU
QiCDeRQsJbdswBApFI5sOx3OIfrEqZdrrzzuPNBH7YPrxTeztWpsYrCD1knz654myNsRNe3F1F0V
9LbxisLXbaZQeLc9Zc77RhZBPOgPhQCWaY/dsZltnwiofwQLdmEKu3tQS7K3orQ/GKM6qa7eM6c2
z8rnP+k5JHlthmzhqSgo9+FoXEyO/82BkSLsNA0a3G6gscJPph9WAQkR6zqJ6+rClaD4VC5QoMmJ
fO6GOtl5Lc9pIiuEZZTxUIr0Eo8Gh0pbS0G+oeWvP1ffGjv9GFVDGLhGbj8aBYKpmTnbtJvGrzFK
0cYH0nbEV50dF9sQH2MZe5cUgqkANg/00to94zX3SMKhzW961qqJc/9Fyav8lHiq3ocLtR1e1V9N
M02RKvfZI1h3PGQcvuiHIR2H4KWIaFKYftOjWPmy7qygtDHsUuxWIA6GFnXqg5cdJoqbzD2lRBZs
shJpe9DDk7AA3WTuCPhscczrcsxey9Z2KHKAQC9JtRCPbL4N8M72XuRj25380ntIK438T83utq3j
EDtQaxxapAl3Yyq4qNrQ4r5mlnUd+n1167mrLwKx+wDNIb9HXzEPY+7Li572sKucusx9XffVaQGN
d44sPZ+MeCRVNLbdBh688WQOEeh7+p3385zwtuuWuMf7GLtYtkNSLRucuO1X15sXrLkQ43cNPvQt
U5flLdWC47/RuRc+M070K6N7Tpa+v02GON7EJMi+FJVTppvFYPKWUO1zRaLIC6TRbUNgcYpJx95d
fTC9ae6zzKxPSJBMd2yahJPoQVSl+yUd4aBLXtmnDM3icnC6IUApnKAbAMxquPhqk9HZF5iMeW6m
ZBbHmk3WjvyOdxwyL3xtjYWtnkfw0T8TqjxLWBKpa+xljWveQS2pRL1NTX2Rxj2+2eLY+Mm55/RM
4JLFe2Sguo+S7Eog0McsBRflUIE5QGraES3EKdtnl3RsuPu6LQ5pD7LC19XdPEh112vCxFM+lnsZ
zp8N0/gbY7i0xcac5tu5O8eADK0yPkC42akk/DilrROIqbwy4+LaC0HntcZ87gRErJIb+QDT/sVK
l6tB4Qopc1QxswHkP6LAkXvWeffJJxu5pRrYONhAUKwSAr6ZHal+PmX0xuyQTgg9+Z8jAre0AnET
84zs4zzlDdyAVITfEvTp+FYbr11VUFtrQwulCKoRO2chy9T48/08i3tPN3uJUYTkuIX4lLiXSZ9S
bgCjVmbloxd5Dp/Frisszx5i4SEubny8ODDixQGLB2THMm+2SQvDq5vNnDzx8KWx7HHnjB3AAoPZ
noPvG8/NLlTswTdOQfre1p/LwX8WEmpwf5Wz9d6A8kwCCA73jQYP2QxnB7vz0IGL1Bm8AlOx0ESK
92NGxI5UlY0VQi+czsHthdZjaqgj7UHVbuE8cYMm+CUap/MUdQOknVwGo4rghTlBSkM1lVUPVNt+
GZrwm4YhMoJ3iIoUc8XQHJqYHcsM13bnwO3Qeuy3S5Xnl4Ypq70zsPnth/5ynjt/Z5n5hRvaROMY
BtRRzxR4ZH8NlpZ4Xyq8B5+/NyeCgRS1k+7D4SVyKmNTWVb9vCDToQNfr9OPDcImGhYH5NLJnnCE
MKSp6udQ2RfJtBsm1tRZ5N3dFFJzboWnrgeWZtXJdGMwcyEQztIJz9av3gjwEmBdJ2yRFV8i7G09
NjvI3yzqgA6a+rESsR1YkF9IpYntBAX1uhBFc2FYhTgSHkUN5c7zP1R1QeYlN+xv2ZKIV7RRZFlj
G835BTt+/qggZuqwhWgrqSyYqmvKJHzOF6AERObGkKDp4uQNoJqvVMEt+7Cvs21Zc6ejRe8dZi3B
bGJBb+LCuB6buNqhVr7x6y4yw7jKMS7slGyHG5IT3lPnARLjzEGStBGajdHiBTUNtgSi+npH357Y
pHnfvlgJjkzlDze51YOKXLLyMHS1cTZEY24V3v6r2g/lk5ea+YbNS3WwS5JlXXU/E/IXmc9i52EV
A2aYMPKziWYCbBu6bJP53m7kT7iYcr5k/rzBsLCVrn1d6viiimvyaGGBUO7Fh3lIPs5NV94knbBx
4w0XabGuTvOQ7tMRTNfoXceAms+tO9T7CIfZlWu7sK1GuDqFMxGhK69m1b/S8CX3Lk2fGKd46WHF
O5GD7UgYj8mpr71bXgPAnRd97sauDDIAfAwVCHUO9fi16CG9eZI0htvpi2GkYJi2lhFQ5jCw7W+m
Qxk5V1Hc3nd1luw5SUoe5wpxW8UfsgE5cyFwvMllo28Gs5MfILswA2ZJ3SnDBRAEZ5jJodzioed3
ZY7a+zLct1P56Gb5c2Ey/Mp8+W2w/Ae7TO95I+6KGEQXz+nJkwszCluaKNoYIfocgX3O5nlLYoEX
LwZLzBF8z8pfYwHdcpePYwp9K/tESAdTfzQbO+pX2UR4XRyY8WJ/xhd9KDjJd3GC7RCgj1noiyIt
s51hkW4MvQrIrqjyFwsAjGIccdEKMnskhnkT0w2sEvUMZIvpjS8uUuapEL6Ye+Oa6GFRnypYIewh
WFiXyLgfZgmzWIirzFMBC5jetUYEmAySTtBp9VFz9/G+kdlVg90tGGL7c2f3z2yOSP2Y+hZp9s4W
sJAL9yOYZOIDxAuGXKz0VE1Xj51YB3ywL26qGKu6cI5DD+pDTTqH41D5XPqrGWb1ljoyDjdsejNC
RF71laK/+aJ1agYyLuT3SkA1Q3vsv/SJBQmKxxS+FVWc3okkJ8hlz+uuhGr7AxBPkh1YvLjjGY59
wodmHxoJJZATUUr8Jsn1B2MZnJeFpNpGyNgA65gQIF4nOPiAIIlTlXKYo9w/Nc1SPdk9z5jOW6fn
NpzIOZqKTeY8WLT0JgBZJj8XL7mRje6+9+MPzCcQBhZW6Y2CSAU3j+H0taydeV+amXys8v5zD5Pu
FCZlflGXtthiF7R3w8z2uDCGBteOHW5t+jsuIcG5p6KHFaW6Ut3ZcNA3ZlqaJ1a9+LEQMtlzyjOu
fWBDgItW06nQbnvdkfsGB2Yan0addnd9B9Kzowrvm5Fz7gMVbV35REAe6zYsjmSiGJMLQdNLzUO6
GURSvxANMY+U6KQnHsbhhgfKdrf2DAlDVlYOWtfN9YMltOEQ+GzLQFZFfc+sJXntW2ly+mrEkZ5d
DIxRa9yXYKLO5P/ird1yrm+qQgRO7pJBSbW3D00N/yZpjV1XxhkRGJXoTVVhd/DtjM1jI4GHTlZ5
zowWpKbTyremcgCh9q1/wVWMKbxTCjB9O/ChS8uDODhOFjCC5zU+FW4eB5UH6HFjeNW08wg2HfLQ
iYO6H71ziluPpOAAC6k1FEDwaFL9thOpddPY0P0KSu7Epm2c/jKjWeCjnHPzqgm7DvCUyHaqTuuL
NPSNXZNjObGLCQ9rnOq959rJk3TDTzX63d0ECm+1hW9LF+ZG7UfNSWiGgvQiMf+JWK7SlfbNn9AN
KHVg91fiB4MJ4ORXOTsUegSR6fRyAqWLTALzIueILxf4ZwNfNnrE5Q+EDSxfhdv2i+jhKLHR94Eu
CdCiRu0dRVVVh6jozROdJM7Hou5BVzKFxbPTUvjosLNETzNuGZx2/tZd2YeG2cbHxnD9z6VZVke/
BzZR9XMM08zuD7KJqijofNd+8uZOPBRq+ZoYOHAKotSbogid+2UlRA4rK3KcmvDWwIGw5W1v7Oh7
bI61moZbag/qO9eu1AurS/biDyJ+DCFwXJvmFB1Ku3XudR+yBmSWgXhp++5pia3suajlte2GBt9g
KsaFBJseH9LMZUfH4ItuBaawU4GJOMmvMfM5Lw6O/Ct47jlt5qHLCQxmLtncorZuJscdVYClMqXd
tm8U424jOSg1l7chNNl7F9UGWYBJ40c8YgYFSLEgNMxrC48rS8JDJBOMXMIzTAuZyQntgDBbd86c
RP4rzvCPsk6/Vf3/a5Gn/4FpJsWw6P89GtjHvBR/TDOt/8C/BgOO9RdaztpyoiTdtJyb/u9gwDb/
EhQmE88htOQhzv9nMKDMv+iypD0XDwgxqO/DTML/i1oUWnuod1rHCs4/CjO9nxyxyhMGkdTwkMxw
fHcdmn3+dB9TzE7z0P9yKP+IfNDdAQRrlE6ReeNFB/n+yS+d7vTdRfnFgPf9pNG0KTykh8xiCsF1
eJ92AVQFbbaL2UsoDzs/orLcZPB4d+xH6BujWQ/Sx4I9CA5Zlv6hePGXHy4lHejkKqTjvBt/mG7Y
JSSIo6B2jfhcGGl1aPza2bmDLlke+ejO00QgR3Z0v//Z1vuWmb9/t6dsaBEIDAyJ3l3jdiBkU8KS
qVaKfmLAJEBDMQ5JWY3XZJwVTODJLc5ET6PDnIPlCuEsn9jQyW2fj3Rj/OELrVmV70dBf38h31yn
vVwOvtmPXwivr5laoRcFrLHDZeaW0QWnj+7ILUmYf6nLb7lvQ+T1TATyMk5TBO2UwKgprT80t/5d
PvnuqyiLp4AkErefbb27/xZtQYNimr6a2TCpFoUEeg9e7sRcg3FDb0T5rTHSt7w33Lr86Gf98q1z
4lBu+ibE0c8GprmUbOP8XeKnnLf+cKnW7vL334/CTtNypbU+ce+6zSd6NdtZzklAUiW+d82BEECO
Xi4bTwT4NNoDPtzm7ECi3be1AZk8LNvrP3yJX/y9FIWTa2UoGUYWix//Xh5EoEhjvQwit5lu6rhy
V3khu457rJfkvRWgQ+Z2mzlseEkgStLLIIvhk5J4FH//XX5eLwhVO4KjEkMDj0Hnj18FAFm/dgqk
uCQT+0uTudhtEtUdurDRfxhqv5/Xc5d+/1Hi3a+udKTDWsRpYJsQKtl/G/0Fwql+Ffk83/aZpfa/
/23rEvDub71eXZZqSee0st75TzguJkbGKT5wInY5bPCLs+sWzh9WwfVp/+lTpEtK1XEkS/u7TylE
bmOrNbmjRhJcXepULHoCCTZTIBE88UmlrvrDX+1vz8jPH4rDw1+XIMt5dy0TYzZiOumTQILp2Pd5
Ot8mLYshptfu1a17eCHVVLAvNP1t7y0VseyQh2lMTXWb5qV9sDo89Bu798XTMkwIEr+/9D/fViwA
bJ6phsTDYK5FYd+/hlinMkDgJQwpgJyHoq6goGXxeHBqSCC//6ifbyvPJFknCPLxf0z5bsUpWeg4
C8C4ciIkI6NCfMWnZj6GdUZsCe/0ze8/71c/DWeLi4eIMxXnwB9/GukhQHTSB5vodtgy4BSDjjMp
EKlMP/jnHyWY7/PbeNGycfjxo/qU6SJx9izwBp8tY1ORkEmijDQGyKbff5T1823smbw8sLSuvpOf
ioxTt1WxGdU8nakPgCR3jRmpd5zAZ2ba2yZjBZHN60Pn2iobnJSpW12FMGd3uqW/tkY6eqHqwb+t
CU18yDAMBqXRQWZw8965+P13/dVXlaYlJB4MfBbi3etOjTZCkKaGQVdWuR87ZgCQyhkjrGhtU3bm
nmHR+IcL9OsP5QI5AEv4079bKJc011ZZQNyIydWCu85T707wUHFkWYpvnP6j69RxjLff/9Rf3WzS
/Peneu+e89qzFxwqPV5Hv3PPJOnu4IzJo0Fx0x8eo58XS1739ppcxr7Cj3x3r3kwrCzN/wqcMnF5
CfruFT5c719uI84Bvy6I/MXC9ePHvLuMo6jixsIbGaQaEktUQ5vCxx4fiXqusKKkB/+niDnOXm+8
VEILzMfTBKmFmG50YUZpfWdMBeTdsa8uxTir299f8F+tJiiQvKik5wnHfBcLHlTszQOD42Bgc3t0
+ikMKnTUhz4ikTOOtj7+/vN+sWHiguA0IsHtQTRYWzu/XylLk8DfUlgpylit3jrTN7/Og6rsLQI2
3YJj648fOqDot4Ag6Ufq3H46oVK7nFF98oObyNbmJ1g30tzIGMr1H940v7oeJPft9dnx0Jjf3RZj
6HOrRWiBou/GBwZ/K9a+rI1nFtv0XJAA/MevU49trCL/zAUxzff7+n7sHDViIQwSJtS0C1i8P4iX
pi+d4j91KEnMTUi43f3+77Dedz++UMnr4yPEoMnPtN73GCPDW/hQujxIuemoMpoRDie73JuNV94I
KybtaBNqthxGr6R8rD/cBr94zvl4zhJ/L2vu+02EXc913uZlHtikwXdEyAkcVwS+Mmee/rCQ/eqj
QG5wx1mO4IZ7974UJftiOIO8mqm/2rXl0J6TrkVIqkbGcb+/qr9YNOm1UbxOaBLGy7ouOt+dRhUT
wLKnkzLAyYywXlgeojfMtYWTw86K12InMPn//AcKTr6YTwUWvf/N2Zk1uW0sWfgXIQL78koCJHtT
S7IkW35BXNky9q2w49fPV7oTMU0QQ0TbDwqH9JCsQlVWLifPsddGB5qzTMklEciDPv7chk4oqQbn
JzToxOn++uTpX50aW7PYS88xXWZXVt4ic61IG2H3CcI+NR4mjUmUMKd/a8Vxd8jJcvxk6oqHJc7+
eb9hSxok7oEYeQ2z5biOIa5c8XU7mv7ImXv4o4z1+GwQBB3avteD1HWzrzL63UuhNjwCkYLqWJCz
yPG61TfNTVOYVUJjgFJd/Jo30T8w8DBgNiORmFbGuBMDbZnDGkUNvAGh/GqLSbPJUUJNAX7lxS+R
xqR9tiz1tyYuc9TnQn1nZzftAfdUgVzyDKyzlMaGwV9XRoXaZtc+ozPDTD70S0g+LXGgFt1OLnh7
gjy+I3BfjMnvKX/OmxuSOlY0xP1AYySEeI3st0NgtM2DJWcYTonFxyxWfytjJlXuH6CVcLtD5IRh
OOKAiesmEGPj2rDseU+9Bz04HNL64KMo3r9mU20D70sn7xP8HfCFTRG3GgyEAotYRi8+e6ode3pw
UkJA9KbU+ElXpwh4S6yKv3NghBX9vtT75qSG99pHCwJOjmXCQDlHHQIOcVPC/DxllvpxHj3q6ybz
n8jtRIb6pwZKkf5RPLuBVnuRueOJNgIPz2LIyMDFwvZgeKuNFmZvoakEf3nTqTmykMixgrmF83Ca
kOdxtfA4MM2P2J+KQOGcGvwd/WClgpdXz4FvKlmBsI6iMfmqK2LHZa1k1399DXSViQGgIQK/76x+
nQ4DZjJ6Mb0DhMyosS/650rrKc3rmnVRNdpkms6AU5cz7qGPY3+ee2QfEG3wdspqt6+DZ1PPo5hk
G54Hu+j1sYBEdzZjCs6BDTQSSdKCZk61ADwE9bHz5m19EpsZOlJmAk4Yj1ZXu/W6vNMGLQraeVAQ
spoNgWRj7QAqSRgY9pCg/2q1k+odmiYa/oLTxmD8dRpR27IX9xE8EnOKSwE9omM5JzRjGeK4f0tu
3y8KvFRTHdM2wYI7q0syLHUe110UB9B86/Th0SgCfSCeYWVxA12JYhroYi8W2DQqd4Vo3KGKtjIa
AZJUzTEEiQK6BOUIpY4vmepBTimWMvtjdLmMC4yeO1/+NgGQxez/M7vy67aijhOa1zi5lE45Q1Wg
fUU5n96/o/SJie00XkwStevzFZl6BYEAbiepDPvBWhBAAnADKV4YW0eR0qubJnAS943eMHzh7DjO
TIk4YJO5Yevrheg0HCxmHGglIF54stEBhKzOt2mTffYGGoHwvcgxeRNfUDFsRkXD2Tvu8rtdBwvy
R1CeNxxaBAYDAFeu3qtDEhf5I6qkMF4h044uTpSLD3bedZ/4tMPvjhjjRwtP8wC9XfFQ5ciEjxns
wVCq6S+WBXJ2Z2duw16PR0dlhJzcz2Ag6vo3aTYZpgBJCH7MRJ96EuUTtDDjKZlc51CndffcpfBX
dMnoBj1lWX/nw+gbe4KqsCpnlkh/1ulFr03RoITYb+2mPQ0k2Cf4GqxnT8Qjkhf69FShLgVzmJan
P1rXNl7KpXUEA6qxSYGhNnae4y33Z/Io8oM0ZjSc9X4A92SkXNDng6b0og39eJoi95sbWXuuZXPn
ORC/KpNMMK1OAxleYcx0HQPK8UCIhGl+B/GjnmtvRqGtU7KQyYLRuGilFn8Ih0n/fn/rNwIPukSe
CzMaC9b19UqNpLbjnMAjN6n+zU2IRl7Zf5nE2F+cOk4fdJte9yhE9J/7hrf8jKVDG+Y6MJaR8lwf
OVRvGIFd2OIcmPi5LL1cajOaOydLbt/6stGLc/HddOmAK15bsSvaVS4UUUFfl2qQqOV4jFtL+JDL
Rl+gyy52ChtbTtuSN4lCuqbxll/bU5ZWS4YCe0uiz4/WIlRIisJGRTQYrpqvxDaw8hcpamz3d3PL
rs0uGrZqWZSfV7s5ZcgCpLGSBFo1J/A6OD+Y8VNf7TH5x1AS7dLYxj/3LW4dHF4J0yV7ZLHr6clY
cUI3IuQPhKky07g0HTEqyCufKQoboFAy0OTKvY9tIXYvzdb1tGXATE3UYOhp9TQmjgs9gJclCMki
xIlCk+FXlYgvBtRTO55g6wC9NbV6DssS8psBlrRAcQs5BSMQgjI0RImLsmNa1rF3DuzmhySV8YAw
OLSX1x/S5SN6WgO9eU4cLBYXOnEYCBjfbph/B6B7KGaoaO9/y639xBS9EUJPjpD81m+yD7Nt2zHU
WeQCHuGYCgjlI0OOU5vWuHNQt649bhWfaki2T2u1n1mfZh5hE41BSmwnPaIzOddRGtxf0K+ezvre
O66sDTs4N+oA1yvKIPbvAMWngVMkApisCE90rmmgKQDyLwCiUVZJxXfm9OrPjllpJ6+pu3+6ZulB
DDfo0cB67xvoDwSZotGf0kMkfIxiDBzdqndc8NYnpw8o57V1jTr26jQ7S5FlHdTDweIi9KI0MO0h
GgB7mZqgclpXyxl4uPHbzg7JCH61Q0ADIG20qXhxj1YR/jxBq54JBC4K3Sufdb3/XQ4nfZtDZTkq
MydcA3N6gUoBCVnErwZYrHaaxBvrplUNaMA0gDzQCL3+Rgp6v2D26Z/rCYJnpjpJdSQYSzxDMX0E
pKETgT16Z7O3UiyKNDoVNsAKsOjLX/XmrLdGhRynINuooRk4xzVtMH9wYLGg/NrRnQJoujAm9KJ1
3fABXC/zU0uTpCckP0Fz3f8IG/eO38JsN1VVfNk68+lNvZiKyIyCEqzpCZaH+dUZQGjB8zHstKvk
gV9/bgt8BoUw2oTMSV8vO4py3cvR3wG9DFP7I5SI8XejsJEGaOixnMsozn6mBrRWceRJqctSiIf7
i9363JQA+XCEeCZDsde/YDLrqJt6eKxoPZlPZV8ZDyNMM8h5a/80imUchnjoT/dtbnhvqmIsm4Cb
EfE1REObSI/TmNGcREuyM1OKA5MfPZoCqp1f+jqLv923t/Eookakqi6EorKnv77KkxmCMyyxB34h
iCo0PG2UhY+x3/7V1+b0nC1qufNibBwi3gouEGUxG7DF6kB7ljJBAkYrhcd4PjbmaJ1zA5VSY7Ky
T/eXd7OdJCwqDz4dbsuBmXRlChGNaiGLR3RWQUKBDA02fsjJL6WpoDkZqs3O0m4vK0eVhwnaCOq3
Biavz4ym5noBZY7ix2bfPlCLsIJQ8SCzrNWs+S3JtPmhUx0viOwBmo6+rL7EcLQFTVHkO/dnY+k0
snWV59HUaTiunFU7Wg1IbqpUlbrUR1Nty6DJTyPNqkoUp/vbfPNGylXrDMnxGFMKclc3JW3wWpGK
LeDOkN9pdjHbx7lmbGPH/2wuCvzSL0OGuy43RchukJR1ip9miktxLmyga2X8CTlzVOdmMLD3F3b7
LEuOBuBt9E1BZFBuvP6elap1SPKGoW/2oj5bwq19wfjCC8i4+GfT0sFN9dR8mtRp+g5urHuFi9D8
Xqi1dYIjTD85yIoxq5OgVta45femdAToSaX6OTBsuHPYb+6y/K0ERLTD6QTpa3/lRVPOCBOEZyG8
WY86A1A/lkHtv2tZFEGvZAnxvZpLZO5Eoezs082VlqYNlc4j3pokaXXsraJh5gDmPl+F54a5hUb/
0iqedWKAYO893DhroA2JyKgDSwp1eUTePIfT4mX2aCIqWY1z9Njn6XSkyp58u//ht6zQzfrVy4Nq
2Vq9PgtT0SBuUgU1ctj4SRb6p75mkuzdVmgy0YCBE0HyZcg38M1aoD40KgrMaOIWpvHUNCXkZoO1
V8DZWIv5q2pF1s5k3LpWkXggaFxnDH0v6tD7RIaG6cdS7OQdG0eA1Ir82CM7ZzmrHVOQtKCG1cme
VQJuP+6M02C5uS8YeN/xAjemKIeDX5RdDgtEg7syZdeOC2udZzHVilbHZKJcnMXIBoq0iP66/4Vu
7pRk/uc+qVRRDVpmK1OjWUviVAjkIpFCpahBXCgyC3UIHoAj5Fnx6wztVjF2un/f8MYa4WQgwSHd
51Kbq5dLdH3WpcAi/RF2s9cc1UDfrHuELxfd3YlzNkyhcMiAO9tKqXENN6sZbHWjVvN8C06nYwpL
X00jcHaeei/N5uD+ujY2lP4ejT+ge0zDrmEDg203Efplnu9OZQfzQupOTyIEw3NQ2tb5T1+29e/Q
s6XH3oSwdue+ba2UspHqEiHSOVrHlBmc3XWhZaEvOvfPJKRoCaHgzB0Hn/L+ZdoWlWJclWbfxI6L
gfQrDgow6KRDSNt20+xrXhd/NvsFdj30xMxHs/DK3yOki7/ft721SluOJ8hiIMmK/Pc3XiWxBiWF
+cPz84IEoBAOwoBDxySoFu/h+W5ciw3LjCxS09mnL79WoAgBnholisl+O3raw6Quw2Ov2O3Ogm5e
fdliAnYKhxF5B1xG1wtCdiZiOJqRUgL98tHOodeYZqP8AFpLv0SIIL//mDgE/aCIVRJ+fY3Ms0AU
iErorl8kNcjeGCQm3XIECyWx+f1vtbU0EPeg5OgS3yLlshFtKFXpXebWVO+xq9LiktKsZe4CxgTd
N8duSC73Td7Qm6lsJ0Q/NE+pE7n8//V29iXFMQkS9J2OchB0HRVMiYgdMiQ/R8PnQkO+8ZAyd+zP
jeEKxroU91HxFgTpjMwMPBu9VxuJ16/3f9fGseVnQXHGfTFodq5c7aAIo2X9Lg97XP6p8sQPfhQN
ckR+Wj6+2xYYALnv1JJR+FiFdRbEzvNURh4duwrcQYVqYVEWaEMbhX66b2rD4QGUIngkA+GTMSVx
dRtF7IRRAeu4L9qhYCJd6w/4cK06umqZHWNDDN/cfvnUekX1877ljQ3FMq+WjhOQvvbacs9gIRNd
LHJJOySUh7CBWL/QUfAamr0zJTfsKlunBqcSj/PpSJiRn7i2laUwPsGWyBUtAFk2Zqs9CLMYz/AA
aIhkNcVpNobw3JiAMXUnhb3PM8v3v2NQxOOJyHYo9K4BrumixTQ9NdefZ2BPwzKaj3mpIeNRDuYf
97d266MCn6FOR55nA9a+Xm40eiM81LCpQmWnvA7J7B57us+n0EwjX01Ti9xWZ9YfaZN3I5TZaQuk
mcv4CtdkPSgj9A6gmYeADxTxPwsEac9M6VknGi3LTrlr6/wQy1NlBSgEdFQ6/zfvSGN6zRz1jEib
NbIRCzS8lyGrfsDw6+18uVsvCAoA6gJiHXofSJldWxoB5qH6lrp+ClH1EXbH0rdGYR7cvLKfu3nI
d+zdrgx7CJhLV0PAs0at9XaVzWhCOzBRtT9F6OaXoU9eJyY7z/fPyZYhCiug7MFwMFaycrUV+Z6F
FIrtayBhGCLFp5YgNfzG2XtINi2Re/267CqdhustLGfmluFKsAHEaPqBs2hdoqZAFrwUyr9YFG8W
Kb9DuOite6+pViOlnCMAEQ85yR4gfuCNA6Q4nde/+yWmzUeCxEnnPaaIc70qhrJkXbS2fSNMYz9r
4bueFAWy4li3g3d/KoYKyMYYRCeLWWdJNdOfmrbktm819BMOfR9ql1ovq1fkE8Yf921tnHdZdKOj
L5cFJO16WT3MQS0zQrZfDw6aL970OkRa78PqUNLQNqwd73wbpYEOBevHumTr0lqdjdwpo6bURtv3
nDYMUnXwgtTJk/cWnHD8fKr/IrO4WatFeaSwMyVom/IDTcuiheJsiEX7EKZddQEOSC/j/i7KFOj6
zbk2uFoWIzEt35FzqGVzfGCcFZVSSzQHpVvMD8nI7HLrlfXOXsobuzYKBMJhOoe3ldHI60+HHEM4
CY+97MvCfvG8SQk6c84v7hQnp5xiKvQzk/PAFJL5UJTz+O3+mrdODoOa1D0IJeB2XPlk0sAeGRsT
ypQJ7v1Ry2DZMLsCpSJ1uID51XbANfKj3SwX7TP6HVRDANpfL3esBm6eMXMBVWF9T8MOVXelGa1H
t3CrverepjF01oBwyUb7uozYkKBmRsvipjKnpzNG00PuVPMFGGX63rY3h5U74dBDs1meunLMpdOP
Rbw0tj+qScf0kaHLgKH11dwVn3nA0495U/2LZ06O38iHh3eHcun1ZkLMNbRuyg1pYGy/0CvqfOjZ
Wv4QktYvVd/vPcn+qJLQUJTktquzarr4Zj1hkXVX1CeYjRqwj6by4KlVvJPv3ha+5YbKwSkKwFRn
1j6mNJqcuigHxWasfDoOWp+bRzEs4aMJpPmD4zTK10kQGKnANi6TJjq4YGzYFMkwdpa95e44PPwc
wG8uQcX1NpOvZuEwGCy7nlM6tlBWVE5s7ERHW97H4k5I3CNpi7e6GUrTxqAlkJzJnQhWfRh/Dlls
DAeznIeTHSLS3Sals/P03sadEuNId5hWDcHnGsNgNq4A5m+TyyN9fDZTHYT6ONmnJaVnAwkXZI/Z
MDx40DTvONstxyMzCQekHajEdc93LngbRWNAogJh2WuWljCzDXNC3YYu89AdbKqM2Y7NrQ9JikrT
l1zN5oBdf8gK4SUYRVAvAnEEyzl653B/durOVNaW13lrZfVuhSCzE5HAHhGVah/MSgub2uAhjhEN
e+CeLVOU5wESEGjo9PeuFzQaDWJmiWZRJjfAgqkQWsX0BhC9gkrm/kNxCx1kv5hoJuvEvzGaIs/v
m+h9mfI8cjsVqRg77lV/mjKkLyIrdP/IjKRMH9Is1s9Fr3k53KtUg1E+B7kxwl7m3/8lW1+RRhjz
9pIogBDh+ockJbKEmkYJ1TIYmRi6znmJYdX9/b6VrXdZhog0T4FJE5peWxFFGEYeVId+1cHCgqSc
HT4xZgejz9iNiEqaEHb9mMomLxEYDNtH5O6J7e7/Bmlj/VgSF8ihfkbskUu8/g28i3mdLZkNYYlS
+kiYLSfbGUbhA7yq0SLQkn9goEWT5b7ZrasJTui/lAbgkVcbbKRW1UUu5fBpQv1N0Fg6arHXULka
4Jeq9VDZYxLYsgg0DVwxbN94hZWHLSt9grexRwKuUu2PraqoB0RpxDEy+xCFY0Y/d5a4dYYkrJgp
Mgvn8+uwvznMCrqNvUggCSPNTSGBi6oPCJCHf97fyK3r6UpPQyWDkbE1MzWkSKaDZpXtA2o0jrkJ
DeWQF8XRrTLvy31TWztIxRKtJI2RIeLY66Ni6FVhDCOO3I5DJnItRWcOF5lytwbBL6Zi3nkTb7kf
cAdvDerXBisIAWemzyy/a+An1VzEZI3eLI527+bHpmkgs/HG7KQiN/HS1NmfLoxCge2hLWZ3fXK+
v/qtX8P7TCEeJA3VSHt1W22hiNKzSbaWpmz+TEDJCoQmagWqRsUqflajseTID0UZI1eZViic4gT5
KSOBJBq+u3q6QATVvhvdQoMHdA9RvYxBNXO9R7BXISlDbA/zP4ofHbXQTtjP81Q5O9554zxfWVpd
oAYZJUTlsKQp2u8oxpbnaVHsnVRl4zhjhBBFtoNZ0Oq10eZwUY18IiETVn4xBap3jESPfoss6M7x
2jQFvlFnyJgseq3dsFiI0va9yvcsoYbO6LI81lnzZTGmeifs2rg4OHhaK45M1UkTrs/xmHoVk/NU
BBxhdqd81J2TCuztAvGhGRhWmu7Y2/DpwHFoceDnaK1Lne+3z2ifQoeF6AqJgsPQTdI6xnHWSvUS
p24TI+ueZV8dmM/3qnyby2RyzKXEwsjBunarjV7nTCXhtFUt7jPwlvkj5QmSy2wJP5jCWnZu5Mbz
SbuR1r2s6DCZJw/sGwebNrMozWgh9dKgeZsUFG8s0UPEw40oj27ZF2dk6tyXMTHbIyqy/Y79zW1+
Y18esLf2h76rFxyiP5rmctEzVHJauP0fOwGo3wBLfrTmdG+IYCOapq3LVAXRCW2HdczgqhG8ZxPa
XGnV1hfo0fQjvHHgCaAeu7Rhmz8YWlYfqx5KvvsOcGu5xETE8bgaHgD572+WO6e1yB3cis9weHzm
JQoPRo8ua4Iw6Ycl65tLXzTvxl3h3ghPKJjR/+Rjr9wbAA6YDgWXNHUpDJIsFH6Xl+kzjnSPwWTL
H1AiYWCEI6yTzl+vr5hFbgwzdc/FRipuGSyI4ODvOQ10EXa2cuumvDW18nIQ9mpQzDkEfgtb6Tap
dsm1ENHP2jRg5I690/1Pd2uPcQ+mH0C+8nZTar9eWluXpjo7UN0UiEF9MCtomgSVBNRUHEgEaxgz
79u7PSrY4z+mgOCDQfL72l7lGmgxp5Pj12OPxrbaWGl5gqati44xMjIIq2ptCz2/msS//wvLjDnS
4kBoio7ytWW7dq3Za3tURZUs/TKbYfSFIHSG9b1GGBBBToW5WWXeWe+tJ/rVBMCzE4ZJXqhrq0MD
ykFJSanrwTP6cwl3+guasdFr7yRacdRSQ2lOCRq7P2OULWG5h0NmL9m9Pb78BrAyEopJ/WTdzbIX
raRegUY5fazGCXS1jL57ZeZBjjM14c7buXWgeGGoJ/KmyfHk6wW3ntWPqZ65XMY4OwEbhKHcnpvn
Mgp/LErR7+zv1nmihEA8gA8A0b7yAq4BGcRUMYuYVcYz0iniAtvhKyNazdmbKemJvtmLq7ZNgpcG
SadbsGxdrzDMFbuI0NnzRY+k4gEuQ/XYoBLNY7N4qBunxRON3v8VCPp/KTu2rP5KxSSTkhymubaq
5y7olVh1UMuqi0OhxEqgWFH3EC2p98OmKYM8ixE93L8zv+aer3NAZndkAvhfq+v4xCYzSjk/jq/M
rfrRo+8Dk7g6/4n6W434hqmPOr0FXTk2aDZ/UPQeAnKeH1/rxsVmvDeBEThWDVjorfY3eDvnD9RC
u4/3f6V8zW9+JGeOhi2oJlrg11tjKCgTVzwWfjzB4lp5Zfih7af6fN/K1i2i/EBMQRUOJaLVwRZz
qGaWHjo+hVxUvYrSPKqZrSJSrHU7TnnLFHU9qV9kOtTa5B17856i7AGYpgM7oHkDmHglNREFbWBn
hqJ55/5s7R0lTkIkWimSG/HaVGG3zVBCoOC3aZ6d6Korp1x3hp369OaCALsAcwN6SlJ/bWVKM3D9
BmFnXMw/zSqKLij2/qlqVfXuJEGSt0hkIF1zYO6ru1mrWl8j/m7BwT4XaO4Zo5TstR6yaN6jatpY
E71WlkMorbKs1UcqlyzNh5aKVEWp/YnCHpxNnZEepyXZmy7bMkXXlbFZsjmKYKtH09QzE53BlPgD
wRjKa312qka9+rFQBju8+5RT/GUPJZ6dTH71paIhUcZxajnlmVOfwfnEgZMM5sc21fYU8jaQO8y2
g6+mbUjsSPvp+lSgvhhrWcqgeZ6q1VnTG+WYSFn3eYDLoIwr4zhlThMwiD0fEP9IGbfWmnO8TOUh
Vvv5AYH3fAf2ufF6UcQAjCkrGUiHrZ6T2S1zoZcsH42qBlJ3qcGOCPZhYAzzaI0Qetzf7k17DsAH
viqltnWPiCcbnEeT4bpg9AFhoVkwy4vJ+DYboXFBkVv/7b7BraMEKSlwasZv+MirBfatwTTNQBSk
jPX4M02r6AFNKmRtC6/Zabb9AnWu/DL9dKQWibeoeq83MxvzEJQYT5aiVQPyAB1by0iPaCEERmDp
E6h3+59Eb0XvK7hTeNOzJKPmX2VIsphFOsFOaM1259P2QRV9bJ0apeBSc4J4EYV6aC1v+ViPDYrM
NRq7XxEJM0rUh3NzCSI9jgXcTCY9dkjUyg9pnsT5ARKvTj9EEd2OvyttggaDwZzePiG1Ahc5SCIE
wuOmEZ/ype5/6pPI0betbZsq3VyqzVGFG38+GhC0fRqXqq/PAHcMNUjrVkciVBTitzTVrb/g+rQ/
x0XkfRZxKBa/tRQEo+5/SXk7rncX2kyCEE/yo8iR+uvbY/aKYVnaAO4NFaQ/2mam8ZdY3bmxrPLs
OXnmM8OMeHcaorrcq1/uW789uNI6rxMhEOJM69p/T+c2rDN5d9sweqH83LWoYJvWi20NrQm9te7+
/S8sApwEy0ASdkORiUoej7xDlVbWcD/YjlIcZ9uoPmpOzMg87GA7+3sbcFEnIVGRsCSVksXKv1ce
XObzQH7ZAVN5KBHlOEHF0x0rSpyHUtXmU+r0yc623l5PjMJrTKGE0hNY6euP6mXQZxh4Pd9u7fwb
Mjj6OcsG6wOjlMbOmyw9+fr8yIEAusa2acNveG0qQr16nMMC18NlPBYJwjVRqlo77aitc/LWivwV
b0KZZDampLQT8r1FcR7zpuyfnczIj/GgWik6HCis3D8mm5+NIggAW9icb5iXQ1fLlREPTwbbdagR
LDk8oCiD5ikaNQmqdA8pgLrjfaObnw0KB5CCsvy7zqLLiJmLwWCVLYrSn20zCQ99OBQfxyYz/4Up
ahug2AAtgR5exQJV03etYnHte7OcLrE5NMe+hXI89EJ359ttbSWAb0jKeDDoCctVv/l2ZBZN6yWL
4zPU4fnlYHlHYofwK5Wm+sVegNXabvFeVWCwBLTVSJVBmjNcvg6rkqUxxKKzlcm8QEwwaYn4hIKS
HoQznv7YGCVIuvtfb3OdAFAoLEO+4bjy39+sU0009tSNHL9pEv0BIOvgT0bVPBdzn18M+gjncJyr
878xSkpO34BG9LrpZHZuYke5a/vI2VYvIu/+7D3i7lhBlwqGp/GYldreQteXESwYbGwytGPQCLe9
Ojtzl1dM7mdLkPWIHbYMUvlmiCh2XaCRoBfeshONr5+oX/YIWmFbx38Su15vbJi1nooSwhKMWSc+
ASj2zmk2Ig4Tzs1jb8zuuU4j9ZOHOPJRZ+h+ryK6tV6WzOsI1zSHaeVNnbqPS92eWK8T/+mkYvqU
UNE/2OaIgmM8/rz/RbdWS5EHWB/+G3j/andrUlNEsjtiDyQOQaA38SO6mmp5qtu5+U1V6i7QtFl8
D/spf+4mV9/p922uVtOA71JWkxH89W6DYEJJpB2WgAKFe1wYP/XNuMtf7F5DFX3uox33cNOTl5+X
iRBohCjkUfeVP+jNvaFlSSPTrNnertQuy7g4f8uk7Nz2KNSZczH6Sq3oQT836pOpZfFvcTJOO1HB
2vPyG7g7Dt1AkP/MUa4+8TS4estHXgIz92YfMd3wmFqo6KQqEo/3v++mKU6S7KiS/q9ZGpYxKvSq
cZdAqUT/wUQXGoJbtf46TIh1vtsU14VLKmdQJdb+emeXLrHctqVrEWaR/dlGVvZgjln6VGTKzv6t
fR/7R8WE0SzeEoCAa/TrEKVKpKqRGui5HfuKuozwXc3Kj4iw/gMMVFSdEVNpd47OxlbyBMO2R8MA
3jt3dVQNKqB6CWoicFrVYeCxXw5h2MQI3+3Cp7ZOKUIP3AvgqTYJ++pahh1LtNARCQYvL5A3dCak
mhBguhRFXH+fjSz/a3Fn5zyNln7SlhpZYJgC1T11gI2NpmFND4xeH/wHa19IA6N3RaeoQZeN35TI
VB4RUKr9dIRrKV6GGn32WizvP0fEr7KIJGfuSDJX56iwch3FQy0gPdHOWhQpp9iaks9QZOo779mG
9yOZoo8AZo7a7xrKWZRU3jU704JQa9zA5Y+zqyUl0tX6HDRG3T97bgxKKOblqfop20ncb08UCGQm
1HngaPkR1l6v1FCqSVWsUgsELRoGUKP4j8jLhT9Hy/Jw/3Le+lkGqRgBB4gou+vrRnSCYqWYh0EL
iqYHwlXk/WOv6stjXaOpbIi2+3rf3u3OanIEH9Aq/gBW8NVHdBGIsy0oBYIp4fwKdRwurdP9ZcCf
8NHSqvpJaT3tkVF99bDUZe7ft76xsbTALaJN2yBOWccMyPOFUWUOY5Ay4vKkJPE/hdVEH502U0/3
LW2sk+gEUDdVDpALa4jXbPezO7u4oknoKOR6evZ5zO35IbJKCt5z1z7B+MtgpZ5WKHOOe8R7v8gM
3iZENMDwtTQxOalgTNfsCn1jh2VbDnNgZ3psnA07ROWYjE+3jxrSLS8txQjvCNpA/8uttXY8WX2V
psdE7dJPiC6rxasAVJhCBR15NeSRCW1JMeYN0pnE6vVTbxcdNSzajJButGko4FN0qXRl8POe82Is
651Pd+tyaE4AxqGNJZlW1hVry0bvPOoqbn/oVmdTuFOg1YhMmSl1kzyqE7xhWNk/73/GbatyypgZ
QLzu6kUuRL6AeMJqUvT6OZ/b8dxBk/nBm8vuHzGRthdDGf/nvtGNUwqugakwCFbAV66xlfaolN7s
empg5WF3gMrQeHCscgomyOp2jummKeghJE842d46cF+o0Qq7c2Aza2vzXINZOeKDleMSFcXOB5RO
a30ipcQBkbEka1hPinaKiYBOnKlBYbtQJSbpfLZDNzmoimu/eqGnBHYi0EfPRPD+7SSeI7qTI4VM
kFx70xEwyFwzmhaoE1KXts7XZNoWbIpmRTtVwo33mdsmB8N5on7NUl/bqvHoTAekRCBCNR+Ssv0+
L544FSW9jkydmksnOvE4GSbOrxRpczQUu9tZ74ZL58aTvWsQuUpC7uvfkDiRnau24PioQPXTvugf
kyGN/xLd2D9XjY3S3v0N3jDIrA/vFPUs+uFrYhzDjSLdaJo56NFd/xJVKRXuKCofEgAtUJ2pe2zR
t5dS8orRUCJykWAw+XvehOqZTT2OzrsaII+OnHPp9h+NwkCZ04jt9lTl0/Blbh39y/1V3p5fgh2J
+XGIe+ghSo//xqrZd4YbV2xr33v2URa2GKRRym9xCcGl2Zo/ykrOClvKTkPw9oriC+gysbl8TtLP
a7sGg735LHgxdav1PkFGRoM2S/LHJMvjnSu6sbFXplaRbDT1TEVWeAPPTQt/DNPwmEeW+6oKYzwt
YV0fNQP6rvv7urk+k4kZkFKk1mtkrloB64xrviZkqukfEwK/fzsW78mIgOXOzbg1JbV7MEWUDk/1
OnoeazuyOqSYgp64DzkIR39ZdOb+a0d5t1+l6MNxkfMHGk2h1WGBdDaxW7EIXiuRHwsrHE5V66KP
mCjK5/v7dxtpSCgGvA3ceVova3xfnZhMhZsqphy9f6hHAP+KA42QNqUUQziPh7kE4zOM0C5n8/vx
ojq3EA4TYhx+A2QAq2B17NHmApnfBuqSNA9dOdnf4sExDhSLtA+o2ZZHgqT2UuZ1/4lHdDlBg8qU
IHCDHC5oOh473mjrI8OtjPQBvRpZdLu+LzDooJRr521Q1Mt40MJC/UpzhK4XEiGX+1t/e19+MX6S
0uIU6LKt+s02QPbCWMISPVujPCpR+/do195jOnRtwHTW8jmeuz1emls3JG0SWcr4VcaX18tTcweR
E4I7uAThHQHNrh9sZZhf5izv/cRQXCaYZv3ktfEeMPbWzcNUYzDhRncdP78OKRdjNqKi1KugyhEE
UIBOP9RQhJwVxjEPC4HSp/fvLuklvp6QgbMtP/Qbh5vDsFJ1mlkFVgFTcKI6qKj2CzydS2teUpH9
TjVzr+W+tUaKivBYMKzOmV4d5oygnZBPrYKwmvRj6jQxOKOYy6RO6TFCF/zdzo+b88beyk+MltN6
VaJVMOXUKMM3tfNSzV15Vt3a3olNNpdGkUsyMlPSW/OcVkrW1mE7VoHZmMMhmmjODmWtvGaARw9e
7b2/gsfSSH8cyQcMkn51UOeqzWNyFLYSgdGLm8GrlVWAqYVpB6K39gb4tu7FL1QBIw/EzWuP2+q2
MDK3LwMnSqxvER3/o+ckiV8JhNvbRnNerFZkxyw1ip1XRS7kOrClSQeOksUYBCVrLB6S906eT3oZ
xGHcvo76MD/bxZDtVJluAAb42TdmQIRcX4cIyrZZm60yoK2foB/QRb5hivbZDaNPIQjrx9gp4iDO
TZheowoRn5TdNsd+fLbdqCOsn8wd/PXWiaI/ROgnKeZuRFEgXCPX7pwyGJZ5DJq0a6BWYCZDbZbx
5MbdXs1y055HiIA6iSyVrsKTtreNUenUMoD/Jfu7UBnQrnV9VI/D3BYZg/XV8Nd9F7RtkaSFF1wW
FlcuyE7bjjSdTzs1rXkQ1PaCPgmbk2bOkY/yTHG8b2/j7dLoFMmyGmozpLnX37ibzaqgp1QGyAvr
PlhuF75Ur3yo66bbOU9bb5csk0oOK1Cs63q321dTOyYuH8+NvRdznEe/KSvnt7AtxudyLvF5cw/4
7f4CN6wylUlbCvYjwDJrSNNAMRLNZKMKxDi0D9U0KBcmFKMjxP3qsa9s7ZjSrdoxuhEhMY0NskCC
RoHrrs5NCjo3Xby8CeDUGahomOELrPx/W4OBqo6bj48x/CiULO3sqR21fOeWbCyZaVcKTrwmZPRr
UrxWxGIZjbaBpyjsj6hWF4fRi5b/4ey8duTGoXX9RAKUw61KFTrYbo/z3AhOo5yznn5/7IO9T5ea
KMEGxjM3A7NIkYuLa/3Bz/Qx++jYrXZITD06317nV5xfbml4/hSBMN7jNbhdaJQsptE2sEgEKFzb
Rzopawm/aLR+kBubd1FvhMuxQL/2XTGDG35Y0j786lVRUgezrSg7d892DcSvEdEROT0ggBAZrvf1
YtLuLCA5BpHVLXdpNwzHtUWk2Orbjn5aYfhhVSg7n30blxmU3NtEHVIoHlBJvR7UMzPFirM8DJw4
Lj+z2uWXpcU4+PZKbzfX8ygAkEDsCvbvdqG10KMGNhZhYBSF8agrChKTntcFIWYQd3M75qfOqC0f
S+PqoRzdnQC1DRhidCqaokaM6jI9iOs5GsOAYc5sekE01OtjXBr3RqSO9/VEsfr2PGUjkREJYQWB
qdM3oXBusWHyHIDCKPx5E+7LlKR8122ab2q5ljtwDulgYHF4ZVMExzXvelpz41nTuurA23Hz6A4m
hKzDRGc0PRj6uny8PTPZPiEw/N9gm33SeeuwKAOI8ravayDPKDk7wGR2TqR0FPEapDlCWrRtKeBq
Z2jhKBC3Q2Gd9KSzLrHbO//cnot04ehG0aHmnmD/Xy+cg11svICbD6a+K96HU/QJPNxwWvIm25nP
q1KX2HoAN0DiI1RGA2EzFI7CDiJWqHOloFQpiBr5v41ZegcukeGhbmPt0IRVdBnrtTujpOU+kSj9
KXr9+Tc84znANlEz3UT2qW6KxEWuJVCqMLmf9UzzVa2x7+YhRtMvUtZ7pTennZtzmxQwKNkXhA+g
5ALbsTlzvZ2asZqgiBTZ9YCsbttNh7QkkmIc1p4VnrQ7H1U2ICm0aC5SOEVb6vqjQmsJk2x0mGUd
Ln7ZZDN0AEMP3NVW7jU08IM/3kSMBowKUjip1tYgFJfKOsV21Q2GXqsuTl2M97G52CeHrH1nLSX7
FQVNbikVYBp4g83UsBbPvXJyUczSpzLQjFr1G8rRJyx997BU0qFIVanim6iWbzXqu9nmFZCPzCpt
pru4jn7UkAHeax0PodvrJ7kSAPx4oiaAKAN54/X36lNlhNvUOoHV5vb7ZdTbL/SDk4MXW+VHnrH2
Qxmu0UGNppCa9xTtDC+bKBJk3EdCZQAlo+vhw3ZpgG2DVC2orJ20rm3Ok5t1QbvMP25PVBLTKKZR
gqXuhKrsFiQSpyDu5pmY5hUoFDaoi3zD6bfeuQxk2x8oGmcOKwuBLrqeT22XNuLO+F337VR86Nsi
vkuidDyY3eBeNFp3O0m47POBAhVdCgP027YnMmhD56wWjde8GzFFqyPlF5rZ+XtVw8rJd2P83O3R
Ld+E9tB8KZ0u2lNsfvXUExFG6EMIzzQO4KtSM7ZtNoVeFEpX4AynyWpDiI9D/gNoufqpjevylKK7
2QV9bZsY+6xdf1zsyftAO7eYfcdLnM9IC49/sbHQCXYRGRHvoa0wz4pHy9CXqxcs6Wqc4M8svmuE
1l1DR9C/vbNEDH35pn5eAcBWeDhRVHwFdjIj1U3XNkUfsekUaClr7b1f4sHVfCuyhrd12hnHobH2
NrR05YE7gXN+lsvZgqyIs4bbkY8EeRUnn9JGjy9O1dbvmjiyz7yMqsk3Zh1Yt1WrkR+pVvkp6ats
BfU/rpR31aH6oVpFuIehkawHB42iJvggbp9tdQP1gxzVM4QB3Far/J51u6wdA8YLhc5a63Gpw1dt
PN3+CpJIQmx2XfB1eBBwBV2fPKtuMmj+qDbCqlx5LRj9cbIwRI8d7DVuDyU5dBRPQHfYaLry9cVP
eVHsmyzQ6lrBHTclSnuMI1opBOzaT6ysP/Q8E+7svPxkNkV+LFZ7TzRDEsjYZtAoiWM8TLcdrCrq
sK73Yi8AsGhcWh0+Wo8+yU5gkS0nt52wqOMW511wPUdztFcjzLhX5yn5jrND9CkCBfKQuc4eEUoS
MgFcCZigsFcgUbseqUka6NMFaziCXMNjMPb8SoGR4qwdqBVeXpfbX082HuKiXOA8NaGjbmpTatIU
rWp0HliVvkDRKfvYdVFzVpqqPNR5vtdKfsXkY4PgeCc6gIiOUHjazK8bo4yP1HoovcUlbirJ6Oeh
0x0aXa/vl05ZL3Hjjn5r4ZXVzsjIJmvqvMkNtq03dfZlsOxfDv/zYbYpohf2MO0siOxTo8qGpB+h
hHL9ZkH0AWyq5+UetMrEYDtH9vu2MHMf4GJ4vL32e0Nt1iLn1uyKkqGmXC3uUs0paNoZyZOl938q
KS3OJXwF4MywMRB337yU4ige0knntdmYWXQ215KW76pUO8dEspl4IyGmhWQ9JPytX14E5LevC4Sr
sQTnu5arG/lO1GnHGtfXg9W79n+3V3BbOn6eFoIvouCGhs12WnRe19C2kR4PlWz9pLnUo5wwf6PU
yfJ1ofz3dnWK3i/X5E81z58HBsdHBVXIyW9tj/XKxi9pspjpQnroxnrhezTT35rIg+5UoaRzhOAi
yhTI024JIPGyUDrVozAYkQn8DQGjhnemqGVzmKsm/bpYkf7WaZXwrm36PUdryQ5lTCEaKDT9gDBf
RyN0CAC9LqNHkp/qn5sFnNHiWmHue9W4RySSjUXcE+ALVHHB8l6PVaUOiogzAuuDi5yymWvuPUK/
9+4Kven2rpGOJB7AxHJBQdvMyiuxrNGaOgxKI2mUI+UeoInDWFTDIc6QHd7JiGTvbUAPgKEBmsLn
2yL1VCupwXPGuA6MFeVKr7D6b7aeDgcHiIWvrBmUntD+vPZYycRJYR5K9Pp3jqbknuQ3CMgFFHVR
iL9e3TiMTIhgOB+UWph8SVqz+dTwvtiZqiTZobpPe5ji3TO373oULk6lsiscS6irqenRLeIKZh0M
m2bQAlPpHOukaJ32p045nEaKJuxRShpknFu3PFVHMCYx1TBYtdb6ZqmT/TGdoo9/vGuuBhHB70We
46VxudYag8xGF0I54bDhXhudimaadsKaLJllLMGxNfhe3MzXY2VdEWaOMYSB5SzFfRbNHpoxTp9/
0vVs/a4pdnK/KHN2bvDX/hzpuLUAsavj+85tq8LvVcDwIwr0e5tIEt9JFKieCGsV6kabTaRMsTGY
qxYGQ6ylZ0q486nolsoPm7Dx88bYuYpluwm+hnijCvD59tXiLhoaJAguBYMexSGGx1COBp8y2Tre
0TFzn+aRatVbIBTdXp4iCREA+EjchZqpCICbD4CCjQdTQzjVmACT0I78kDR5k/tKtuw5X8vGEn1y
tCcF7mRb+VMUJ58mA/slBVfiQ5c1KuXgpDlOWpHc3d7Dsg/4cqjNB9Qg17tVh519XBYGZufecEpz
dTx5ytAfSh5pO+PJp0Ys5+oQ2d4mb9a8Jpwaa1ECZN3plIea+UtP5i+FNtifb89MemREKR0HFK79
VxhzvPuiXtP5YotXLd9Xo8MmC3nd70OjoTqm2/oH8WxH/zaPfYQznDs0T0y/UUHHdlSSqEOae75l
stUWiQm1OFz9CP7Xm8gIeyV3FFUJOseDwgXzcHzXaJXrl+g73EHbHazg9irIRkROixyMZx8LLk7U
ixi15HWjqEulUBDPejJpp/thDmN9LPXp7epZxV+ERKodmgbkHlzo9lmUDCENBQ0/JwjrWGwUg+HH
LvyXJLT/lEIgQrwjjK2FTDNHU8z8xcxIybNsSomIkMbDT3lafQXA4p00J/qbPQsGE3IEXTjyrU3s
1bx0LRJ7VoJ11p2vyxi/b812CpJE3yMvi79pUyqBrkSlT6CCyCLF6Xkxp8WJs3rx2B/ZrHdBnZmd
j6rk3srJ9oTQKqXsCxABIeHrUXhirlR5OIOmvbRnt5umL8ADQ1/J++wUZRCmb+9B6ayoCUPBADSM
qu31eIrqDMuUWkowIPsVzE7avB+WFED67WFehxYeMqAJhL+iy6bYJHHq2mBOhaTR0Yrt6kveAiA+
1OVSvce0qu52sifJYGRNEKG4jPjPdk/MvT5beVFFx1Ur1oPRe95ZtULnMDq7dqjPX/3lruDOEe8n
5Gx52JBgbx6gThQrHSr2CC2HofK7mWzz3sta7+g0IbrkIcyVGv5/5wyHFPrHQyWAYzZqTVEwplN7
VBKz/ZJFlnUw6J1/AHfhfL298tsPzA+EL0XZn9CGXdhWRcU1libXV8R4oiIcHtGI/TlFTfOHN8fz
IHT86YyyFOC/r3eRqTZD7UwIRISTnfqhpaTnOatHv06cvUfOcxdms+LQWv7/WJutlCw9F2GI+BgH
xKkOXrs6WqDY5fJTj73ud9LMvfYO+2ynOOI2nX2zp86MDnXUZMohi208Ex2MNpxjMQ8uMg2KvYdW
3G4/lhkMPJVNAQEjSdgcKcdTVECXnhHYqdLfT0o7H/I20Y7x1OyRrV9/XHpjZPBAzWCgvFICUYY1
o4CbW8GoWPrbCdWlu9pb+53DK77e9YrDHxKMTQHm5c23qXyAnDfiVUmRbEau9OTOdXWHLikK51k+
L8duqcuPxCkj0PHe+EOGlhAS5nK0oaOg00UX8HpjtT38IjxtrCDs0UTsNL0OcImeT7CSs+D2QXn9
2RgKLTvRS6IEvM1fyYpzI80bK3C8Mn+Txal6WcOhOKDl+/kvRiLY8n7WYNxu8VXCmXhOuoqv5ik9
NsLck33WIfA6a8ZOKNwm5c/rh1KooFLDUNgSCNWqohCch2bghGV6ibrkG/GsPzlzmgYGjBfeAdme
j/f2CtuMaW6+WbMouZd1jDlZyhiobpQcRltvDslcxye0WvbAXLJDAJntf+e43Z7r7PUTriaM1yjV
cXX05hTFhne5/dGks6LRCIpLKDA7m2R8bZ3VKEMLk+txygBJNC5KZaPt05SYL3Cn95BF0vHIBEB1
AkK2jU0UmWCxjWVjm0Gspvk/GipeJ5d7zW8KtPyB9+wVdKSH/LnXTpmMKtJmvKEv8mQcDXZK5hYn
1eoS8Xab3+X1HB90fXAPimLnZ7010p3LQzZTm69HwYPK1SuNXrvt0qmDKBjQgoguwEhRZFb68tLO
anunLcq32x/yVYFH7E+E0kBWE6JFGf06pjTtqDcwI62A9kN4h/FcdR9a/eqn6ZQHhpUPx5Cius/d
rfxwjfKrlql7IviyKSNcIKzjuSwAxVz/BG63pdWcGSXq2smOyFk6kZ+4SI51wxLdLUq2Z3gnC25k
riBiqAVQEdjMGU3OKcbbyQqQ/UgDKr2x39v1cmzD6vvt5ZVOjQVGFx3RNgjp11Nr8oR2bY2qd2b2
9VEdAUiNzuwcBnvOHypN31UbFLfP9nbiWhLQUUI3tYfrAQ29nacKeDtxW5gURqN6Kgq0l+ht6b7u
JfVdrkSwMZfJfGd7aXcuvFg9GPYunEMWa7mpQMy6sKZfeYXptdr1+O5YaMs6IWLMEf/qVS0YG2F1
1yDGdAEHqPQ795Z8P/MeoWFMDQqs6fUC5NmQZ5HO63Roe0+0nTr9n8ky8rsewfCfxqAov6xlVg65
k5hPuhMOsNaVcU+eXrrD8PmCggv809j2MO2ko+sT1Sjwe9lwKZDj+hbmw4coX/fEXqQjUaB4VkfF
13vzwbVkRBc7JB0petf4J1wG73GgWnm3IvW9s7ayoUjqxQlFeB+xw+ulbVQ7WhSVoXSglZckd42D
M6TtaUnyvZtaOhTZnMazmQxS3ZzQqFZMcMJEpRQ9Yjq/tf51zbI0CO0x+Xn7iMouTCI96g2GeJxv
NT/yvHdb6LZmEHle+10fEu4XM7Z31k4SCEzKAND7KYlC3t2sXbtqPQgPQmc6xe3RHlrnmwtO81Gx
9X/6IVp2JiVZPzSHhKetJSQTtvtPz6d51BTTDPKl1s5lBs6QY+h+V6ph2sOiSsdCxJHiKkNaW6Vw
s+smSLYJ22Joa/h0unPfW+YPw1uzT7c/leRWpjzP8w1UgPDo3ETTvgRs4DjkUvlQG+ZpsIzova1F
GWalw9oawVRAeE0yT7l3bcoetweXRRYgXLzoaG3zZ5uDdFamI0NDTjCpTnpC16N90yW9GSiu0n/M
s7w4907apX5EXLovU0pXHj3pL7d/hWyxxaFgF9EBgul3fQbnKlxc0VsOYDb3cDL1pL5PXatoAkOt
u9PtwWSbVqjW/j+de8rJ14Nh0QTPISx46mQeaVaKy4Y/WVN/aodxzAJrbZS9hpN0fi+GFFvgRV1p
jpfR7Rdqmp459ne0W2YwEbH7LtSSPfVR6W6ii4+YKvKRrzSdjblSY8rixGgk1JIDz63mPCtlf7TA
RsBfBJn/KZyd9rNiT9pO2iUbGwIELTUCDnWtzTTx+piqhoARVEWiPXreNCK3iJi1B5/oiMo/EjJR
8T2J6nznk8rWl83D1QR8+zXIa177dcSpwAzK1lHPjhB0HHPDPFfzsgdIlA1lAM8j+vAspyhy/SlL
06KxbWPMYFf9r9LJrKcCguQZ7oO1MynZPn1GpJOq0/B4PrkvNo2Cy0OluZUdFATXYOwQWx1nyunK
okZo8Tg/bh+LVzQHcmZQzoJ5TmgVnsHXM5sx0U3zFVsYtwnj7zlh7y5uUuthDvXyh1evMMHBzlOW
T5QAMVjrfbFgopRVSbfjLyQp//BLCIfC/EJMfhMOEm9EerMlv3R5LfhKqyyPdeU5pD3at5rObTA5
dvLQmG2E/CL2pp5aqGwyu0btPxsD5NOwBrKMPZdOSfJHiKQDaPHdgRmID/big4SVZQ3hxPWdKcN0
gq6MGizyu36Hyt9hnJfo3lvnbqc6IrnIrwbdRKs6r8YudBgU1/rxUDl6dw5pze1cA7K9JvzsDIBp
pJjbCiIIkTCZpsQOklr/jAK9dV57OMVgfh61UC3f395qony3SedFiUl4QjAg5Z3rhVwUfYLdotmB
GlaaryaR7sM0nt4m2lhcIrWej1GKrqsRU/ubwiJ5uj287AijfwLBhCo/LJrNRre8dHRwkkMJMinj
IOyQlxtaPTpYSVye/2YosN803MhbtlkE0h9VB3CC0nEVI8poxXDEyqZ5l2rmXnIu/YQCkCKQrkCl
NrvTCrO6SD1scNopwdqkjPR3zTBp4A37PLDr6i8EoQWL7//G22xMI7bqbuqwbvFqJT+t4O0PPOHW
o6e4ew0M6dSQV4NbB+CPatr1fnHdJUF5GsXVqJvCB+oU+eynTZ1HIJqa8Y1lJvPhz78bxbRnPh8h
aItfsIGxoetKyb9ocudQDInuN6KF5gHTPt0eSnbAXw61+W4NSpoDU8Lza51sH8nJAYptOe6QA2RH
jgITXBmqyAIKfL2EXTdqbcqBCgzF645G7LnoC4Wad5/rkXq2YhLAvPbChypZ6++6N3d7TS/pDyCq
c2MCKEI5d/MDwnDpYlqWQdbn7uSnGdZjxjh6v4vKVI5pyXm3jVE5KUqUB5qbZDsxR3boYWHAVeAq
Bcy5uVMqc4BGMGBKmtRDKUjadTEBQHeNDwD8Eee4/VGls6WcDd5cIMS2h7FNtbxEqMIO9E4DRB5O
w7uVnlkQ99NwsZOkgHSsRI9OrdlvVmve69XIEjE6BZS66VtRENrsKbiDWjlYhHPNi4vUV6fy26Cm
ygfNCvuTPvFxs7HuD23RdTsBT/qeED1UKl88nhBVuP7Os4OkdDujxuwh3vdzNOce1Ty1urjV6F0a
bWbSyCT6otRx6CwkW6mm1HvdDNmZAqBHxVEwbyAsXv8IQ+lyD1lY7Hwd512Th0rhR0i17oGrZHEJ
RqJKW1Xo7m4r73k6VLQQcGa21O4/M++0U1zXqT/nZn+kUrHHZZDO6vkiAcFAr2a7hcvcTcIen9DO
bNELm+k82euyV3qRbV2RAVBr80T5dHM7orzhZfPAw7fRo9k4KH27oEKbJdZpmdY28btOj+ojB921
fJ7IWhQMTj7/ha/ns9gviGsPbAEN5etPmIIGnhKNSluordFXlZvGH6epvFcqJw+qaHb82R7qk+pW
BpLweXUx6iHcodrKvq8AVP7vb9gGTTVtkqzDxzRZ8FxS1rh91LpCv2SDlvkq1tCX21FD9oGJUI7Q
yxCquJult4cZyEVEydisqulSWb1+8ZJl+nB7FFkkpNQAPZzuOeNsTugUU7Wk4YiBwVonP8O+MQvf
LfIx8b0xHPfYFrJQBKFICAsLqaCtdIUGSG5BXJt3g5G2lp9ann5fJ2B+wOgane33WoIbT2n3aeT3
EHj+lIAnXjVCY0UXok8Cune9jwCKjLnStZQWrMk91aDjLtC303u8waadd4tYuG1ay7ZktwrrCrwV
r4fKpsUuV3o3wWqpReRrWe8BKF3gigOXPiZ5GgfZUuy5iUtHfe4MC8WnV5umKeuoL0TnNrPz6q6y
s49VtKxndUqKB2UqiwdEyPdUymRbiCIchWAuFxH/rmdamTxGn4tjcTUPb9pIBeo9Jv1lDJvdICs7
FCKhpexuQL/fIp6pbc5T5JQYULdpdapqNXszaZBhbx8K2TYVLzZcAfHJg5Z1PaMxb81BW+gwxJVu
/Geh9zgFaG9P5yUpzQAFoeS+75sV47x82uHkSRcTfDXZMRcJRejroc0BSwqwLHgSDvF418W57oes
xn3URnuCR/KhwFGRAQne5maWntbgYBlRBvaaujguTv+9m8PxmIRTv5MASUbiPQkKDVEMbuJtkGmn
GYhahvMpVggmgllleD9OrpX7pj3s+cVIx+L6pQgNI/WVOk4XaSNCF7jg9EuEAZOpKUd4Z8ubOON1
eXubSG4EfEkEyt4FRwUG5Ppb2WYaYuVDjSSqBuV3qjuZD0Iu/ndoG+fQNIgv3B5PchnT7hLxUwgb
0Sq+Hs/RsB9RURkMACmWyrupUNSPNWpfi59PXT3dp0mdu6fZbc13w7I6oGHnafl6+zdIDiCbhSPI
+4EbY1v2cGHAkCxT+RlMO/00oht17Apb/317FNlHpLAvxA8FqGvbU2xXXq96i0FTBxz+oeyn5Ccq
ugLJrO/pk8uG4ulK3YG3MjFss6h55XVGmsxm4HpxezHcxn4qIzIbWx2H05/PirtHoPxw36RZev39
FpXq8gySEvg9CPDIC+O7bGjhTaOstJOsSD6T6FNAlRYHAfTU9VC23cIfGk0jwG9ihrWQO+fEoapx
e0KSA0AyRuing0VhbivTZg4ukBJx2/BERrZeH+ovLnJ4Pz2l++HqSb9TlJR8Kky0AM9y23D5b1Hf
revkYUVpNciLrn4HaHbCKXGYjro27SUqsvXTCIwsHihJqCHX68fl01vaSnMJHV/t4jbjcGyiXZcO
+Shgc4WxGiCMzShhk6HmTT5AJlCVF1IS/REB8Pxy+ytJl42bEYgHkEWegddzybzeLvKGfkqUK/1J
SUZItfWovhmd9PufjwQcnyDP9ezBiboeqVTbqs8LmldlZ5pv1XLRL7MgYGU2Hc7bQ0liIfZbkITo
CwtK+Waooizp5XRkkqWWa74R1Vgshkp8UWLnq6HkMZql3ape2mFOzqPVkc/eHl+2qELBnCuaCjDt
2+upkmPBFSjJzsvCVs/e3H6qzIrSZWysy+fbQ8l2CWNgj4E0OtXDTYFUDcusKBpCrtm03QEFzAWd
/8bT850pyZb05Tj69ZSyWp+aZOUpYC/d8M3pjeRuXdwmyJ00PzXO2p/HoraOMZIg/jyhu3R7mtIV
FW8dobVJUWKzon1a22irEPPXqcwf8QZVPjjYM/hWqH3885EA/Is0EhsefUu2mnH6WVR4T4E3ZNml
rFrvn7jjla6Hib2zpuJsbV4BzMdgL3q0Mkl9rtd09ma3yjt6fdlS57+8wVTvrV7NvkcAGu6h1BRv
rdkY/+LA05Sgf+vRoLC2KgcdMAl4iOzNJc2A/Pc0RcYy7C8eSIPg9lKK23E7P+4XUVkRqmPbJvxs
aNgRGKMZNP3MYyYLh/6cVFX+EBtOeGp7q36q9UL5z1OzvbKO7PLhdqMxBKgK59HNsWhhJI9KHNPb
xCbiXFQ0fEpnzeArV8axU8v2/OdTJc2jlgGFzoEBef0plcTuF5vkHPtq3bob29jx9TlsYSlGnegt
6n7Vl+0xifth52TIAgC0QLogXBRU2Tev1hFn7mbl6AWM1xy8eY4LX/XKZid6y4YhlxW1Ogpu9Iyv
J9gUZop1gOi7Z4X5vWod7VzD79rJTGQngpRB0OcFMXh7+BBti5Yo7DnmZvOEj7F1rrtCOTu1goou
bYRDGip74qPSmXEdsU9dhAi2jZe+NjrdTJgZXcE8mPS2R1nR+3V7f8gmxmXkEMBoTXD/XS/fWCmx
RycJNRVdpeVSTb0PB7M7kJ9jKSZMRYYqGXbii2Rm4vITaF/8Wd0tXERZ0NBXFwUjcGsYRt9J1fqh
nZP5z/uODCPgxKT8IAo3c0viCJEDtM9x1euU3/Vi5Z+0GuWK2ysonQxdY3DfhBMwC9crGBcGTYnM
4JlY28rFjpRFMFMHc2cHSu45KOHo3ohCLXCyzWTMYqzUdKANZzmp+bbUlB8h3udv6tC4z0Fkvevb
8V919vIHHQXHne8lueSEy4zAgIs64raVpNWAIooQEzGnj7yHsmvcmniC7EarzabzN4PpQLHQNuEO
2nZWG3uASJyINk+xeE9q2OPqbRW0i9WhruadjyedGavJ19Ppim/D49hF0QLG0kFcoP5NcGw+rKQt
AbrCzunPtwl0KebDlgQotAnEJtrwhu2F9DOKpj3B4ptWHxe4Za+n+YqzKEDYoshE1kx+Tgn7ej/m
k0rtruFjqe3kBfWix49jXXbHZHHGS16hZh/k02oEuFpr+WEeI/0JMbH6lFCbjw7C1KP3M9tIo+D2
Akg3MFhiCim471JSuP5dmt41yjrA8NG5Wv/N2ni454lcD34zD+GJ9XC9NzwNDc1vDDVLDnZW1M1O
/i373EJthSIAlVxze4iqtGmmPEOKizqa8caYrOExbe351CLTu5drSyIrOHwo6+AyqYttc20tsUJs
4HAY7K3Yvav6Sjkv1tAebLbclyku54OO8vlf7Gfe6AKERibPhrpeZDW1O8xDARVmnb181qfZ9T0t
H/4teND8xTmlHk0FDvVoQs1mn7WAnHNLKQkKuks3LMQ+/L9Mz4vyPDStav7F8YEhjh4PZT9ac5vj
M5rRkkZIK1Pc1PTsKXfr2jqZDUz2nS0iC+f0zB3U2gizr6yvh3ZcFV5QcMTW+p3Tau7PxujM/26f
BfFrNwkomvTwlPAnE/XnzWyi3vbaMCTGqdSCH6wy057C3LEPcaIPpT/Nyd4rSbbxTeqKov4gWK+b
jxXitYZap24HpdfaJ6MARpdm/XAayjDbWUDpUJRwhJyvLeoD11uQ1vSoFcQ/5FMM+67rjezSouZ0
rNx4D80kCyk0qP9vqM1uN1oTNa7Gw3rdgJ/Q2/Qp7Ln/1luoIWLH5/nTCk87NtveL1Kn3umVyHYK
YD2b3YAQDtfi9USrPrV0i3YXkvCm9T6DcXIqpqL/82cRORI3oShd8glFmHmB2JoR1rSmFGxFtkTt
ZQmXEbo5Bp6TqUyn27tSenWgvShIdM9P2s2nS6MKzHwTgSpqNITc2pxX7EFXx9bzFXeJbH9sIuLz
HFE+fmuvUeIeirmoGt9ebO0biP75rJfN9GvqTaXa+XGy1UZWFzAAvCZeUJtv3UFiyjUcXcCfFvWn
pQLjAcj3L0AzDrgqwpp4zsOPvF7tKK5DN9N6G5KCFh4xqvheqY1yibRdoWDZMRGUSBJHEEiUx69H
IiOfLXzuAZCtmBwd7aJN2kOualXO7at7O3o/8tF4Rmg4u/Eq25x/fSznWsto82tWE//rUSa8oNGg
f8zC3N6B6cjuPWaFGperkxNvEx0VXkXcI1seZDBJMT7S9aB0J+rT+hL5kzPN94odK59ub11ZQOUi
gjnMa0Ig1a5XU1vK2IRIw1ls+/hxtmrHJ7QiatR4nRrU3biHipMOSDbCw+kZIrJZ0HBYaJ5Xs43/
e6QeEkXzfiCMkB5HJCK+xJWx1yCSrqqQ1qX2gwrythzajq3iLSodtijv+7e50VufNKUYTuNq5PbR
bhL10IepsZdNSk/di2E3EcGC2do3NechnlT90CZ5TSOs3iP1yReTuwm4C02Nbd2/MGxFj6OV24mH
Bi9OS1uooMWgT6C2JOOBtyFyXLd3jOxEIIdDXV682Ygo1zsma7NuBOVDyzI27bfdUhjHaDKdN5nr
7jloyxYRLCi0ABIlerOboSJVDUeMjBCAHZIs9gsVHJc/FM3uO022SahrIQtF/goZaDPQQrep1Ar4
7d1Y2Y5f2f16CrWpqdEqKUPfzT336A1N//X2UsquYQwfgOZh/yDMH66XcgDTE2W8rYIYKss5dfv+
O2KdYDHixHiwsDQ72eAmDjrkGniv5p5osAz1TdeZ2AYvk3rJqxd4lWvTCgKHDmMjDDJHrXqy4lVN
/XrqtTZo13F67M26nX1zmABeTkDjJ78eXLM8oFle7fWoZd9BeA0Jhr1LR3dzV60QBho3F9lWlRuP
4LmjE0/mLPBwq0j91Wm0wEiU6i8CLwqD6EJDyxIg0+vPAMt+nIaepDI1VFFRrIzfaTanD8rYrW+r
hPIb9Mp6Jz2RLj73CtB0ahPk/JuPTydKsYwFT/MYxNfJwOPu0JVt/GTYi3OIwQ5/88DoPZZcdkf0
a21yBbTCXGRcd94jslMm6EfsBOBO5jZB0J3YHlXU7DBzj8Mzb4XoWKrG3gtSPgrUe2TvKae+Kl3N
OdDdgWe8Pa3pnaFP+aMtdElunygRVrfvA25PMJ7k7C6YjutPOaeKYbTifeBNeUfVxbbP6YzO95Tq
610/OJVfhUgs22mtnm+P/Cy39WpoQaLibQJEb/tsdQZcvs0aDXWnz4Yn3VXUQ5gXy+eoAPd5VGB7
D+csM3QctCx3ejQS9vU8iw9ezNaT2WjpHuxWuhh0PExSbYs6nrg9XmTAFWLZKypvDrlLuPwwZlVP
AHu5g+br9TqH96YW6QfSb/NxbrV1Zz1kVxPvQEqjVLHp7W+OcruWmhGtwskvLIb0rVJ3OTpXuvIu
MrNm/KbGkbk3X/Fxt19AvCp09GdEtrZpEZBbJVY3Md8pDD3rDbqdznu9KS31vT43+lO29Ji7WY2x
85yRzBSAv3BX4EYEMC52/otlJjwuKZwyN0BbKH2X6xxfbcV9r2uVL6s1ljvDSS4NBLx4jgpta8Bm
m3LQklVZQwGKfTYY9hOWhmjgQSz9Fy8zYzkgD2k+oFijffRKNQdXrlg7gUs2XUozz0QDtvlWRX/J
20jRcUcSrVjE5ZUR2QI/o4D679ri6EhK5a6/ds6WyEI3X5bXNxIX+MciXL49W22xILjSosM6d3X8
uWtG/exMWfQE+8b+lWRYwSx2X1eoHCs/jMXog9BM9Z0wKTlN/AbAOCYFT/KETabc2emCJspCxdMp
13Nr12gLwEe7hKia+rYN9Q42ulOcsrZId6KaJOXi+UZPH94Mj6ytAgZGFzZAaYZeimT5p+lr9zPM
VfdOWz33v52lFrv11VKDnaajIfo1W4AM/p9hFiNuEoxenb4lDfB+O3oBycJDVnX0w1TTK7KBrH3r
TJGCQ7laqvopQcgbSwU17apjQlPJOOQdTur+2Or13oeQ/0J2AqUDLs5t59hWhrgYssQNjNBZcr9o
++KR6vGe3qFsGMplAhHCP4iCXR/rxsJCqkrYc1oYxxWaeRVouSZf8w+3V1x2nlhtEF6gC3hmbrIP
4Rfde0ZO1ELNKDpo2Cp8VDs99HseK+i6RP/cHk86L5iaKDjYMNm2y6cZWbm4Lkl14i7lV9AG6i/H
HszD7VG2UYpiCJViQZUEKgeKYXNa6nQeqUmYiNFNxv9w9h1Lbutqt0/EKmYSU1KU1Nntdp6w3A4A
QQSSCAxPf5d8Bne3ussq/5M92bYhgAhfWKF4XuVMD2qYwxPbanRXDJ27IwCJLqu2LCVL1Sbr/OHv
v+B8nn9+wf8wG9AgfZX4odETI48mwS5aZnGzWBldc4VS4d9HOf96/xvlBFdP0TnAFfVylyQe1F4+
CQrTOirrKOjkVwRTgjdsHIIPQaS6ePf3Ec8vgz8j/qmOI8ZByne2L9t1QDMa3Ejot0/kim9dW2vg
uBuGAtWFq/7SUGeTg1bJrAmYls2ke4FyvLK3kEETVUzz9h935Z9ZgY53ikFjiMeevd0orMYlZ442
ZikBt4+MeQopkf+HCQE+cBJJPKmJn5dY3ZgSlTMEuLqbyAHt5x9UUr/vCsDg//0roRYOztVJNBa5
+ct9MbXJliRLC7IutOCuchAp34OSLTUYj/A++PexEjwMp+o7IErnKGkQpni42CBAZyp0OwY3yqNZ
zdLksMS8kCq9tSOAbQGkH1fHacO/nFYqk4GtgWUNNMTlcaMJBH2iEU32bLnkNvfW+cWVCHjZH2Xv
87ZXmM800i5mTWyYbaxZooOOzLj/97UjKGacDDLQ2Tp/7lKqirTtRtbMU19ULcltBS0repWM9JJs
4emT//dlxRY/+a/iIYcmF4gCZ1vCL4TNkx26Bj5Z9Nail7hPgrloRinFoSyW/N3fp/bGAqL5DAl4
PJIwMT93uEUTpY/yMWNNZtP5Ac1Deg8E+yVdk/OgG7PCU4xCPprcJwfE8x0Bzt6YTKRrdNQmtZsS
X+dw2617xYN3Madd00F39kJV9o2lfDHo2W1BezlSz4quySet4cql/Lt+6aebQm7zczks9h8BEX8m
CaAMkijgntC2eLnt3RybOKa41UGaO9G9CblK9cVG7yv+3GkYRJYoCIFYgW1/tkO4BhW7ROWh2cIt
aFpSmhpqDW2jcZvUUBuMr7xS9GBVll7jg4MrEPdz8/dd88YJR5sA0P0C0eYJ1flyquR/oCDaN2s2
sJ3YtD+UNmgPyF/Jl38fCrLUuIvxPsMH7OwrCoPIC8bavGlDOV0NS9BVWzRstZnK8sIzfR68Y4QT
UAHMaLDbEPOc/v9/cjQ0LGKpmUC7wJfrNbbJ9Ij2S3+weE0fxvCk2e216CCQKvUlPugbmxVjn1qI
p0LtK/0zpAxFRDPZNwEN8ibZFl2hmBbVyYhHPB7mf80W/jfX/z/e6cT+Z64jbeWapRgvOtWUSj7r
uqTpBO40NKP+/gXfOPzIeIFzPPmsIpyLXw5VomsXioTwJt5Y+H2RcMdaUsEfxy4tVCUgof8N8bU8
/H3Ut7YoIJa4S0/qkXjLX47qcOYzXqL3M2YwHcWfE0c4rUXXZHTswgTfGgrXJ4jD0YkTeU67DM0J
3z8SfDsQ63ct5d2nOJjGw4Sk88JQb60lYp/kJC4C8abzvFpPUkwGNj0NytuqilFd3dMQjSDox6QP
29zrA+h86YWw6629+d9BT/P/z14p0PEN0AfBuSjC4Tq3NKqHTuhr7Vx3XXp7SdD0zUniAgWyEjA2
FPVfjpcyY1nfMtGki76Tcsab7tgB4Vd+aDWJa03KS3HEW0PieQJq/PRkQPzn5ZA+XsN8JHPXrLDp
RRMB9X/AV7N2p1OfsUrjCjp0U8ku3Dhv7Rz4RqJSA3IXaC1nd3nehzQg8do1VhnX+Aml7IAU9ta6
7Oe/Hwck7FCr/5OpnmPjA65h6NmGXRPGW3bkSN8hxQkBlEEHlxjeb04KJRiELykewnNdw9i1ky9G
0zUQvKUPGVXiCibM63H1ySXPrNfRC/JH4H8Qk53M/84JlY6XMJPaCt6gS6DeoRagb1M7XgI0v97/
WDWIOyMPhig8gAIvNweQq751W6ugipDtpnB2+7x0BA714fO4dpfk5l4nxSe8+6loBlnIExjx5Wgm
2hT0CgGlLxSTh3EDfQuueA+Z68eqYH4+GmJFhUZle0jS5ZIQ1euDAMQHBCAAaAaW5VWdkrlZumix
punbNqsE8es1KvD6KSXOVm0+GliOkunxXzcnQb0OWvHAO6G5cl66KntepKqE7ARSIF/3PUQHAA6H
UrP9Z+ILdFvRRkMShPGgfUDO7rKlJcwHxMsG+C6AYzm4lW1FjSK6Al+XX4CVvo4oMNofE3UEDxjt
7BHCl2J9PvWiWdtkvJ7h17jbWqrruIDbnizVe9kmyRUrluPfF/StcXHwTrVQoFqASni5h9QkoeMQ
w74t4bK486HgD3OODjCdgycmY3tQHAW6eMVW/vvAr88+gQLlyTQevLmT5N/LgbsQ3UAsrGjoNM1X
ke+3q7hwDk6OpQgv9aTenCUQCafWKKpUxekk/eddsskCOKtZRGNgOA6bDxeZqjAy3PdufejHefyg
iFzr3ueXhBbemiYUt/7XP8JDdfZd08XH8K0I+mbIQsSD0ieHsd2WKzWF8sIWenMoOJoXAF/8uYDO
Jskz3KKdOa1omcBCxqkmCyb6kI7DJdWlt9YTXRi0C0BwRl33/OYZORE80KLpyzaqdJmbwxB43Zg2
jj75ZIgPa5y5HbzUL7FTTtkm5nGW+CLyRZKN7hhiqXOBKeNnQ/t2QcEWHVWfVMg9IiBaBmBoKsMi
ab+5NmxZ3SbLiksIu2HcOTpqCBEuPN5RIACWKrHbklcjD8anCEYebcXzZIR43zynVxK202Ot2lEM
VaGT/PcU4P2F6lxKn9eiK1VdkIXIymgyguBE0JmphrSwAF8CxzfXa7fiZYkl6zBOx5b5CBdwNSC+
tMk3L/pRXi2+LeddbF1iazfgT2KgPoD3l4TFbzVPQ38Ms16aWg40/tKNXE87a9l6n3cT5QdHXfAt
WzNyVDntTRUtXVceKGbdQJ8zLWsLMn1coxrFTJOe7pYdAc5wNwQc4hf4wRG89rCEV6HRVFYjRLfb
aiYoHlfGtylkG1n6m/cdnWrLUbCuGPfDiE0bR6wqxyDglejC7cZ3LIDGqeQ8hDIyn2GU5pHxVatG
6fIAJUbx5GnkIeZNaXGAxC9QjqYcyM80DswPuBP2p2KgFdeO2yK9GcayY9Uc536u2zTwV/2QjNF9
uebhbZ+Hc3LDIBr7CdlA/Oi3bv6uZCe+gjk3fYcHHQwEYK4QEtiUJP0t0RCGgDRzBq9DOAzk36MC
SUU9FeVM9+GE/MJE4fqAZ2YaDnicu8fQBC2t+9aPx7RY1rlObZeL2sce4pF+VEFWhdoh5tvkFPwY
A8Ud6FFDG8Mcc96uxiERU0XWKRnqwIXxO5vMcQqFiFbMtRUuKZolKRSsMwAjBOwzXQDcN5lIygri
3fZTxEx7H6297XbTkNovnAXLyTS2L2hdLl7cjchTfsUcUWDVDbDXhkRC1z+HbmZ9PeolSe5iRzkA
B1SoocrKXrkdFDHkZ+AGW12vZPPXk6F22A1S6iufqDytgrAdumrYnPooPA3HyoztYmtIeeBLUAF9
S1h3h+kvVLYEzPbEFk5V7ujyOQf/tL2WGOwHDOgTWTtJ4dCHXBnRACzr1ud5pdtND1Hyn6Cl4hXr
CaC8jZQcRYYezLO+SQqn3xmSBEVlQjKFFc0t2xuUuYuKt5n7HaPq+ZOFZL6eIUomDmGwxR9sIdFo
DrTKDdakDRGZAkACZAeIQVhW2q11MQhCK+eCzkDcHVKHUD6VUbdfQ690LdO4l7WSpV4fIdi05Y2Y
aS6hPKvz20nMMHpIgyD8TudQwZgKeJerOYl7PIND3//wI5CJ1SplAJqap88tCdYn6KugppLyZY1q
gdL+rTHwzqqTvuzSH2HRkeLd2vutGVCD97u0GO1cRemwjPXWbglXoKFpyN2vPGYMXwMpd62oh3ec
cxC+u9vw976mQxClj228JCB8GNvh0rAFhN+vfBwN7AnOIiOzFWzes+/SoVm9HwrIePyG1x48cadk
s2EzILZ/cBF3oapTwdq0xo9o9TUNoqmvusKy+Z720eYr2MnNt8XUB1BVGjS8OWFMMfEvWZDCmWyJ
lJpxlILiiko5+cpFoTE1CNat+eCXNFkPeqKur+Zgy34B5UjvUiZyllSAg6zvQIWGYtM4m4BW5TAv
UE8vhOy/E9t1UyXjzvEH0KBUOVV6LFj0HhLzvam3nHcfBxcFpCrSzvfANUUelmFQp4/QJQxmOIua
xeodoyJJqnJla3cgiXefs4y2eVX0tASleAsQweHNL9heQgwu2m8bhAr2a6R1fLsmHZe//BbR9imZ
mDLvdavTJ0j84dmoSGr1fcbjuLuzZT+7nyJoI3VTovDF7otwEfEXS3lc3pV+6KMdKmzB+2Fgg8CF
QNMcjqgmEdASX+KkTteedwcT5v0vIgp3m839bKFqhetmXwyZL46k0CPC+s6xEXSQUW+1ynmOj9gF
BnzlfLaHhLUz32f90JmdbAv3i0VdmNzNuZS/F1DWtl0wADiIS025+I7LTXwcgsW21zkdQpBS8q58
X7gwkg16aRJC1anTv3NXqBzOhWz9GFjnRe0QDHa3zHZLvif4PclucwSom3SNBnod5q0vIVQ1Bt1R
BOk237iS4t7cqDE3Sdpl9Ptqvea7SWXbtkuFGIYqtKaP35uTauI7bMCxr+EaIoKxliG2232BSEwf
oGgbT5/FKmJyyIc+Hys+pYmtJlCgivc2ioNwrHPjZLvXsN1Ydn5edQFZqX5azV5gMuPdYCisZMPO
9VbW3po5qbrJ5Tcol0IgkvitIPsulKD/iGBxqKK1wBWlTUnHzv7sko1+tRBPNTVVY1k02mXJR1GE
83TLaVyCHkDQtn6CN3LOdyrNO/iSdcolMP4uY+a2peaOmA3RScnwmoI0P8gAHt1gGhDatBFbyO8o
ESx8ECIK/WeQ0ClrIJ3ajvsF7cYs2edKbuV+MvksTq6u+dQkaxnElbHAMxb7WUbr+CWk27wFFYOH
X78PTODdcq9SkGwOlvN+qFIYVfNfCBrjtML7jKr2CBjReICL02w/5EE4rbUZRoZbMR22aDcXSsNe
mm093rwEkuk48pFO9rx0xQiPy2ka4GQB4+2q2Ioh/Ea6kusKnM08qeEcMBDUCYtY1bi91FzRMlmG
elkWHOIFXfaiDuMeN4ANgUQ4lVDsemsBc5C71bfswflcrg1z7cruYrjH3EyBEBxaCqO4jUgfyKOE
EkxYR7Ogz57jG9ZdWPYCcA04Cda8g+ZzY4V1pIJzarbumJNkuQYWPpqqLabzVi9iMV9W7ZMHr1YC
q+GpWNraqc6FVRvS+WqhdE53pu8sLjcf28/OM+J2sG6CSCtf7PqgvM0CJJ8hdDFWXKmfyAwvikqw
XjxEBcOVK0GIZPD/wKNRZS6Nu3ddaJHaRCmobVVPbUdAKY1cBvOI0sZpPaXxJvfWhLqHevWs4v0K
TXywwFQ/wWoiWdcHs6gpQVPfdV2lWb6kAElY4YHPRYkAm3Hz9J52hLKfRnK7iFr7tofZM6pyqs5E
iYA44hJcaxyIku+FXjII4paZSa9MypL4KBT4n8fMRHY40KC1+O3wZJMrr5dJkvzDOKz52CMEcqYl
YEuPsKJIeabI3ZhqYe8GzlKH3zbMJK7iYlvTslrTIhi/IFwdh8/FOOj2oZWE4g4MEcfPUOXNejfc
+DneUMqOF2uPUZvLewrAN90VY8/sVdqWhk47/CfowA+kMkPlWxm/81NOVZMHwJ3BkaNEdIbLQaYV
nSI00JdsgzHJSiR11eJh3XE8aY0GO7KKZH4P4Hj6McK/th02mJrRagniaWokzsGwj8O1/K7zbWgr
8BB0cRwNhRY0UkmQxRLStv5mTon5UGwoczZpAUT9jioqQ+iSGTs9DFYAWrnkxR+ba5uHuwIXBKtg
v2RwEwV2JXcLwmdeMTwtfhdNbfcjW4pyxXnh2bd4brOxngtCHw1iknh3UrqBc0zI12oVBI03pDfM
7rYuamOAO1Jzi/3XBoeEc8hZEDQoHkxC9HKAnAZwnyVLe6gN2/j31nMg9wb0St936bx8tbPk97A4
QZm468tV3PaDSBF/jC3NUM+c3XhkoaFwYdeAI8Yta6GLHPUJa1a0XERDBh99zHpWTJVNV1hBTl6o
BzHFZq4DkU6khvN3/G5cYA1e8Q020gekYOPPbbPyhriyHI6LFPOXAD6Ad3wlPMWRg48ToocIfyP3
ZDXHri/2pk+CB5UqhyuYJeWVAwrzZw8cq3osZxc/YGMmExIHCu0HFHUYQjzRXwPy0H5MZSBN1SOb
eN/2LQ13aTfpD5hWym4KBsmeCk9h+LAEK4lqFUT2juQAOCLgNVt7k+sl/WxCRLGYSrvaI19znexM
ks2IPiXbPoODhxOfELemBzMBRHc1lpB7rRaJ77MrdTs98HWciqp3nDpUxjxWO8RbdxPOcfhDpRT2
bw5c72eHh/FnoGmpD6sl/G6xI1620vmwq4TH9dPgKKRfYD1lFVRlQg/uj80yUXfIeLJq7bg74NDZ
rYpoF12VUCNGFWku6X5rEwFC+RL6uE5SoFebPvHRre6wRysUaFtZcSM2WaMo26ojmdNU7bDQed5k
MQ+ukU8EdJ/rKf/BXACDvM1PskM+vYkeLwxwizU8j4i5RyQG9hxVJov2Bi9AuUNix37ZVS/AV3nB
1aHP+vbZbo4jV3A8yRoYXedwR4rh8Zcgz4XfXcriUzoV5OtTYsoI8SZkCG+G2ODfhl1kKCpsBZXX
/baKwwY17aVSHUjg752Pwh+AouWupmPRq73MFpz/Cak0x/ntcoN3IY9+9AURFNT3CEF+3+YqQkKf
AU2hUbdcapuLWOw4eAR9FWnWzRVblE9roWHQi+KRR5E1n2c4OwcqhX/9aPLvnrlpafBsU4OHWYxR
BZmqEdrxYKj1jVpG7huXFepq6DQE/QLl2xUfGGWWI+O55lU0TXBOylPKpvulFcO9DEVhKzoMpLyD
erU4eiGTz+BMta7Ss9Gm2ihJnjiz4YBqT7ftmDi9DYmLgd4MwwlhfcxRF6sXV7j3eWpiVrmcpfxa
jWgwVjlP0w/AokHL0AycfN4QP4KLS6NvoRFQUtm6fDq9qds41FBWSR5j0KeDd1zlw3eeBkLtN0S1
v5YNj3Et8BN/awCIcZOAcXs3S3ScKkSJtjuusXZYzyTodAXpktju7Kg7UpnSgSYbdykiFrXl3wYF
KjSo9ArgtXwuU19DeytDsyzNZAGt3QVWVhxUBzxhOaRZ752a1wLlHJRbHrYi6V0FiLx5jOFfuO3n
cNG/ZL+ArFdmC0E0tbQQVVDwL3k+ZSR43HBjz6CBj/4nHoKo2wWZ6uBtIBwWJC+Xbp/BIfD7hnrA
tpNUB+QmtSx+ACYxelIDCVkd+tVdoaPJkDUVBX+Erv8KL8M4D3wFGCl0aSFWZz5Gbdo9x+BK/rKL
JehNt4M+LDbBM4WUDal4iuwXqpaGjNd9uXlTWVVylE70IFrc59H6C3d/qQGxdvO3RIcnqezOUTR9
bV8+yDIE1QReyvKHTmeoDaaSmHGHNW15lVO4qLSbjkEaXLZEVoFex/CQCMQCFdZ4+j6EXLmK+9wt
FWAZ+kNRanubwWlbVwo74WHSXHzu1jX+1bGsPSKSDeZqaSVH7GHyq37exi+zh8N6NYwERQKVjBL1
cuA/0bktLGRz4eMdXdtOdN0hkRB+RZUAJe4qkNGiDguhuOb4DMXxqxycjaFGXwg4Gm1DZAKh1PG9
lcUaVJY5P2HiaXTEYii6MxBnh6sKDudTzkK04LhMxn5HV9g81QDJwE9xyezwjIJLESIWoct7juBd
7dmcwk+bz3n4M0Nrm1Zs4AI87VKYZzlCV6Eapgk56zIt5f00TTqrieTRUxKE0Tci2BzVi53iH1YQ
/cix4bc6G2N/DYbmUJzEbiMgtSCiEKM2menrCaBjuKJxm+7ZirwWUNewmKs+Kpe8KYZ2DhCgzXLF
5TR0XzLgQz6PJOq/GB6i9GDClWZ72w7zs/FMvyccpLfKkNzEu2zI8q8tW0AKgysh9mlLk/C5S/vk
dgYMbq5DFkQD+C6e/ixnjXjQIXfCPRBn4dc8YQNKWtTD4wt+zuYWcgQ6QKLeb7fAnm+s9mQDLism
Ov8QGZ5exb3vv6hsorphJst/IdxacRqDMX8yYFMOsKBb+88o4fJnMNNXt9OItL9HG9JelBU2xEA5
WDhwFAsdUF7gb+jnNYK1cWUtWT4BwCltncwkxy4Fhz5u6KAjRE+tRO42mMUfZAsEcaNFlh7HoqNh
JXq9oiZSugCyqO10urGBIIZaMzSiUSvLyh8LG80vr0duKlWWkGJLLIrldZHG9P2GlETUqxnHHyE0
LEWDbZX9WnEtf0qd15/AAohRfegyRBBQl8EFKsQ4THXR9cHcbElksbcLjl/dTyYsUYRAt64KYuID
uFvl4+kpLIerwc+4CmaXdA8koJzVeWHnXe+9a2ufdniEZiREvyKLIAp8E5VdSSeBdkaak36yHMCd
+6xHYljjwbZQiDRWTrvVMrHUEndPcRV23RK/U2mBPbT5dUxqNs/ZA9qeOQzMHOvK44RqL7I7nafs
OkGRUTSWcXE9JIv3exkGllSRDLOldrkforoMgwGdC3CrfRWbvPgO8MWEz7K28EorhKLHMkKJ+UB4
NCc1RV9jrhAI9jciaZPgLuHI8qEhSIDrLi3U4itCsxRohz6JEJX7UqMmbvj4NHsITeychsJ3ZSVx
7AG1e/rNxiyGLj907t5ZmUWA0m0qf5AKav1XAq/8e62Zh803Q/DfjDHTrjJqWQz8DheEqyrS6VRv
cJo/WOO4aMbVy6cJHkRIM5YCwXyLqGMCUicnd5qsChJC1s7348pRJyJKuq2KXY53LRNZMSJ4TkDn
kmYehypCtfEpVjM042Ajx78iHkIeGLRDsd5YgqJMVVBpcCGhJ/1IVaK/dmXafnTrMuenKrIebiz6
EmU9c2Q09QaRr+tCwQO3lnREU4wosupqQYAmD4vMyuVKo1L3VaAA8kiDArIcI157UlGcfbEL5yhy
QNG37o4mSyFuVhRfoiptB1TYVJkFXxekFw9sy+yH0a/9Ow25NlzRpS4/4FjhIw1l29/ouUV271dd
xu9DEgTdVR/TBPhcO6hTXpF7/JnA30AlleJVFynq1zZFTpgiieAeUdwKZyB4kJUeiL007AYO/SKe
HVLq4+UgVJ9qPJG5fsTtod5pJRaOVyGY2Q5qnVGTZKNKUMfy0R3CN4+jxCKelbfTgBrp7YSc7Ro2
HrQ7ZjDveszmaP3mlLPdNbFQEt9RZ+Ij5ERZUc9oYgy1brPyVzBm0QPFVYMjDHnjvhHFQj4Oo4xQ
h+1U8XVtR4AMZ2JLbLDWFU+9mSA42PZ5xislJ1CYO9L1vir7oWCHbo5dtA9L1APwukHfpRkVVAtR
z8soFFynwplTGFsehEb5brfwMfrg0lR8zKhL7+cxhCxRMoWo/EJ5fAVLE4VBKK0oPtTEBSSrLGHs
y2Rda47Aw9LHDi3LH2vXgxAxbgUSIphwh3JfTq0Im1yR7EFZh8PBFo4mTk7TBYVNxJrhzudseCzQ
FvudxqPnFSozCEwoRZ21KqkEMEFsNHuGxDx/hmDMSKtt4O5It0X1t1o5ZJoxngCkLnmxXKP0JrNq
ooXpHlWC6naVqUlfAJm+BlAQQBUBoEBfEdjWc/ZCG47TqMcc7WiXIvSC9eJ+CE1Ub5JlHzg1y8e/
d6HfwEhiwPQPESjJwYU5g2IaYUH+i0PRFJ1a75PWwKbY4OqkZiXQi+9RTkNScSWh7bRjgSd7J3lw
oRX+irsJqAGIjNA0A2AdwIbyDFOEzW4ZMiQJdHc73WzYI0+O2P4nDDQKOP5OHJEkgyN1V/mN4f2B
rORId1k0t9egcqJC+/dFeY2VgXI6AFUnDWt8h3PfBQv/SclGKpqYtuoWKbz+MCayuwC6fd3GRVsI
sHlIAEXwqiPnK7+mBn2RTTYh7fQNupYzLoA8u6FqY4d/nRCQP2DFQn0MogSvpHMZmqOjoEQ1RHgw
vtkw36DLEV7ov78BiIEmPBqMBGCck1fiy/67lnZLykViQmbCHSAL8Utv4/Qha/OlHre1q6dgXJ7+
PrW3VhENjgyqqUDZgpP4clDUo2fgpkrZbGyca10uyTElut0bptUFROGbZ+VEg4X0GJAbr0gIgSjz
DQh61aSMfhocoLyJ96ZGJ0/d2jhvjzGEOfc6j8wnnWxQ0RCx/ldZoNNR+e9vODsqNA5oMluC+S48
RL/eCXXLAhFfwBm9AXDANgGiMAPQAKJ/yctlDQvh+xW1kAZjoSxhQv6MOvG4s5tPn9GMQTjAe8++
AlOTX1jmt65ALPBJNuCkfHTuHF1AFBv3EVeNEqm77UBSr4eVTUAVDMM3G6CB/Pcd9OZ4IDRBdBcg
8eRcF7wbwCkPxKSaKRRrg0r9XMOXLt/7DM04J+wl/bFX6jZ/PiFEMPGkYM9Ckfzl2hZZTkNoAKqm
lWKAiPWKkWodZ+0tbFb4/bQk9r0xaM8pqtO+ieEt0SR9sOVVnPqyoVpm12DsxZ//vg6vbz3srAI2
FkkE5QYomLz8WU5lCcTrO9XAH6r/Frh++x60yyUhjzdXG0IXwFMDOIOc/OUozC0WGWAMVNmGGkBH
Av3QRzM608jy7iZEFRfu8jcuJbCJcdGCT4wC8TkonuXjmHmkBODgR+Qqdg7elExlqJoB8wVRv+xx
Kybtq7+v5atZwj4C9BdsYXhXwGf5DG+1jX2UImpVjVFD+6vIeP8JpKj1foiW7WpNxXBJDuD13fRn
xAKqoABXQ9b17B5kciETrFV0U2SWX6GtkX5IBUHprNyKugPGu1YC23tdLcp2UQEIhQQe5u+zfnVp
nH5DArUtoGeBizyHXNvJp5yvATZ2WOQVW7fyuodxwc561NuVoPG+DIey5qNwF3wf3lpvMDSw5LBJ
wg8421VooyVQnQFZtlWZODo70gZAFFMN6zw3HAYbzd9n+uZ4J1lDIAahNXEeNeEFXWEMInUD8X7+
vWQnYdQCadQzhCUg9RBvk71wK77ax1hbqM6hxAutGPCQzhBniyRoAgLlDRqL3yrYFpoHzwBO6YJU
3gDaUNwDP1FcuBJePa6nQQGDP4kLAWdLzgbtnFfl6FLduKFUFSEbuJHoXAInKC6FKG/N7/R8Y5QT
XoGcnRj0LOIUXRLVdEUoxioL5CiP8CSPyirZQntA4tB/U1jcw9+/5J+D8QJNhzlCLAYQehxU2IGf
bR3tASQBHGhoAlDG3luksaiJEZ/Xgs/JBlZobz6h1sebcaDlZ+CRFbpNvqW3DFgstCQA7IKyW14+
MRa1ZSViNDz/D7cJqFKnGBFtiFfkX8SeiWd5q5tygNB9gGJaA9zxcCgJaj9sW/0FSYS3djfqqcDa
nzSl8CS+vKMpGa1MkeU3wzyudbYKtl8Clt6kwvUNo/wSL/aV1ge0SBHWYPWhtJpB5elswCGX6IRK
OzTtnKLsHLbbOwQXdLlpIVz2UKz5ZptpZclXG8TFPQ+VfJfHfmpBVt/Sx8EA9P7vSx7BmBTxwImX
CYXsl0vg7TB6o9qhoQKxJTF6OKLuwhqpRLQvgHa48Ey9cdIiSKRCMBNqoGA1ncVbqFYkioYzlpwn
3dFN9jlbc9qUhf9Xj0SsNUY6iedCXA9UgLORtrSFQlmMbglHsGyqPOySX4QBEvT3c/X6LTjtnxLw
8ZPMI7KClwtI53KS0JMbm14N4R4IH1VB4B2+25uYqyQDPmNsi+QKGcO0//vIr7PJE00E4FzcJKCH
hecBJGs50f+PuTNZrhvJsu2vpMUcUegczbOKGgC4/WVPipImMIqi0LcOwAF8/Vs3IjNfiKkXqqxR
mcUgJIrEJRrH8X32XsdVVrex6ESyfS7wZLhuGg1gm6ZNO9rOYWhgyJgpdY49+O1N2o3yIzsk9fbX
H+Vfr6rBsBkM7YZgeOEfTt4/2a4LxTZSx4+xWQ0v3jNPZv7mk9i5VYPofsay/uGxXIQDQYKMqvvy
9T8di56jh/+ZY3mdPgTlbOnb3xk487IUm3//1yJUSbEICZqC+d1azTjEtlk90W30RdoRt1h5MOPq
qTC6/Cer87/UpFxKfiEXkJQO3vX9SkSrxMLn6nMp52KVAaowltBUJu3PJr5ePvL3b4HLgTh1mOPZ
8L/fjJMW65Q95v1m7JcPcnAeNdIP0TrlciOcdo5WC/nJvXgPOq0rfnLH/ujS8SsifcAgJwH3bkMg
GyxG6cpvqbTS3/Z0aA6YkbJ90a/tTw71r69ZsM/0r3gu2NlRGX9/l5A6MFrcMf3GzcWwLVvduV2o
nDa6G7f4atgjCVptfv8TreOHz+Sfj/suBmA6XaoXHsdtCOfQIZ6SQ1V5xtasmUlfiwzzqeH2B6bu
+rxhhv5htXvvpXawLP9kYfrByWajh0JETYgY8j5Bs9pJX6UFowbmbnRCHOn60a2I5na9/7Oo3A/u
Xm5Zbl+DeQdc2ncnu0qETNmf95uFpmqE2jScGuTtz//203ihL1yCoxwI3eX7S+rQgOH92PUbTcp6
105LuqkJ+gdzbfyMSvqvhQHhYnY07N5IkLHEfn+oBrJg4nUmT0lX9huvzFoCQVb9NvNQBd68Vj9j
O//wgBc2Mb+DSeD43Ws49WYDP4gLrs8CvKhIU0dlIb7iJiB9IIryJ0/Hj+4NFk9mfnsXROn7QZnx
kKQGpigJIyGxwgzUFfNTSh0K1JL+5In40b0hoOiSNOTtYL3PrmGXdufS7+Wm52zfGQrcVOQ7OaGu
v747fnQcqmr2DVBbmGP7bm1ZxqxNiyLpN+ngAV2Mh2uCIP3+rw/yo/MGH8xg7ycu2Lt3BxnZ0GoM
he03KvWrqKFZsE3ccY1EzXP+14f6wQLGGAVgSj6lBb/Yu4VEGmKY+rmVm8q22Nr5abKNM4nHZcrm
qxIcSThmU/uT19APfj8OetEXLwqs+34GbqMVaTvlSm6Mip2736t+T0zltl2k8T85kqt7gOlZpJjP
/f0TZpAqrJUPJd/L9emoCo8jERsOlUfT7a/P5A/uDE4jZCD3wiYgUPj9oeQl8k39JDflorpbulBu
YA9i+sl9/oMnmNeaQWGCauoL4/L1P5UlTs2o73m1uc/LYtnkaZPua3pvUeLQ9kNK/h+UQReKFaeP
QCi+nktd+qfjmbG0jHIZh02TkvgedYbbdjVlYF6l8x+iw3+8zv8neWtu/ygP5H/9J39+bdqFfng6
vPvjf920b/XD0L+9DVcv7X9evvWf//T7b/yvq+y1b2TzbXj/r777Jn7+348fvQwv3/1hUw/ZsNyN
b/1y/yYRHn8/AJ/08i//u1/829vvP+Vxad9+++W1Gevh8tNoMNS//P1Lh6+//XIZRPQff/7xf//a
9UvFtwVvZZKN1ftveHuRw2+/OL+yWMMapW/CbvWSXVNvl783fyXmiIzAS4Ol9SLX//I3ZkMN6W+/
CONXwR7hQoRmvwBHhdeKbCCE/vaL7f8KwINKE5gMkTduoV/+8bG+uz7/73r9rR6r2yarB/nbL+/X
DvaYv/MqiFpfZmy8X6Z04illxwSPoBCLzl6zjqpmfB5L+xRPPcO815/luy/n7buy8vcjXjB7F6AV
Rce7hTFrkkbl8OmDsTOfbKN4ydIlyLX8Ucbjg+mPd147tthOrGd/FK+61d8zhRK8V3ex6FnbfhRv
qRDnYqhDp5MfG2shwokJcmNL7ydMFi7Puw9LF4odG6gSCmEu4vuXLRSd2NFjzLQMS11DqwJQK7GU
XqcZJiKmjBv1Ft9EvqdRbD72drHeQVjbMZJI7fJ1BYVOaqJM6j6YrDgLMVXJwJp9DQCQKSFFp59w
GbVBbsV47a3O+kwy/I6mamQ5+J7xZ5jH1buB5T5s8LFupcLcjVnB2kxjMj0RuLHYalRL1MTZ3tR9
rIRxsnyZzeEaNpqLjYqYgYvFPbKMWgvNPqc20eZ7kzBZOPYIRytOhaA3GZuuWgYN6aPTk+FpPpMv
GCE7lsZ0iU+WEbkqL0pFbtx1w6TdkZ8g9mHW2davW2s/rl5yaUTjhBz1ja8N16hn3jbGNT1Fdb5Y
b3GhFW+ysfPtePF0DeY643/XNrpHvsNzswfp9eU2rerndLD9A4n6j5BOH4Qk7pMYQ0hOt0A4zfId
OaVi53brer4gOg+5ij/g6JkC5uvMjCvhBOk+rnBEUW039hkjvJtObpJJO/pT95QslX6/Tq1CxJrq
jaFN2lWhSvOLz06HcKK14/oxSL5pRgwCXRqWUy2usooAaJp/VZlW3TL6PTuLWh8NBjZYNP8zvCMF
9fMub5kMCIwOp36ni4OAtJMFmh/bJxzUOAbKNX3ozNoEtiP7sEvzzZCTpcqwT4cDeRmeQPspK6pd
vhT+wV/NFyZCVJCTjTVcavynaIHVxiitW7FmFJzDWjMXsR+DLO3JIGnsAKei6TZN2678nxguxs/2
qlymOay9+FvupMnXZBYvchnIMGIbzcPMSYc9YlNzR8Asx81Igaw53KG5ZzRR55IsSAyboA7a05Yu
9WvtrtkL6NkPKi2tG0tmxXlNDbkzyROc4J69uGtTfuwcqT8UCz67lIEzBZ6UWEatldhX/WhpG9P1
sc2IPFVMWGvrYx+31z6pw8/dHLt7tj2M7MaNEMnKLQ5a1tYRc6mKjd1nWH5b5ybNDetxyNyckyOq
Q9XXbth2TX4dx0O7LUpffHGztdxo3SJCfB79FgfEbSPKgV5AzXIDomPP2pc8dfp83+hrzgOalNt+
WBjDE++zVPlB6/QMaTYGGcV9S4I6Sfd9X82ICSq+L8kLXouxFUxVsJtrTffXT4vpqk+gHuy7cjEo
/PqU4n+5EI/NjKSY699JQB2n3llItIlFXdk+eaQgTr2oNKFzDyREiS5r45dyFjeO0RPSYE+BEYA5
teZylSn3yV6srzZDT85+rdydbLxxIwodHcDMh+FugggQWlq7tXrP3ul4ZUkvu10X0N+SG5nZWVSM
c/d1mjUIFL2NRTCWH6rl4sVNa3zbWYv7VrSZEyYqbj7gq39Zzaq9NgrP3qPxPeeWmT8xhkLeSWuM
rxtpJFcsQTTrJmlsSNPR32F6FP4Tvwn7ZjFvvXX2PtMByXcZ9+pd27XtuWWgEeSuYgpdapIwdsSy
MbOiCKesZqpFjI9YVczAy5vhW5zimWZAEjAQu9UDO3PHUJlD87Fr089LNXMux+F+WHRjl0phnypy
csGo6TdDoh5R0J9noX8gTVI5oYrb5Koou3Rf2L3phGaOYUxa+nwUaNQH4eUyKlkg33COuicGOcX7
1ohHEk2tgU+/bitczFOeGAeyCtyJ05idyEfGS+Qafbm33JbnWlY494jMWnvdqpcdcXLDDLq4yAhO
LF1703YCjiv0gfYy2OoyFrMnhVrGI7DiLk3HgpT5oD9ikJw5s339zW5HOHjsjja6Ebv52U0wr7lx
5MVZ+dUcFuapdF5zslvV7GemYpNJdGP3izCSBvpbFoNZBaxKGs/INtVg9cdE9AQayBdHcZOIK8/K
27uYWvSGHN6yT2ZbOyQxjeGAqQ2vK/rZvBHeGD9KlzAc0cPJwL7Zquu4m9PjsMr6LmH62Ybb+sD8
7LzALdNagS4oMTW9WaMxnc1t4ljAACp2ElHlgx4bUuHfNn3cXc7YJeytIqzTIsDU4xCaaLwtvZz8
qmj9+Bvbs+m2jx3lbw1aDQSIxq0+akRSzVwpWsBLkWAaowUVmGvpn8c4/aY06X9oeulvcF3aL8Pk
NuCpbNWiVq3jiUxt0V63o9PuFI5nOlVGVUZrNVU3bR7bX7RFEvuy1Lqf7ekBxHN8TBd3PCXsW0lb
5sR2faKVVVJey5mml+Mqgg2wonpXFhuGPQy3SPD+VorqGZtwQeqHepq3AcU+M9/1MCHzGNWzl1+B
tkiipZ4clolF1YEoff2u0cxhU8waZlWmHgyRRRKPa6jNn0SD/1HoK9EQf+tX3U0q1+y6UGo4TEV8
9ngDXVEZANifRYXPeuIlOZL4Y8B9qR5ahJ2tNmSqiLxpldexX9zT2ZhDHoj4jNnTeraoO0LgBPWN
8Dp7v4xiX03MBAvzQSGkDJqe7hvlemfyQcahsI342+ji8qQx2Jw0ycxrbIn9vjHzb5n0rEMmnObU
GaX/IZPcpCzZqL5pJEfCL0c9b6f5Hg2uFCDE9OHoIeTul2EeE2ANaRmWRJWI46Z5tEpnvrLRGmGt
fDPL3jaCtFn9bVnNt4uQdReUhmSkl55c9amBvZSMaCQdXKxahUhpFyNvtVbYvJIcca16Aadh1NqP
azbH+25tmr20VQxOIO7PyTTnz7gw161sPbKyvP5O/TQPRdD547z1up6wxKy1X+wyi0+qcOSbNsek
ZRR5gA05K3WlksXZWSLt721H3Q1qTDHeJw9KGjXpbE+FK6oBWeR6wpRYJYFQQo+swhww0M71ZkyG
LsKWmp/gJlg3nvKcEMOsfUbClEesoMNuFe5tFhtY9uYmJJVSvOGkjbc4NfQ9AaZ94VkZYXGYdwl+
9JAtHw+gsTTRaKkFP2RX7yEzGNfGXD4XGC7OqR3fr3XvPqqKRATLS320J/Nr3ajmKG2skKKyPrTT
NNwl07ovUw7b6P3XPhmiZu2NIJ4UsRmdcGmc5ncu48LJYE/j3eiNpJOt1cMz35b5h2nk5SmtpGF1
7Dpcr3mQ6yo5137uvMWWbK/k3Jsfsizxn70hjqkUFp/wsPLmqCVmcptis71V1nJxvyVzGq0oc3C2
FEyeOsvbk/AxdTdZ/hGHNMUjkwAi5rBnpBjKHp5CQkGolTlrd3MbG9UjAwBlaBo12bwOa6o1iqOp
LdlD0TpXXSnLUKDvDa5Wnglcfsxl6gSD45eH3BinLdmnJvT1actgmwdWuiys8LBtiPQY4ZTm31oG
p0fs8r4Wo/NSxcPj0rR3K3uxq7LwXlvHesHikj42fkqqMDEZclI9thTZxypLP9LeHpyQTxZl+P4x
9TIA5dL1doOKm09JmWxB3asDNs8uFEbbYrAS4z7DxEGSfUF4ys0idLu5vVmr9aFvag/4wQCqQ84O
WUuD82XfciXLIF/6q7bU2/vWNNNwqXiD2iOxbLuJvxJvIsMh5zWcKDcXr+ewCxgRoSdkPXiBBfmw
lBHJDgLHtWwfHbtIwXMQPRROsU0MJxBJN4EWkdVVKcrqgIGfnNKIEd6SlU0x6pm3elYSRbZTe6sG
DIzmOjDcyVXbvFXetiTfea/m9ivjp6BSLoNk2+SSF86nYBb+ECrHOk7loF8bvq0w6a7Wxk3cz/Sp
5X7us/nGrrJjrsphm+TeeqpbG6Z7rfXpeWEAfE3wg4/CKJSi1AiKuMZdSeTWwxYfubZmn9veqm4Z
e18R/cSBnuflcJSzO3pbrSib54GhGWGdredinr2v/tA8r2X9Re9WFVmkxElfudUMxkSfvpCioPal
Q/RgDgl0ldIzuVFn0aMCkVc4LJjew6Y2x2gph2khQGmNQY1VeD92/h5D8H6p28ai9YLTOahy1XLr
scVc4+FbUuhigz+D5ThrHEzkg+CdOGlLRAzhUye/qWSeD1MFUClos/mTUpN/M+NIf9UKgvhDz7wV
QMzkuWVJKtlI5i0UimqXCfseG/UQ2q111xf+F1hFD+WQJkebyHGQrWwjh8V9yNJ82NM+Nz7OtZPt
Orbkc+U8DTD3AiWyzwTglmv9stIRtCtByMTzDhbwCALE9qoQTDpBBUr95uxXBBUZcR3mposMbDZf
5bhWD0ViFjj6hY6BvLgpefgi3ixr0PSiOEAfi4M+45N1o3/kM31i0GKJLWWL7/+Gzbp5T6h7p5yy
XoNqXu5FA02fWLr8hIeDXTKQgt0I3W6nDwteefxXOy4Mvxoif9Cv7Jf4fNNWV5fT5PHAtm2fE1Qb
Kh48foENIJ5jWxXVlhto46R5wSB3SmB9JnVT5luEOEBB8b2/FMWVgiYEIy1ZUAOcp8Yt93YycNFR
B8/Zys511TErgaY5r5NmP1hNqn2g5h7Pk+Ush6qu4lfsGQyt9MrxiIkgWttCPvfFeHQLxum0TQr0
xCeT2rA/J8Om2mPOVBIztK1Wf5IXSRghX7ta0TcOw2RImvgEk0v2sm+rtbSvq9Xn2z7v/k6J+7dE
wsem4r/3ut93WuH/Vx387l/t3pqLBCff/6j/jRIiyt9fSIiNrLOXv73UX/+2f+vXt6Rhs/PynaLI
9/+hKBr+r2iDBj1Lg8YMME9kvT80RUP86prohT5z2mmvo/v+U1O0xa90B8DgWkw+JQ9wmd77D00R
KdKxTNrJv38P3Ld/R1MEQP69bGainmMFxquKCxnHzHsI+jzWrWAblP+ueK1BNtu8GLB2eleGvrLI
oxrJT5caD2qASFwReP1K5xHkMuRaopAATHKET8ggclQvyaCMJ5m6EzGSZcWo2ACbyDfkS91kM0xs
dDazN8xUzmbZeYfWAdcTmSCUZ4Z5VFjDZgfB5Vrocx1Hvlz0b7pRgs6wderK7WzOy7NTaOUHjSKS
WsMxE7AqInftIEaJPbrmwKKa0QL+4Gt29twnaXHu/dEnylt64kGp1OG3E5TIQbPO1YGQ7qg2sXAV
f5GYxt7IJjOPutrXj97iqf4Ks7K37ipT9idvUpYWTB6T4ugP9acMi+KDXvnGVQbp4QKD4MdatTdd
qzHOr7PFKrtwzCcEhZUkEHNBxrXbDYVuYqyMi49xkvSnsmo0LeicRRZhVsBJCnS85kwm6gzkRs3K
u/teU8M3mbKKnEq662g9hebrkV8RbIksVfbeBruPb+1pVOjxmZlsDHtbhB5vjE6nmowdsrFsjP3s
s7J1dwoU4aUbpm2LlIpACZBbU5lcARdzPmt95SmYEfX02hS6+6oBFFnCixXmNAh/LhFYMnefxLnn
B5aHQSScyjh9cjVL9IwlrGdGhehFcV151XBN8E7XgNdOkCxccEV5mHqDAsZoGObZKdr4s9nDCYG5
kpkfzF7TD0XetiIwGCuzZ/yu6ENO/jiEK+F1h2ybnT2RP+edx2PRPuWQpL7UKWiVYIyZyBzATl+f
K4/kJq85Q7GSkjeCQZHqOss3HI4pwMolbtcpI0fXtK7DUEWHRNEWIrIJKMAZzTJge9G7Gy92jFO+
LExbbDGmiKDN8xR1AxHuYVptPlrn0qa2AB4cSsr1/NAyOO4LG1R17Tpr8SWbdbRdx2ESZQVF7UzE
2jQZyufED4PfJ+TI4Aef1qUQVFJqttg9oj+Um9Qvlnvd7pXYaJW2FKHn1LskbtbbxeVKsu9Q7meZ
4AgP11n2YKvqCmzV6sn0AcastQZjtnivWT5pzx5dIitYkE5f+FzLXe2a8bQXS09NwQwqodFuVMWp
jYvWYI7z5M1IUrGeRw1zffxoThzjg+hcMPjFJIdHU6UVc1MJB3iYzKdGHpFmRj3ssOJXtLbdvLv2
1Txb4UJl9xUbfFOEvq/hhyv8+jmbS/PVj6v+DTW8MzZ5W3HulgKtTamPRATVR4ZpFvcWHJxlN0md
4c5yJu6xa6bC0wMTh+I98TLLx0FqSBtRf8buOBuLU22t0gNVkcNTQWrwSnXnZ8TUg2WoINwNTtBb
Y/uskaZ8TTGIIzvpWV/wOXUCYh2goEd/Fmw7BnwuR9yJpRl5XW1/hUtofzKGiUnfMutLIoWecgV6
EnMwMrTnCzAHsMimSQo0Q2mZS0TIF4ZcH9cDIu/sIt37BtCDMmPLBm1p5qpg0wRoEudMAgPD5kKv
yMCSJNMyr2ceWWou323nt1VT5d2qYubaCNKdTMlMa+fsNqik1KeX7XW+FuqVN4VWRwKJCrujbrYn
zV+bPuQ5cDPGBeaA9DQ2qs+9jBMSnsyVyYNZ0vMhGp45+2mI1TdKeWSdwgIVGzKFsPvmIwbye45L
c24r3R7vsRWxKWI0LzdxJdv71VVUrb1oxL3pdvqbJO6oh/a6GnkEIpW3wzqsZhfAmlpFlEm/L46u
V6QzeLc41xjS3KQW/JsVzc1r82YJfUSlzTjRW91Ld+5VmKFLAVVMEvMDltvS3aUu9qN9bSXeg8YA
cj+osC6LrYZ55ZrbrPJDpx+QyLoshujkSi5ZaAAt+4ZmY5Zhx8Ykf1ghXpTkuVdNe0I+55+nl+Zv
COVmMDakHgbvlPgiaSPVGr62GU3P/ewr1wLUqJA0g8J1B3erjZp5Df9rJccK8y7ytXR0Ab4685ex
rstnB+fxuG+a2D3FtnGh72VyfB1AUdyAj3E65lW7CRqlf5OyO5g2vcbDFWSySIooHtP0Jz6bd45G
3vOY2vEHE99gw4Id9/vOsl0rwdKesf8dcnlbAao68B53WSIv3Pm8FhHyU31aciTZ32ujf6uG/O8V
iH/Zjv7fWCVyEv+iSnwrX/pRflcW8g1/lIWW+StvF8EgZpZkmv2XGM3fW83WrwbAYpRO+MUXawNX
8h+tZocvmdzqyJFAirEl/bMspAsNIgokL4+WQSXHhL1/o9XMHUzx+V3v95KD0GGVU4Ni9PHe14UT
L6Qii03BwCuzQBzqkTCNuXN35bhSAKC1BUg5O9RmI+pHzTuIMrmZVJdZQRqv5akrM3cH4uVzpxP9
MXxIBGsjhpCEBf0yCgLz4qOga06iT+p3dQKxA6Rj+UAT1N2UCok9nfpjV5Ba9XKNbLjOW3mmSEEQ
GbVIIA0dvbrfOdU6P8XeJWO56oEVO0wd0HInBPLuRJgDmVVW5uuWxkk7kmOn31a5xK1TV1R34EjV
fqraT60t6ZTmaTRh2ALAIG9gZdKKgCLWx6l+Nsy1izrexgG6TorfcEBYbNudwwQcXrBKngDjdGHr
+8m24QoFSZeoE/PZvqq09jYMiXtMytkPASVdgUaUt7ydO/bFict+t2+ONSHzg5WO1raWTHp3/Ko5
cY8kUMg7nWK71PZFLOkcN5kW1no6nuaCAQ4sRWm6BZ857kh/Ey2FE6ldZrM5qD9d/gHfbkc9qdbH
smucU6aBwyrSsYkwH6MtWNCCkJbPtsjGb8Po7QGbrPeQK4+2A3YwrQwa+Z5xzrtVhDN8RVJoyzGv
4kIG/PyUUb8EXHk3v3UtEOqgdqc2JBw/w3as56eusL/6RdajGspm6/e9c4TH1TIjz38R2noDtAM8
jF2Y26mGMaCtBQo5asVGm8VFg1AryIDG2gxGfztbU3FFOffZ1n10fiheQWmV/gFgFb1TmcMKiV1/
n63jwaJBA+kBgXFqGNMAv00ESXOhawzZKeuBf6Sdtmm1LIJYgDNgvZQJqopWLdUelyQfbilu+8+G
XkKmS7pyD8kvPiWdaNHi4lQhqk2oDs5LbtjRhZa2GNo5KQ3YiFAGCjT/mesoWnmmNAg7wzmnjTgm
dfXs0ELmZuNa4DKw133eG0+zZJatDfekq1LANR09ssTeT8x1ApUAC9VgGOc+tirsyoTubuC7jVbQ
jL3gscCPz+Npyw+g4gToE7fRj2WmulOqxdNjO66HmMdqVwwM6OXMn3r2YpG7GsRZO3Tc0dxN9E1T
eWFFdGj57Ho9qGOJ9ZprQ83mw4SYlYwwiPWx3dq6ytHxu2UgRqMNZ0OfraMUnY0E1XfQFQ32eJU+
R7AJqUMKF6xUzSAOGyklkNaUXeWx5dyVg1RsK1PnqyqWa78aNmNO/zCzmqgueY+2njlFush1WGXs
tEpnrZ7sxgA9ACj44wAF6rZq2y4g+rFgMWuzMJ7IVyprnHfFOiJQj+Oks1kd5ltu7LMrzfFhpYYI
nEbDHImN4iM+K+bron8N+XgsIcTT6VjiHR0L5r103lQG01iK4xgb8HpWHP+lUjsSHbBD9GQI0ykf
jpb74jqde5qmDg0/g+lg0kS/AgE1cD+5nr91bbrh4wXN6jurdpfBviJ7A3bYQxSH7jHHmz5znpx0
+bRKwLF41Xd+UcWHZALuVXtjQF7u3mmMKcxjVwsrwJMRnSJ3u2ACB+2OFySTZHvAePvHLo7ZaDqJ
IchSxdq9mbJUpLmIb4lWXbsmC4PQGf6SOdp1nvrfWvRKmFoZjdzis+gdMLXTHCysHVeAbQQlWHo5
7iTOGu1LK9Qq7lr25SKwp3G8mSqnOUMOHPbpnNXh1FXXOVJ45IMtuk5BJj0ZLnAzzfBoqMUDLDWt
peVGXbvpYCzvLEuyJ8Izu9N514C3IWu3mSq4ZsFoQyVMwXjaObS5cFpgFgR10wyBDZuO/qt8keym
TVVtitS4qfzq07IwRnBdHwveEUnvHudW39B9CA1/2tig0jLoZrnv0BdbwmpOvXByGD7oyC/YJoMl
ZkKwn51jOHKjbV6Xs3eb+NlRiCzoppEnsrmjYiU+zLSXQBiMemoNKulxEpCrxk9Vpt0M07Oy0wca
giSvljubDMwrLfUSyVgTdCfbgJmotwmoNkPRwdPqkJ0F+4+RbVLe0p4AheldLQjpTGwHbs5zlqV3
4Nv0G59dxpmaVYZ6Sas5tMxxiJa5UsDgmvKw0Gt9JNz1tanmipaaeIrbWe1E5098WEVNWSvwHYvo
ptNkTOjhk0KL0dNv3GHe3ifdCYOoa7NroMnVBj06D+LBhsjDE6Q923kbE5aGP2KU0FqYoBAqOdP8
ZQd3WurhykxjB56tVMm+HIrsyuwWgHJ42KpdutA8dFXn3cN4Tl7AsBsfHC/jPdXl7rCz4c/RuaUH
czVbRnH0UVmvVks3Pg65tYfSaX1J3SUB5pA7X6DOpIGkb7yzfEW9YM2au5GDKYAqjqzMha78Q9tr
yx6gR/eo6tq/Xly9vZEyZ7VIkcYvaDHYdW3Vcc9d/g756K3pwZ5nvnPoRziTwUAa8rbIxUcI5yi3
hOPBq0/H1BHmp2YkLwL24+LASHk4SzwSfd+uG8lsgGLQ1td1Bd/CytTDrgRbesZtg+bCsr9tLO+h
AYkawgr9EtfJEKx1KgMIh1A6ABYfEq/tti4jNxgO7VRfJgAlV9xYnxt0nIBLBGUZC6J+6LKyzIJe
ePfMPXWvS5JwwI9WtnF6dh176SfwSsNhbtdPtaj2JYgrHgi4qH2Pv0Ythf6o8lk/DIVP0hRoDvGF
uXkmQijgv60+Fz3trojjWIQDszVmk6C888wOaaO1vM5at9e29L4h/TC0edPWw3om0t3v1AoScXTa
mxz0TjAUiR6yTCgnsJHNIdCBRhO0moeqYWuEeaBAdqos4Eru8pJNcfOJYSh4f1pvPsbDJZDqSbQP
mYJ3zS2Z7EdfQLSwvLtiIFvey6rYjQQU6O37jJ4o62w3Gqr6UBnmRCyCt9ekKm+TEbOLZNdWOx8G
a6YfKe/6KzCk3WV4wBgpW1zB8mSa/ICIpVuRa4qHrqk+Y4d7KAs9yID0DsN0W0qUS1KMt4kRZwcu
IiqVbcOHBbi0gZj1uALbfR7ZMkOlXnZ+2eSvHuabqBJjfZR1Ot020rtxlobOdgHdPayy4Uu+xup6
lYamQoXQuREEVcMyTW6HfiqeXc0WT1bVGDdOiz2JgNFM1Uw8Cq9v81hyFs9wWIcoE8hbzeQW0Tgt
GAdN5o+Ewp8oLVON+HI8fy1iTz91nra1VnrxUKcUhPbqFdxQMJhTGgi/3bqFuu4Zh+TPcGgcFZpo
A3ROZCDa9t4l+W0Xy0f0NKhoVko1YG8g7BEzsI9m7n3M5vlZiXbXC/0ahYTCbk6wNTHgodBrpg4s
NkB6SMSEvKd9Facfcgfg0Aq1ZurGOzWu1GyVPIrMPxqLjmNGkZiYsmm3ruO91zow50tclRq8nld9
dCOZ6tDpUUb4MP3nSvM+j018SMuWK+81T5NXffMWcxvjpAtqntZaeddWC01tldpVPc07yxuO9Cc3
aZNs1rp5yHF0I+Q7+CkM5sKb94lKYIkD94+aGYBON47i3Ba4JtfUyU9SS5trqZaWFd6OaOoy3jgv
KZoSlyLJTeWVlkCaxMBw4yb6J03y/p0rk5aOjSjSsNbxkSBCNv+XufPYjhzJ0vQToY7BDHLrgGtq
EQzGBoeMYEDDoNXTz4esnunK7Ors07tZ16l0hjtgdu8vY+utIhx515mcYis5VlzI+pKb+liuDRCN
vTwUcwMwX5xd6iIrUfnM8F0c5tlS3AJWqNNYp+ZDDZ1+QqKXP8xA5YR+E+Rp36jYN9/NadQ/etu6
g1FMN7BRHiNUkDxH1XQsaGZ/AtcRH9OCsJN4WX+fieFLJUZD6CXdGh1G5tBsB8nF4E73KB6XvZ81
VeCvtrqHDrxT3vA4F1uQGs1rH25a1AcGqOQrS1OqAGbiNyoELGT8cX7RMrYbxzdRZdWrb9aHCcmi
UyVHs0LCifqGSwGFBakKgZvX8x3yrV9OZZIhodr+rsLJtlMizXeAuXB45NclpmbeGrUfiNo+TA1s
/aILDzYc+dbVlpG6pJX+igYEJysBiLe+il87CXwfWRqNVPeJ678nkqJQexMd/TE181vZZ/GHn/2R
czd12RrgOomCyPRs/AZO+QHg1F3tsU0Po7cSxJqSJDe4MhjzIrmfO4K93RKmgWuvPC2tdaLH4tZx
1+l5WdpHx6uLnVs1j9om9z9OvrskLwNcUXwcp592QjRpTFPmZPgn6rwuXG8JqVFUsLXcwITTMy9w
HKX0F4AfeeByoSiFs5uz4ibqmNz8hkpyazQ5/jJPvUXtLMLS0s5H1aj+HTFOqPocT6ARZqPvsr1j
N8ApndT2t7Ls6R1hMLYmdSrgB6qh9U8t98+xsHmpJ98iUXuTsE3x69g0xmX2lkdZpJ+ORW+WKL38
6Iz1x6iRmCD/9uz8o5+mLqgpz3hJcykOts0Y3dUcRZGvdiTWc7Gl5XwDlEaSVl480AJyH5HBQHCZ
OpnGx1gaSCgQbUyWc0plfZlL48EGt//o5xFgV2bF2bMmplnyTPnmEKXZ65if0slWLzTPodWwW+9A
xsK1pXcBJqTpg6Y2RQAt9nNI27Nym/IqhcjurLWY976bDyDJg3edZPu8NXjs0cT6pATWP7wp8k/e
6DknEO2CVYdCoiYzOVv99UEZ5SvUtbsfrRpOyB1haoqLSptvYIFbftDYnkA2AMVTFrrrijZzbzHj
V+i3rQakEnuoD5OLG02UDMul9eoRTfzqdmbH+CWNc98V3ZuFHfnGcBFFtR1oXe+W/WOPRKsOQV+j
vTUm1LykBdtpYW5xqaVMHtI6RvdNn0hI3whCBbxNN5pr/stfygwRlyBlVKTLDVkUr41LZ7CSRfkZ
abN9yQ1H7ps1rb7aUjmX0VqqgzsTR71gmyW8sExCPxrKUEkVceYQYa+dKseQnPnvtSqHD8hMgM3U
/srkAMXjFRA62m0OQK/gKcQAoCanUmVMxKbrKgeIfG4dPSX1RXiLPkSFyvdoYtZPjEzGsTEIZLJR
NUa7qDDqJ36aMSRLtibCMCXPdXHmkej6xtiJanSfUYuDkyP9f5wyrZ565aZt2BpzeepB5w/LMFf8
MksbYNYfHtTY1A9s4h4JaoLyFL93r6QHLAE8RRHk3jAESzabyNc7BhCNZNJI6nhfrSgoC9dJz15q
iJfRM9PbqJBRWJL2d0tgd7iUaOM9Uj4uWRTTL9ga5fi9GfkZ+tlfzpbQ4rwI+zktmmM68LTEYz8e
UDnUvDsTR2s1W3QzVPJetmiu7RGDAUIn1II7sfSszehXPi23qY+MMNWuMpH+ua2ZPQ3J+l3RVhWT
BH4nitrbK53zZMabvEL35q8maiPqTOh1uaOurmwJrIe7CPTcFc8k7X/WhPcQndrEzwX9F5vgxgft
jqN3OtUJPTYiMATJbr3t9M2xToySnAG9gA92wC9zNLl3i4W2Qebxu0w9lHepO8qQBefWB31GcG4o
vAPIn96joSA2z+lHTqia781K362y7ndpJD6pAqDCha/nyryZ7BYLcXtfF89oet8NGh3IdDcBjcYy
bEbZ0UWzXIxKraHoXEp6h9G02Kni9bKUnnsa3Uy8eURC+jtrNmHDWppRzg0pyP5uQsC3i+gqDk0k
0yGhe/SFjMI7OUQgv6nBxAMGf8g3Zq7Xlof7GoHq3+exhToyS9SbV4j7tqmtmGMu4mBuSOTjnBbA
kXGV7g27jsh2ieTNJNaRp3Bd7mw3t9npquRxix28CEJNCRTGQ5Mgp0GCtKWq66n/AqWJwpUYnotl
JPIUDUZLT8l0dUhmPopGmvdL6d55jKEN8jGl8nmn5zl6qStNsnPmwSwwJwTZlK+71k/sY7vKjNy6
2CCtEvV0Ljrj3Josvn8g0zsHq0tAaFcVzB1xEsSrs0iSu4CsJj3muBbxU1i9PNvYTlHDCk5RcFuZ
XGMRP06er49cnu5N46uUV6GenwuT7BFiWuWBzM34vMpiOtTsIu8OXvWiV+uprZL2ClnJKGXZD6TP
3ZFNX7zUdsfOVKdAKPXknR27YPiEXbulq1BdpRVxhc6duPT9Mt+SUrzc64VhkkVUYnjocWgTh8cf
255QI/fLjnjhgx25/Mjl+CGk+ytaQOaSlCkXcWEpmnfcG8ap9pEduzO9AE1igk10Ueccs3FogiIv
UD9byY9Z2ujgXwzSp6P1Ek86ROdgddzHq/lI5s15brr1oPPZ21WN7x+VicKqMxsYyh5Yur9vnOpW
rPX95DMNLwJ7VNMzFgG3+I0hObvqYe+Uwzcea/bHxH4sIZBoJxffWc4uBL3vO6TaHDnjUcPw/AbH
CDvfeK5Kl4D0uYl/RQ7LD7qFQ5VY/m5dt1BjjvE3U/iXfrSehI0KvLLy30nC9AfmXn0rE4hRS1RN
6KxYixo1f5pVFh2iKX+qohi+qoimN6dFHtpLOMsgo8F5N5Zx6JjJew2kMtXWk0Hwjiov2siuwuCL
9Av/dyP1AXwkQMYmcXxQfLEm3dV1VMtqX493Tm86oS3c8qLaLQDWvsF5r3d+NhhBMyzPy2r2+yVe
vlutTWCwqH6bbXfQhYiOae0WN8Uid4kxeccJOPqUZlVznUlA3Y91clncZbhdaD45oZzmXBni6pr7
7rvrTNEvCdI5ReurCbb9QgcOFVopuukr/oZPD1/BrsfCffDSaD6YBU5dN3PJYk7t+YEE3YyW3iJp
63Burba9MXvdTScffcvPeSTyZpucUdwOFLT8RiYhEZYsQh+6sV2GXQEhDQ5Hr2HD8OFGxSfC1w3v
sS3wmpJ6ASsQkJ7MeGttRdeoRkobpGO6His/6rK9Za0+pS1kTP+y1lrezYbGqhN5GQwzzibv3RyR
6mKTEclPXfEU0o1SZ599Vs0XzOIThRYm1r55kKz0edV/W+wFid86/6AQKUE04b8JaOdNgpolF89Q
yPFWGpkGlKOiA2qDNb8RbCbPldvEgUV8xxEbmeA17f27OO7K56nKkysWe3RyxKTCSCcREafROKA4
sCBuqjwzD4Ne3AffZMvzRJxcRd1nx9rJnDNhf6GdkLa6M1LrkSKdK07uH3VCcULkrRfkd5iAlHtc
3F+9xVs044jqxfI10Af1NoAo37udFe0Mg1lcDRXlWn1b7ZylgpxfJIwPtVLBunmW/ISMr6UmFll0
04/Jtx97c8zOa41zgFDy+Ilk3dCG3CLkiRPIqNb8NYoyZpEaUjiCIJMMYByuU4bqm3pVF89UbhWX
MWfRM5HxDvQIhCjGlr0ZFdlxllAcRQnAnfWRF9oIfszGAXJLHs1Z+D/JaJw/usVAULRy/UH52+Nu
WTOMDBVvm5z61duNVTQ8lsPyAMHNiaG2WSV37pa+nfaWnniBJ11MjHLyqNI1OXdx9sp68yryVgat
Wey0Eu+JjPauF78M3npuK/+xSib1G8yr4SezyfAWDS9PUtFyOiDTJ2/cbl+8ZXbPSohf8bRsDRce
aPekspO2Uv5VER0cs1vfZbP9Za1cxo0xqHs0AzvKljD51ISHBtEqmAkWnujBs9cfgO64/Wb8OBF1
AKFmGNl1EoGDMySwNblpEzCkQ+2Q9ZpY6+aY10+t0Z+jLoIm8tmZOenpiRpL4nLmxMI/6GZHY1pp
NmwouySNehqCMiqp9x3j+B0QHJHN3OY4z1znO5l+DseLwCqBvpg7vDSo6/DLp9VasNOgqaieckKe
v0O4VeHKOMuCXCGDT3+vxIpD1f00a03BjVel70hgfgDMD0eir355PNxc6jhhjN3aOOeC2oSGaUs3
p0izRfdr4x9Z/F98E+zfahl8dOr94uIrEOdHQWmu+8KLqttM2csV7H3et4SVPltOLm+3H7B34ySw
W0XpW1M8CUHnyNCspJYbgJJTEckdWnod0OHAPBKt92VWE7nRdV3ojk66J0X+3NHSttMlPXmW++rM
1WVKVrq1csKMbcDsBMtSX3jFgfLHb9T5DPjIIsXAnDUHWnVgZRvjwbV0ie67tsp7OZcjizaZzyXN
lTHVcjvEQ9OPbhLus6l68W3KMgfTQ0OJBOvBU1XmPqNIbm3AOQcb5p8bSMbkiVhvtBwQVI9CquGm
67Ub6tHf/J/+oZqpKqfSklT8aq2Ll44xMSybCAkTyXNnjyaW5x7L2IHHbuh3KlvmAEXmcijx2IQc
ewq9vpNfY6fpQ8ban9yTEsfDxM3eQmMiUAH8IJj1SLHis/IMGshKdCdU/t7Uydjspjphmi26b/G6
YW+yxs3SfEmzP5vFyi1fpvVrm3i3vegUSnUmFyyfkiojqmXIk5Ifg+OoPU0FYYln7U7GQv+s7AHn
NeLzIB4KfL0um2BfC32miaC685zUvkYLV30t2p1Vxk8Rf/gl7vxgyTcGq+vQMAlYY5bLyrr6BeLE
EVk0EM0b1dm8rILry1L9rZ4N69I4zXSq9ULLal+9sBR2gTXJF6PHk8L99VCZ5BN6KeRA7Hd2gN1F
7cg7PsfJWvCsIvdRKgLZLYc9C1JFIo2M2JCM+SeiuhT1S9VHj46OUDsblTi2IL65Y/yiWa/kn4Yv
V1Miila/8W9l1TYrKDqdWspqNiMRDK6zTN/6YfjqJ5w9umJD7woWAq2/ewRxc+GDw8pCdQ8JtW1z
m1yIcd/3XbTH7JjQEEZrk27kS5NQktZn16ZxCPA0s2l9jNfMueO61/tV4qHNBBUI+XTTdKTcpybH
adRukvkyPkusdaHr8JTlPWxEi49gNFSHIrtgMxseyd3LL2mnb9KxuYsbJ71NCTaGEy3zil4NMI9p
otyqdK3XEarkRDFfdh9RTRq6bQZwSw0WmGilvEs/gyiTuLOb0+W9hLCIeUNpTOpxF1lm4HoVuK4g
5EWWxPJvxJ8FRXOausg6mkk2/FqynmV6jvun3F9rptUR3yalE+ClMur3dqVdGppMKs/S1f1BeVBy
NbHmA2g4h66yiN+xrsDalBCkSgaebq1nTycZvPVcn+hRdHZTXNGdmAyUT6UmkV0ZAtbVEBkAOF08
ogH57c01PtWl+YCetr0OC9dVYqMh9fFX8yPStrC1ahEWZ+bWCUPR+7QddSSexzvHHaArHNjGspLl
mXIyQp9MGV8jt73QnG4cqwR4Mvfeu5qypHFGm4nUdt/n0bBvUk7ZfDGoUsRZXK7JicyoX510+UaW
oJ+bY9YXT66DlGu8Aq8FiVxeVMMrnkL2mk6Nhu+7yQ+Etp+5s7i1MagFtfm9qEGTveaZyjNUqwvP
p9GxnYH99g7SQLTQkwRbbeSxR/bpjOZdP3vTQY8jJU7+9MbreplE/4xln2KdWp7zzgFOG4kiG0MC
5/YZ71HVUNpAdfc8ie31hwpGwFf1+XLISwWOwDVG1w8NNBhSmlKea78KUsP8dDP8uLwpmQc1GGNc
bTteStPeN7i6q5W/POmJESCtNvFHXObqzCIAuGBcEtOlg4ev2RmgB6PiaGbLel61Zd5LHLs8M6VO
sT0QpztgSNwXhRYBMOnDyKp8zPNivkv6iKjfejhlNtwQoBLfoRCv62QcEz1XDxj0eorvPI4ry0vu
5dDosPaxmqG6WULZD+Lk4Go/5YCKt+Ykf7gu8UyGNvMz74aV36Rx2Tzg1bSCPs2ic98MzPya2wyj
0ufsUObH0Xi/oiQODShRrm3rtfegTeo0Kb5zWyARqLYSzizyj0mbv5N2UvJSot3ESbUiFhRfXmUt
96mL7yKdu4G1MV1CyxzoURtd520tB17gAlYPJL1ZxBGb6K4liiEz1LtiOdG6OvoUM0g2i8oDflBT
HQ6NC6u+yCDnWNzb2jxFpE9bDgYd00t/sbHsycw/ugiJT3HaXczaJQQvn1cc3gOC+C7KJEBlRDkB
qNh3fzHPKsWlPE5htuVkrV7tI91jaWwphki3czH7Whr/QGEcxkEn4ahN12AV6tadKhAo5qEOqTD6
EwzxZBysjNTjLSlWB1uA62v55JqG+dixz+EJ8J7ywvtuWPmEdRFMFmUi5jXImsxmYm1T/4Ffwriv
2RPeldmxYvdR6x0Hq0JrY3WpvEMyyV8BfFWLIXTRetW/FQvdVhUye6dxFF1gLIuF9FsEg52A+89+
ij26X17hwWmrgMKXJtdappZhnxRefIOt7tmfovI6bCV75EZ1AdAMKF+UGkwxCeBFcY3Z7XUWBSJz
Hpw5vXfT5mk10m80nR/nLj56rfOQWu6TpCBgR0GBQRNUh6/e9J9j2UBW9aOzNzMSoVI7wYRmNSic
KMVAyWAn4rdretjZTMNt3+gXIzXeTJQf2MrLXnEwkVAxJmSNHqChBx81PJj32ij8VAJtWOw+6g7T
LDWnZT0Ax5jcevgS4z09hqveM4H6FAvaAgjabXSC0ln6ydEbeSNDNLWr8+KjjA110iXndozFK62P
WRay4ds+HqKM19nWiKXtAt9+JRxsZ/2qH/ErxhcmSURnvtoQLMG5NGId+0rcCKEeAbBLu4Y0essz
O2lBbTbZw+4Ga5ooDAK9MBAZ1nhnd1TudMK8dzUmQzQ4NfY8EWo/2oyY2xFLMXpHO8/ZTeL2NkHn
SEODv4AiZW+o4pIQS/sbwjE2AoVMiQDD+HEpuJo9OAfW6j2yri9BAdY6Eb5sGR7R5h3uJqyCauf4
Y733nIyYlK4Wx9K0MWomD4JjCD8KXU7uGCRRe6kLfSdmee/m+nVDPw/0G+mzhbMmUBTQHYSCG/CH
HoaLKrPXZaZo2p2NuzaXHAoO4MIAjwd93j4hMIPMXAmudSG5ivhgxeu9R8fZ6mzE8CYP16Z6Mo1l
DyjqorQpXvIKsYKw9bM2ohWO2PX3roG/Q6oGcIt+SDrhR3JLiMsx7mqCNY8GJaV0N/GwhIlePksK
70MqaXzaYvBYq0Q57IjNzegyr1bNmu/jDvXh5C76iXnSudIFPHD7VMaNWfJ2F/KPV2qMD7XVyIOu
sjgY/Pm5WljeegHO7M3z3qW1IyApAEkfTg2msxgGfEQPrakmx6eNvt9VaR0Wq6LRNJ0vzCXNta61
cWxz3d/wjRCYooryPSYEJ3Apu76pUia+pp6+45mdTpkl6FSPOh3SzYpAcG3XI1ydd5d2zdcIlUBc
QzztxzlNH4yxkzub83kP+77v/OhnWQ3MdEkcVoi2TsboT6SlbZOrxVQGNBPd+GL6Ae3anVBzcn3i
RQkNNdIgVIn4NK0OyPw6xQ8DaGyYEUQY5gNsC8XQ4g4ZHa48Wc8vHVPLhc96TVWKPy9ZjPuchjKu
U5o0H1bDavcUCVPuLltxcNwxf2HSn4MF4JgkA+U/tEnaPjYaq+RSMwqxfVifcSumK5L89ZbmO6xK
zlCke5+K9bPl1IxG/lAccSYTDIIV4lEVtrxiWphu6y0cdke1IFwWW2Mfeg7hC2Bey2PZ5f2vqbRr
1ucs8l7sUT4wRmIbrHoiZRgYeyhSEcOMfF+SdiaaAFlbEdLDLEIDShiyAgY0NPjrw7HFMbkokit0
LZPmRx15ixEUyIF/y7GxOdQQcu0Sf0HBV9sWGl5io81rpzrNfFR3tyRkjemBMlQ0H7iZYw8vq4of
cqnXx1rSCEo9ncMwpml0SuhzTGoavHwHHa2SKYNMupbC245oVKtts69V7R54n9sQ18DP2sY5b68J
xeAl4nzyRJjaiHDqTnQQhDglH2RFEpHLvpIOq/84OGYXInkVV6uFHdvTDzQqUg8m02ebRA1igOyF
fk4ws5IvtfaLeyq2CO8f85vJ8utHc5TDISuGD91Y95bBhkO9IoXznmwuOEWN0xxBUlNmx6xHwzDw
A/9lB/iw16t5a/bpOTY0UJ9nPqhsXk6j1ntVufd0loWRO35PmGkjf6B/dj50/XgV/Dpp1nxoP37L
cK+IJOlCkICbyPHPMz1SgloFCC1wjGzGhGOORn4YuB1pMnNUfGnigViW2U5ZchbjunYxvRZ9Yh2Z
grw92KO6xpnNZ6Ld3Rij8YfsiBTWJFTv1sk9UGDNpL3ZV8goEJdxju2nJoH+pJw4Mj86NyPea6yj
8duaGfRBVlH20WPRChO6TZ2wVbSttUoMQc9wmyAYaaMbs6j77wxgj7j4cb2gAvFORtyNx5zNhTQf
nXGzDdmXU6aEbzj1k1YUUQFo3CdSfGlbwkMbZ6ziNyLTBx7Su4ZarY50xrS1bgzdPhOS/+nBdDFT
WOyNra+o5PMi4zBnRv3qSJhh4vrXOwraiQpoMAtjHyeNitJhAiy4tDdXpgwHby68j6J1oQQUWStB
u1bqo8UA904LfY3tJLUU7DKloaNRnBWVbnspq5niK/N+mGhxDH0AyBtnAnTesdzH78m6PaWFdr5h
5Ft3+VwVZxATzQyqmIe5E92pvy8TIV/LvGCwT1KkPs2wldj6FrSCGR2UYch3UNYnARN0cQteDxYE
41c52Aaa51T7r+S9diGdeeVF1l52mu0Kj1+p1u9JKoE9YIy/0E/oW4ve55cUsSyEhGGcK9nwfdTm
x2jLn7XP9OulVXYvo+p9KAbrlnVleRNSRifE0+3jgvTn2KFh+SRB2DgPddPcC1FbD+jq5RVbUXbT
8eXecyrDWrQFMVU5v2TeVtPZzfL8s28pSS/RZfgzliDqzcqdWtrhppJrcoezrdzHWwWeE2f7tjX9
E52q4i2b3c8sGfvrOAE3OwV67pkv/C6zKXSyZ+ux7ON8OuUEmvygonYOXWxEz7yvARwp5vPUEWd0
0Td5Of2u7Om89nF/XQSJ97wAGZFRQ92Oe9uav6YK/VdaLPThyOWgo6EN7WH5ZbhjT/xSrR/9oUbM
n/cpN5ZZPLp08gnoavMQaWJfWNMW5znT/IcnJAdBIXQXSjcnTKCzf/RWni9h3WVh13vDL5cDrtmt
yI9ZpXm96jEBpOpWsz6mdB3f1cSV7U2VferYKHftZHkXh1rWjsSS/gQAVR60QbUZG5jcm05MkgUp
PlDq9Y9shGCcjJTXhlDYsC6XV41BD6ljSt+lbZ+l4ek78CDrqth8EBbw7i/Z+u4myDGhjv0OpKV6
JvmLq6ArnOXUTc6PZPD9m7KxF4DRqnotC8eiZBK7wDryo1LuWu1cKvL4E8Yv7dBVO8oSy60GA14r
IQ8gewixhgXdiIr6NKyUsR6mTqC3L5PCPfXaBn6ZVVeR8jWWJzWONnQ6VrCJSvp3dg/44t45m2q4
9o1EZVVH1nByhB1dzZxOXrc38nPKIgv6YUbnpcRcOmwZH42fXck09u6kxsflJXUZYJg8dpVH7piY
bpRux6e+ctACE6iFECABaieVgKzmt0isDayHDfXREvKmaIx4kYTI/aw8n7ibBJUl80NxWlcvI5Qd
DbZgAvtAEogwUm6dkqDsDILmctMgn9rbxIqRKWi+jZETH5X0EfdOwI4c5CL+AYjCpOS04rmEyw9i
I6Zqm/Lbp6LzLzRU0XmSzrfaTX6maz0E8JLZDbyoH5j5pPbUhBPeAkDSBIq0r5OXjgQdoZIIxjn/
aRfTtzplMca3jWquGc4d7t1Tb1gDZmyKnXW3vJD8uHybE+MeQTYIteu/DqmsdpkW75SGco8xLASp
2LTEjX92quqOTqNnQlmpR3Y74ifzssP+S89iOtpY6VR8rKpI7MdGP0nu7cepy7tjaVgYkRORnZTh
aLHzUEaFOUaYV1nVj4gP7CADUkREu5GxC/AsOeVbOV9+B6VA2HZhvTR/PC1VZeMN5chPu2UlIZXR
TUogKT8DetwREGwE60LRm2hFYAj22ZTICX9QLukYoj8j6UxPDN+cQ87qfcOUZXG5NeB72mhOzZR6
ge/k1RbWhaXEMOyT3Wb2Damq1d6LcRsgwO0HlstWVT+R07i0mlvvcdmxQ+n8VhipuBsGwwySxqIT
tJDLseQyOvhYHANtM+KgEmFP7wcOIBS58x89t3gjeWxZeonhI2TDrB8m2aj7zkN4r+IFJt/o5+Eb
KvLp1I71fMMs1sKwGT9XimQ5hUwV8JTf113D8LNkJUDTNnzFJXEdq5punC5b/hm2+b9y9P2tV+9P
sQ//rffv/0NH31aw9N87+sKvqvxo83919G3/h/8IerD/YdpbBYZjbnV18LT/19Hn/YP0f8njhDfJ
JO6ByIb/5+hz/+Hakv9N0hSGyVT+Z3isbf2D/xy5DJsCjBIPsqL/F46+P2dAE1xLmQSptnILlKAS
x9zsof8SLAxgzjIJuhlMulXoCkgOIH+x2S9po0//8p38R27tv+bUbk7S/ywj+OOjKHCircolhJxo
981Z+C8fladutFoD7JxUIOV8nEQw3uU3sztS9iZiYtzasnjNanCiOh2T899/vPpzMvQ/P98l63oL
s9hauv6SWsvWuhDStfZBauVx8mDKxMPVAAt+yNRI9BiNkBgZ/GZJMgIzsfCw1MTms6tG92ecudGD
tPwWWWSxCLp0cowUu9Vs0auRjFqS+b9mZXV0oQ5+N1NDrmXlJGzxCABZDo2iBL8YtaRvvm2q3zO+
ffz/MkMUHE9N8sLz48VBS/jXJ8r38Y17T74iuqlu/XEx+j0l7cnr338hNEn9m1/ExdBJwPn2i/y1
XGOpRdQ6MALBlNJ4vhuERV7paBN1tNQ2ThrsktabIFfxo+gcsAXCR9IJ8Sr0LEelan6tJbj2Lksi
OK+kQNXepXH9s6Mtmk538i2iwK4yz93qhOzsWJSD+mkiizGPsZ33L1FPcEBIU3HxaQ9JUxwMaOL5
hBdTf58Hj4sudSISfuAUkf96yTwQA2Jk8AQeLpqM1t0XUvS7cm/wr5gIBRuSu3HuGknSGRP4fRIN
WX4QcHndWTQoG/kHzSU+T792hnB2JB6IfGLrxARhJW2YlOnsBj46hw9RwM3sKmcBGOoG6Tq3KwOa
EeLk935E1ATnJy7gqd7jRTXXQ9rOrovlzk/dsCKY4hnBXBw/UP86yyBqvOTDbV3pYNOUNuo6dEMj
jnQcaLBx1UqbTL85geoOSjcUlKDjsSQDKQ8zO/UYsBg9NrXYaA0DOSL+YBHdP4uttnDK1c1oRL57
7ZhaAC8sp3hKobDEHsSqMkOJ4HsgSpd95pSasy9/8g+mjhOukPpoF0dV+ogJwJ1uo5icWxrYvTo9
pKwcGKp4KpiSRCWLc6QUXGM05p3c98AQ1T3Slo2sKTOcBnYyFSosMrO9l0616lAV7uQHE2ksiG6j
sYs+h9VK0oPVKzdmEuGi3uGccjYgz8cu4eY+FDANSB7bU561Ne4sFGBGHs3pQWBrG8O/f/j/3WHE
vO8Rc4NUjKLNPx9GHXtDPgoiRGLt+kcnQRTbOV1Dax+um90w9fN+HQ19GHFhEUM4RL///vP/HK/z
x2HkW64lCP+mvg9D958/vzeNOIUvH4M6i6s9oV3WFRtgepFWaR616Wf/Q2D9XwrB/vmBtomfmx2W
m8P+SwQ/TSWmrk2L4NUKMIx+5z5o5wq1e6u9j6GZ21MkVyvsbbDFpUGQTxm6+tQT++RhXkh/KyGA
DiuazKsysvg/wgC48P99iPlfyrK2v4+sRI8sffBOQVfUX3L7ZSn8uWmQADdGRIq9vzD3q8zaT4Ja
th3mKpNxcEZiOZYukutZmoHqLfRzpdEfMX7/T+1d//W24K4WNuJen3tbib9cjJXRUa2oADkhjBoE
/NmEBNTd5qi/fxD+zSFMP49tcR9Rm+HZ9nZD/8u1aNa5PSFnFkGip/EhgS/N9hxnKtuVVud+GfO2
PM2Z7bBkkkpukp2aclVbTgKVaA4TNFneLtP3xqYy5TA4LRXROIQKBuwuKqlfL9F6//3f/F8fXhoP
mIPBk/lmGEL+/Cd7NhEEY7T9yeNaf5pKd8dojspD6lbJcwomevz7z/svNZDCsj3pSGAtSeEML+yf
PxCttCZ0XG60emF9A0GlvZUhHrmOFwOxI1HAKFKaJA1kfp5/m6YWSHwCPz/8/R/y54eCuYXJhdAt
UoRMWwDg/eWtTVa7NmszYxn0jP/D3Jk0x8m0Xfq/9J43SCBJWHQviho0W6MleUPIssU8z/z6vpCj
43OV9KrCu148Ec/GooAkh/s+5zrDTeo4xkonUfb+66u8J0r+z07pz2WgOUgwELaj+DT2b1cMSCTj
PiJLnIk/X4kQAR3BgfZt1KXTa2eV/raF8EPBJ+1xp+a4h0Z8M5CVY3uJtkZIKk4QeL4EHY3PP9iO
//ql7s+cy48jhYxtI1wyB/yDezCRUFkykMwBeMIg6Z9W0tE2cInDHcabh6BL4o2DxWTtV8j6qFA2
d18/m8+uLoiTIvXFJvP5MGAmqpElWtgJ6Se0QMPatBjABkcaxYswaNbzWECD7w1s+4K+4qbGW3ME
mLK/afpz/4YB/gKlM6wNgBp73ysRyiGbPMZAj1Np9trSF8OqjSsKgGDLEIinnCanpt98feMHE+Ry
XalDvTAIEmSy4Avbv64JqMGoS/okuJ+LaOPjS3lIg4qtEdxzGAixrTZagylQZnYsvXzESL6NoPpQ
eZApkVsUScJx/fWv2p8J3n8UcWnL2YWYC8twD2ZtxohuIofuvNlPKaBCPzztdI6lVmrN59jvncev
r7eM/P0vg4mAMs2SZbSMwYOZxxxn/OoJq5jITXedcBjfJCIBWlU77V1WKmdD03WiEufaR57/x09/
ufKfFCUIe+pgCqLSl6dOYnZeFbNVBIafbHyyjo7MrAfL9PsDXQJ9meRI5lGoJ/ffMrpSO5VV3Xtk
KGcnAYW+S7M2EwTOIr/vUlUva93PrhFqa2UNqNZIBQ9uG+iXFmytsyYrktO4tvIX2UvnyLdn6cta
dPD4hZA2E4BN6Al5Pvu/rkNY0EyuXXlNOVwHFa7bSBsbmrx6ClMWHeZaUean79Uu9nrg+oRMJhna
VW3nhMmYeFSHk3MwarKmkGNCmsK9x/Jmzqj1QfG19mtGfS7C30ubZQ3TwVSIrkT4ZMMajzeUUMcd
qJB0x8CfEU26jzGOggvFkuFvEs2h7QnAS7GMEhSwYtvbvcnQDZ8sbURHlePHmOFllDTZM7gxmJzH
cnpFcgyzpB0c43ToZEYsXoYFaO0n+HTq3JZMaWBMn61q0L9ppXAyapU24r6WxilmU5x+C/ZU9Gqt
t370zdAG+qjAM4xTvUDLgpjHKLGogO6BsJ2U4AYLVApeN2AQW9UW0C8vn6YeX5Ky0fpwOkDyniOe
as6maWy3WVSQ38H22XmbAwcjBb4f98EWnTvAstb5qIMmwXwh26r+TRKFyjxTZnJel6kWneVxw246
QJCMHKRr70dpFk8p6VK/ncCsZhSHGZAnYjri36HgCHDK2LQocjYEeFO/H4efbNvIDJ/ZEd3rFvWj
rT2jGjzhw8cQE+t+Emxjx/C1FTEX07e8S8VvmijjT0eE4RWH496852bc70SPJhwBQIhfUg4jq6Au
gFFQKy5gsdajYeIa02hjgRnIYCAYgPISqOyU+VdlwBy2GsqZX8bKUDlXaWlGT9SfXVRCYuKF4jun
8NlSr6/WoxG6OzBEWFpI0kDtKfJpxqYpzdO8TlG4oa6nIQuBIPk1EQn+3QKgqmMNl/7iyhBI7gbM
U15STj3SXQnzHRV/E393iql7IbrKReIV6/qzwb70F8eIqQLokc1vNqbApzAJ2xwDwijG0ymdJOQj
HEf3tZZUsAKAFBSGcG+0FK3BGildfEbzKygR/PLMFzkY0EsiAscrHEA0BrTSnNQp96Vel64rsr5M
JXxjhWWeycSxfaTBxqLqKsyu3hilDPrzwOo5Hmokvhi7ZtSCADuqUM0ac69NmECbQDzEBVNw8AR2
fBpTKIQaizCO2+gcPTozbWiR6wjrAWPTryyceQSsYkW0i+rFJmO78STZioNHRYCu50jvEFR2OVZv
VjqGL05hUvWW49yhmY+QnaJ1hP+zClAPC55kRx8/QSXsnE21bQFgSxLttJ+MUPOSMMV237LO//Qx
AIwrhSS6POPOMf12kwzELgknNl6dqUuqMeUIEaal1i9WqC04uyMFZw+9s8omA8wmZal7SWtbzbrz
9SnfRQ3jZJVoTWBuUwOuAhb/wnjiwD7EQFB88yphsI6rWm/t7MSwe71d1y0Nyc2iRzfWFgK5e7ej
3bRSsP2uCt6Rs+YcrdMS5eMueYNRe1FpRdIQB0anGR+o5fAHs8B4IgcI4Dlla6AOs4zt7wNq3H5t
t90SVEMf9ckygXmQ+ON02iksBPWjLFpt0ScU4pVeb3mj9RWV5U6blL3TIg0whDH5+XmNvinbUH5R
t4VdR6mHxYZPCeuU+2xopvPWuq4PTDGf74ss7ZbnOi6fnek299M0G/xuFBqLwh4bBjDAgBWmUY72
LOTiNWxNzFgw4aUJ6YDu/JZlUMKJJpXksg3AM2zsmUeDYCFV3lD2FUWEEgcRdIZRImN1GvRDHPDC
lZF0w105sbzAJhDNtLGmmKo36Wc1A2Tus4soEhKjuNOG5Cq5hX5u6tV8jQwkvdP1geyXMqXDjNa2
lpRxwCIUiERJGfM6JOCEu8hSo3Ob96HXjLa4KovYHBdFd3Ai5mXk500c/MKKFaTemIz6WcSIcNdZ
WgvrUmBJTFdum7kdlOde07ZOa7PRalKLU2jSzDfaYOS/MeLFj/wF663RfDq+8Vjlz05WDygK5iSK
1mjbdUzHCGTC9eRYSFxCm+aYGeoANEj2k7cgJkLzfOx1Ws5YZPNvjlG2JJFXGGc9vXbt29Gvpu9Y
cXrlcawfH/u0GMuzqWGwnEDVJQAXpznma6ATwlk35ZSmJ6OYCQWRyBM6iDLD/MbMKa7c2OcEXzWQ
qKHT0MFez7HZQrUhKfW0G2Cgw5OqMBus9ILWKh25IiGKCNZhYtDTtrqBXHC7gTKPzQ2fYWHTeqcZ
l3l1PYKMKslV+ZHPoB8ZcUT3KA9ipRave1Fb0y6Cr2heCsS+izmyiCUSRktpG9OALORNoQQv6iAn
8LeF3vULoFxA4plEiCeWSGCTtBG7v0kK2W0R39rf6ftptzORSu3pnGaY8seGlRB3oU6N1ey6bgcy
bJMOhXYBcLeMTiw/qSBW1bfgH0GLENNKw7JqLsmCaX5npHg8imq4rnvOWuxpzuiR4LP9euMqPh5c
4OY5pi5cDpAmB9T9rVNa8HlGdQoBy0jw1eRICQIPskJZeGiNktdIxt0SZxPP32JjFOBL1bIxKMPJ
aHGw40HzpimftFUXDl3szSrsfpDEgG6mrTQLzKerg1tq9AkFMJWatDuy0//k/MEBfPnpVHl18IMH
G+BqFCXZaViscdIQgUbkzK6cCGFad6Vof+mqurMiifQ4FEl9SlFJR6djjfeROVIt7nXAPMceqW5+
2I5ShbAoDpiOZSx75/1n2oYcFfIEaavrMiuf9Tpqg5NxKMwX27GpvLpl5CJQM1B3Kt3BUlTWSeV4
0Drj75luorAcHNHfuDnxUXTrdeqlfMi2s6Im8048E+FvcmPDbO2C8aehGDr1xAnP6IGSuvnEdlfT
wl9Day+xbeEATs3oDL6HwCzTn1VNC/pszl1yhiKptJNO532teqHh0uz7yb/rMoHQciim4N5nuL9A
aR5NzMCd+UaVVn9O54AcosStuuzdfI2oGfvnuA5nqw09y3fchGYsI+4E1Y6Izu0AUH8ajWhxQ9+s
n9EhAZ0XoBK9LO+rmtp0lO9Qyhrs79oWQbFFcV07N4sYUDfxBIhTbJsgnnScEpJf4speJCroAQb2
E3JtmRZa1wbvMqY+lianr+cX1BMxch+kmsVKNa6urQ2rBWMs2dtlKLcUwS2IK9i+sfcptjIHDIKP
tvA3adBVj50LlnndSUVQc9ZSk/Xyxk1/BBhA2AjKggQwQ/Zi56gmeQMm4VtoNXpr27JpZCqC+xGu
TK5delEMOdpDqdB+c+dFJU5ZKL1gCUMGXOllCf8xQXq74hhbXrI/lQKtn5Zoq8ENC/dIleTjwRhl
tGXjNuTxSw7H+0OzDrBq6Q25t2PtFFvxrnuPTdYCqORMl7V95HofT2bUIqiewnOlWWi/Vxn/qiKi
+9PlUDtMy0Yuz13cOY/4wrOtwOX3r6niVCJoonENqpWG+lCq7QoNo4ZftF4iGkLVBJubNp7ZgZdK
O6emnW+MFlFhEsf6lZ23xpEi3MdHK01ulqdq0R+1zGVW+OtWBfQ0jIHEvdQIEK/m0C93YBosfIAd
Ckwb2s3XU/fHgo8kMBb0qq5MGKrqYJYpx9kZkobtRY5l+skpsXfkYkkQYsPy4NYxnHiqHzdfX/Tj
csGkRkcOEShgXiJG92+StlDdx8DovMaNyovUhbgWN2TnzhGcpxEh1ilYYf8h6UtjgztB/Ps9L3rn
JVLdsF2m2P3La/jpKD2EXL5ATt3g/tm4w9DDn0T6o0JRevqEjffrezY/uWnGMLRavhfHofqxf9XE
6hUIk77xzLTpf5EQQtIT0kzWmIEAwXbbaqgMsSnWGO5yewQY5Lvh9BK2wHyoy7QRvkvosTly7DnY
VkKidfLTrrsk59KGLKtqTiUWHId2C9hce9bNhn2xgTFwnspkHYQxmZozgb5J4ZqXroRWg3oWHSnW
rLogVr3pi54OnDOWK5RFKXwoIw/WDi1riOQVsR/rgM5hs0Px1NCG0zXyYnSyqTYFaW/mkU/+k4qU
Mg3dpvvoACKwDqrEcQYYhePE4HV17j+y7ieg2tIcQN/Xr+WTmpui2AqZkoaITt1z/61oXBl2tt95
UStQkLGb5RwhbLEBc3LjWwNTL9v4mmimejh2jx+/dZvPwLGVrrPTsz9U3QIXqfMIcNI2QrFz5Ths
Ait2vNJdfDSxOxzZ5XxyPQvdBYGx7Ch067Dro/d1MYMfbD0/cOcrlvEKpVE++t9avnhioejFaEce
78fXSAOQCF/bpPVl28bBSqE6SH6qbN/Tj2ovbB2kCIxnVR25zsePi7INtASTRV8JPu791yi6omlq
i1lbTU10zTe/BLly4AtErT11GRUOyUb8lLpkvzEzLb7+ehR9skBJi7ot9Ws2X5wL9y+v6z4Y5h71
RT+2zrbrUMaLrhy9TNeLp68v9clLBN9Eljp7M5ua7cHcqeM/TpmWuVM1T3dhFxg+IR4Km6rLmQeO
VvP93y+ILXh5eXSpUOfs31tKnp5WFwvHB7Hk1qExcgKrMLuvlI3izx7iI9czliVnvw6LYcc2aEfR
HuL7O/gki3yyG1tnzNQZhyovqXKTQ0KG0LUC6b0TDVztXTJ0032JAw55cOVa3zXAcEtqVYUX007i
sNz6su/IPnQRNqg4sIgGkGN3G7eajNd6CdhoNRVuqa+HoBHH+hmfDEfpLr1vZgpFQf3gmWVd2IjJ
pLAUUAE+q7sxgRgXUQeoJL5lJYPgbBw0k0SU2MQRjzjxyPfwcVlnUrNQv8ilocCeZv+lBZTSoG6Q
LacawntrJzN3oz6Vb62f2JQPghHwFXKMr0fKJx87M6nBBgotjTQO5+zShTPS1MBrR/TUJIoklNrC
eL7896ugtKJJy7e+9BIObq1QrUCf2no2bt6bmh0S9gJV/gmK/6+NQPHJ8Uu5plI0KU2maePgk+a7
UhRVMJVSvvhBKbk+R2xIEZyzxmlUtghQscFdU/+lYN5W2Iyj0LjqSSXZJuRdBFQD01o/8lY/tIqF
jqiD8CSXEx26Jmns33s/124VJSPeg0Dzv4FAL0+cKS6+t6KcOs/WB3vjlH6mk9sSxc8MgiVzCHrX
12/gs9MyfRzadazN6GkWIv/fm1QyPswQ0gRH066yFAwSy3hoksy4q+DTE+tdN9qzSqBeUXEZx99O
3bvwHKNQvLJ3BoRbEBkabL7+UZ+MeIeWslgaiMQEuAePpukbJyOtAgmI5r8Aj5lOzYbEPb0f540b
cTIc0DwceRAfNw+L1oRWEfU7mnbWwWbdSTUnHYMQmXI+x2TSBulaWKAcqA1XnmIt2MxI1S9CaCav
/3y3rmABME227vyCgwkmGJmTYxdH80Bg0XVId/WbZkwZcjs7OJlk3f5M87h4+fqixsdn7GC9Ftyp
s6xzh59eEWXBUiPj07ML0nA02RntFfsajHIN6yuWwqTtZqTALg0bn71hByQHwf8Fjtv2ER1/TJZo
aYW5N+mhAfg2IL4D/VZHbD3V7SGmnFmKK2Rn002XONbvsJVMX6bwKcoEcpTbGW8mwHh2vPYuHCID
0lfQTJfZ7DdH1tmPSzoCBxZ1HSEMn/ph+YUMSweQJbVDmPoQwywAMGysGpT3UXH69XP9cKn34yZa
RcNVKF4Xpezfn1Pix4BlCmf2MqO9nytt3EGXk1THQvmvA5ZVnFLS0rmmbeIcfiSRk0HkGyhzUdGP
1oOo/FPsarmnawIiSCN8nKllc2saebP9+h4/yj4YrI5Y1GDSlBa/Yf8mfeTq0vexA4KH0u+A9KYY
Y6iH145dnMzTbF+nOQpAbaaVRyPFvGriprgRyMpXXRsonNJVc9UUy/Tx9S/7sGrZ/DJq53zDi/DY
PlhPdDczof4RYY/bzL8Mnc4+l0Finn19FeP9ULu3rWGHjxx60SMr6v/WwbaGhG8jqwoDTkeB5m8b
kbITeq0idGmjaM8+tSotnvQRkbzXyBFws5/HA61Ss4C6PlHyA99GmzIF1kRpZoUJsf7hjonzkxTy
UWzCfMidS4PTer4ZEl2/07Sq/5ZBSq3wBOjxkrQ1VfPaN7DvUDbU8fgJqJLhqTVUBjiuImjBkyFj
puNE5SnckE1X1VvRd84l4FufNAVFlXulJyEFxcmKdOJJhprDaTI3FAtx4T83QiD7NLIaNZOlsq5e
0VOcf3dVB/ioCFPwxXUIFvQsqBY0+VB3Tb8w3fTmlIxiuKak1sYTcAfNp2XHXK+tSzIOmpOOtqi6
zZwJsvUcMCDezGqQD2419r+kU8z5SZhlMU4fZZboDOF+h9jWx9LccnClYVajSca70fdwyEEC/aCT
BNu014KMrWU3UpfHkFMBScLIDywk8xE7Ky34LVUAm7jRgWvQmq2s16iyjIKArap7TgrfeqPhbJzP
o4FaVKuT0t3YUI5zcCBpfkkDSMRnc5zgE7XRXqHgMYP2jsYfLmudUx4l8emdUIO+pVvp9pQSS543
nI5UZNvaehxMPL+NVdZ35KvWOkAlhMdr2bfIWIc2n7/nZa4/FK3lAOoZF7EBiCyQe3R1cFujMq38
ddcM5TcwjcMrlqdRxwhbTz/a2V94ClWZPWhdBZQ6TFqH5AQ7MYEzcaTLwC8auo8IbgCWMKDwhaw5
iwS6jRHkJzoCpPqE4gFUpKQq4WQRRgoyS2lsuKFchggSqmQigBntivGGibUmsJmjfMcRiSkO2pHm
YO7VRQ0kRybhyh2M4hJRHmgXvLM0PLMsGQLiWPKlXUBeYHlatSXUUQRspENbcddZaz/MdTgBfqDM
HXjv8WdJt9e8gOnlbnWSDqxNN9VVDPTVhhkbR1b9VDPLXRd26BQwx6vuEsFR/hiHUHI6uvPFpklH
v1t3+MTwuBm1e+tCkr2P3ZEgBYI3/J867cSfzdwPuM/QGT9l7NVsMkzEjHAecSl6nQjDEgT9Si6A
QkCqKziS2roWlH1RmmrGgylpudb1XL1yAOhOs8Q04ZsQ3ZqsQ1xor1RUIRA1PUjE3JqJRGxhlDJe
G1wxOOWUU21DusG84kkrUmAH9FJXroMcGqQcn+QqzCr3lyzs6imdKXcDPzctlCyGKM8FNtbf09AH
zAV22PNBN3aYAFDAuroi8hMDJLVfKE0miiiIO47s9S3oNBmdp2w+r9j++9DYtQJhHrXhwDiyRn2c
j5dmBylRro0YB6zq/kIRtdikooFir0UiMwkDFoYJrZyPrUcf9m6UXbCguFReEHmiOdu/DKndJFrb
+JnrbqBtWjNcfqQCCnroa84ZY6m5NlKnPy+tctqlYVE9ozVgzEDZxva4iMJgUpyME4IZA/nNjk7y
M3gA7aHgNdRH1qjPVk9FCBZ2FoeO0IdDOGHHTU93V/cwOqt8Gxi5eshth4ZFTJvtnMZfDJrQHsdb
Jh7/tqK9fApSJ7oZ8iDpzhfdk02LQtSPtEEIY/l6cftkA8MhV1cUNmkBss7vP0v2oGmOKQR6fhab
P1ta815h5YQWF+GRLejHExCvjQ0vumUg0EvTcf9SqCiKFKoCNnTavYTlINpn1+nEv6mK2N+60a12
RTc5Ht2i4DKMxuK8p8N75HC4bAn2l3JF+YzKxLKVEbQ993+EJN2aRZN2Z5YZ2m6YYMw51fhsyta6
6ukYHjnafHo52h80IwQj9vCex54qpKOohfZhb14Fepb9HK05wZy4WJvcyD/ybXyoXvCM6bVgymG7
hu/noCeQsMpoMF/wMmlwyp0kK+uVluXTJRlcwcZ3fXUCMdS5behEbWqYesmR8fThnLH8AOpbKFEN
mJCHBXpiU6aBmM/R0wtVrKMuU1BRZ/Ui4/h3H2fDE4BD+fivY5hrsi2jXmMZqGsOblrX0pC822L0
/CiJ6aBF5emILAQpaqCOzHDykxcqgNc46Dw5wBlq+Z7+avL47qSFFk1Xj6ZWFHkR4pVx1dUWLLDB
VR3G+L55pu6QBjsrllRpoZRHF+Rgs7TzZVu3hJJ0j5EWG3ctmOJ2heNk7na9LMWDrQm/Aoghr7A/
+Tc6nXbgLTLDv4QLmIKANpf6T1z/VuTZaAx3KaW2h7x0wxfAlQHqLM7J50Ofu5dz1Dvh1rD6hb3Z
xtk1JO+pX9mkd6l1Kap5R7B9Gq3jFEzrpqrj/GVSIow2mWaWPyU0XlAq42BxYLNQyLQa9t1VBLPO
IPhDg8OszKB/o/YMxt5osIl6sGbr4BJ37Vjd9FnoZB5VKuXS+OojVlTMhMfKBp+9CkaZzbHW4GUc
HktoPbS2NCtORGMKc842LsaMu9P6ASkWCo/8yND+5HrMGRQ2OejRhHrvEv316klGjMjLIfcTTWWL
FY3gaYRZCsM20RrpmoGtH5syP87O2IBoJTrcoItD5mC2wrclNcH3hOp2nq9GFrRVUJrFFUqZ5qVo
w2QbFo0A8SemLSWxGpUxYnOV2E+lq08n6NacTR8TExMDQK2PzG2f/jgWesHpl+fiHBQytApedm5x
KqrEGD2a5ABD++kVFSzbno+csz+ZVlDd8m0j81jSJA/WjrbLhlAzFddyAWJEVVVdEBenn6MyJWoE
5NTOR1995AaNz944J22Tnh/7DOUcTCxdEYeRJrnDPnSxRAFQsP3zPLFDa1taBvTBjoTaaKtISn4k
ow/7JGhDfSVahJDrENbAdMEXyTI3xRS0VnUAp7R0fDOlERhXj0i02jtI1tbs1VBrx+2cVc43/qal
NtTluk1P1hWEesJm35AG0yPstL51jkxpH0uCHOwNQ4AgYXNo8ir3p7SeD3ckiIBMPburv0dUpLYU
cMnhKkXubgKfcCia7RqAf5RrYWoiFEi01sJaYzcXdeXWJ19P55/sIvk95M+7nLl1/dDMUovSdxFP
o9vMyyRiF0t/ZkXrKDhyrseQfLgXWBxd7H3o+uB1PmziESEHRKcZBk8PpuikE3oBpxuh7M2k8gGY
R46IE6ZjHL7MVIAArdrjAAaxy4IXIhWsgnRFMzwFIiMJbyns7FZnb6HOKovtN4fyRsCpUtN4Q+Vo
fIxSTYcOHg0gbKwmJLwHIQocBp8m4zkZurMFm9kufnHyFb8TY1QcxnWZ32LhjS/U5IbXSYqUeGVr
QEK3DuEfgg2kXz2KuUS3lSh0bB4yIvst9auU/FDCA/g0jFgeawy+18/39lCo+mhFssbTybJwiu8P
mKBVDuS6EtZs6MKttjV8sdrsmwOSmLlHeajEI8U54xYIgIvoL+nr7Aw9cXZPLKB9m/RWHtyw9Wis
LczForvQ/DF7ySec0KRfKgoVLr++26imcos7RUq32rCiRvUf7+E/YQH+q9mfdsNrQXxOFITt//kS
HvD/IxaA+fG/YwFOa5J+8197WAD+wR8sgCb/sxypOFhRILeRPFjM+3+SfjWh/wfGBvOgMN9Fg8s0
/P+ifuV/WKUQpDjLNgx3GP+qKbo2/N//S4r/0LNe7PxLw5x/L/8FDLA/J0u2tUtb2hDI/ehKc6ja
H3wiUPCfkSd6lWE820LOW7csjE08Z9pO5ipb//Vkrv+M6r/hAAc2yD/X45cvth6kY2yq96+XGOSK
k/BQepgEiKQBjZfBTgnIgEW8sW3tvt0hp0NiZkIBQ4wqn9j2AY5qreK0bPLprB1GaHcloN2U6GGt
M8BIpXQPj+xO9lfj998pabvSNjRdzoTvG9e/dicuEI05j0mNjVT9oyKM5iw0K9eLpqo6Mm9+fAOc
Fjnh67xoHKjvq+ZfVxJdI/S5YTXq3bDaDeNo70jqIEQodoofakSl/fUr2F/7lztTNKoWaQCji/bh
wRuPjDSiKklAvJFQuIEFZHlUUCL4gsl02Q15Dc1Pc468909uktI+VxOCpgnVhv3XnsZphrSaOPbc
JMkUTMJig0+SdU1u0YlZaG9f3+PCzfjrXPrnJhkiBh+W4th2eG7CNhkwwyULzifHe9JEuBZRrKIK
LigrPsWc+diRd0K7M1UpXAIAavuuSh35S+ngnVYDWXH9KphqYPQ2kAG1CTViJj3uYcYyFFv2fSp6
8zUccv1HFckcXoIxO3cAzkR18vXNfPbsGCAmxaDF1H3Ywa6jShDFVVYeInKIQXWd7LJmnC+yICk2
eWccs8B9MkAYG2jvWMlZlA5xEXZVN/48FMAJEiy+Q9+RNqWZ3RoIZnKFjtS/I1WvOTIqxf7u4f2N
oQCypM4rowuhlqfw12cAgD7AKYIZNu0HE5HKJGAsxWlNw6mKNxxK/VNhYDdIwZGuo3wEMpVC08Qw
ZB0Zqx8/fYXxl60S+wvp0vLe/yWadBoghjg8ZsjwZxGWvN0EKvMOJcb8h6TzX3vr1sdh6rDTp4aj
KOawEd+/lNHVNpEUJmbP2XTOrQSiTxV25ZHd/qdXWTQYHO2YYw6VXY1Eg1EpxHxmsEQItAXZMEVS
H5nHPl4F77ZrspQ4vD284fv3Ysk+jjOKoR6ZA8U2N328JuxdGuOfX4/z7tan/2rZ5Mgun/5fAyUP
2SYOYVvgaHMF/H9uhBBFWobtFP37pWxei7tMlbyf963+X5eScVFiA6YrKPWoOiccWhE1GuubuoLB
8fVH/snTo+qC1RiDP/+9U23+uhRYsdHB1VniFYjNFbWv+ARlQH7kKh+/MjYb9Ds57iwkAjSn+w+P
1rRmpDWXwZg6buISzrAAI/pz7E2BHBL/n4TFsc5DOW9kWrS7riTpBeGlfWTkf5hk0DIyydLjZbws
tJ79HxIou9YwYQKG7SnSOz1TdUn74zwdydBpIvTxS3TlkQ9hWdr+Z6fNHMNF6W4CT1uKTTAo9i+q
hhrD0jJE89SMPZN1cOVXGpmcQAVXjQGkrddbZ51GpIp//Xo/e/AIgdhOSAoHGNsP7hdluCkhD8Ga
t0y1wsYK0DoOgY9pmXFRaxzPBgTfV7FdG+ddj/jfiVVASodxzMr92YNnjOnsafhWqb3sPwPR+ahr
i7j0kgw+JlkgFxmCnVUIFNwLAlcjTMc5dgRF1Xv45EGf6Ch1FlPJsq4cbDpmabdmlZYk+jIjnPlB
vESQ0Gy9jiId6xQK84hqtQ4xtOlGImYxnT71NBDPCyCnEGOszCSdcYKKRgBODOzAcnK4oIZmR+hD
A3vaRMpmoa+wa/w2IRc+VZ2lZaeBFYSXYZMF5HElhtWQT1cnZ3gSY+I2JpF/72qjxVQkwQ7tQCg6
pG3Qdbikd0RWvELVflaadXADO5G2WcPaA3nYCQl9wdyJtol8wvh27EjvKptef6nIuWUnINKaSp9b
R8QrTI17284yNzZ41eDW4XumT9UDpnZWo9VW390oB1BUlAktK1FEIAwZuRxM6xJe4Bz7lTyxulJ7
9aNRfmeXjMeY7QvtrHJurpOOaFGvUpE6QfBn3cyxPsQbEr71k4YZTV5EY5bSfYDlA+5Tr+j51s6D
RQ77jEs0QHFtmiP5morI7/XYoQtcD4Ovvw5mZZC9R3LMdWWEizt7akba1AWxCqBlRnrbmT8Duw2y
aBk9dq1Lr6eKjkFVSDFsCkzP1UaUYQWkrhzCS5Ur46HGuz8twHnqnPB3Baf23ESIPU0DJrMplc6l
ZoDOXRHgGaqFtO1QSehLTUFhT6KaSHgKryu3Ud3DYJRsyEMAhiW6iMh6JlSGgKi+1Cc8VE3Zk6XR
9GQDg2ZvPCKTG44MI+7ysFcFBCSoPQR8gZYPvTmsyqsydzDag+xDHa6qgfSFIJ8ta9tgoRm2cQu2
h8aiCoihLk3a1pqwo8yr2CF+HyKaiHyxLIBrG6qzv8pwJ/H/BKg9umU5D+varbXnFKgT/K0xwFBt
5h09C2C75kWbYWYDzRmPj5AfFvS2gxcIUYg+PA/9zCiq3Xh8USXumdWQt9V1KJvJLvEvlg4UIwdP
6NayqvlqCuklbvSWQuU67sZ0F3ZE2niV3xW915NJ1q3tKfBP7Gme7G0XDw3RrLJSmPGiRtDmcwme
TfoW/YDvh1Ow6cJouIyGNHnriREBQi769BE2+nBtz3pHzDlmXMdDcBpcEcLdkWjPuB62AR5D+ubE
EH0rM8N80Ck3dhvsvOVpSGJoQo48momMWlm/dSkDxeuhVfZPamXzfVKylVgFCCIazMt59Ev1nZhX
gWjaZwI4gXaG6Vi0W7M2IwTjoC9sVDuVC2SL1tNpF8wQ28ilkvmSf4s0nwgz/Y1HzqTetiV++Xka
xNsEfVf3apMsvU0Lb8Vdz2qui41MTBs5nxTaOSJtkZMR7pNRM+b6zB4jjCSZgn3OVx7KyLogIL4n
V4f0l2atWTagiDZLMVB3ga616wysMsZqqQ1AU7VUEkvRltPP2JQo6Gutiq5bzcGE3KJMII2uyYgc
tZ3CJn2+T2rgc2mdr3NochuVVjBuyZVxf3Wi48f6lFLvl1SQm2xgk7LrS0DO3lBmJyUa7Nvle7Z2
S8AZgdZN3z9rVuk+NjMf0UoEgAZWhL8PEd5Xt8/BwGXub5d+ysyBDGQ5JkAZrEICtAnNJKiTUTcY
HNSbICjuIgCW1IxxBWgMUaO5oJAmyQ3qdAIRJ7u2b5p8YDYgPSrBvNOExYPRzgRHxboufxFE0P5o
OX8WnCwaSWwXn/RakFciMR/37EdaanzE8IACurXzKCfWtc1HvKp9nBtwvFWPn3IY9f40bCr/W2JF
ZC32JWBWrOohSeiA+5meRUgAG7EGZot1ODAfDRpM9+Xk6yDFJ6P7QcOugurcDqStiEGzgKUXhr0C
1yzrTWYQMbNCzlhdtlMNJ4/46oSQhNC95Essf4T9VLzaAHIGgAoFkqFSULRGSkTaFT1KbTrnFB5+
050qTTY6hU8D5gDhfGC16piwltL40SV1iKajcctvcVuZ6A3yRV9D9IZ+KTrcVauQI3Oy7W3ZmGj5
rdF543UO+S0BSBLwDnSRFo6qNU0MqsD4RaxsCvCAcbMG9aAeGk1Lf8yh0mdgpgImx5gOnX5WUHFq
vbRd2gttFg9P7DITnxVklqSn1IA18lJlxYnfR2A7ItA+KQYsEzgplemRAHRnyDxKyvK1d4jG2fgT
H8OKOime+ag0/i9759EdN7Jm2//S40YteDN4EyANk14USVGaYIky8CYCLoBf/zZYq1+LSTZz6Y17
cGtwpSokgECY7ztnn9HHa6k4DVdEQXoHv2qkwyKmISFBda0dxNhgXJmEWvApGw3sP3DfCNnifKkv
c3ciTJCSFLZ24aUEqI7eQv5YR6SBtjcJTr4RhYrnjcD4Tt7sHMcPMyeRLlK1IIoWhWr5hUWLtE93
ctptS9kBq3AbL8+AXbt0ywidP1eDLngalWT5no0RyPPiNpYiGw7qxYa4m0Dyp26DebMqBJquvoJf
N9dedqiQfCIuqArv2ffigpwBYyLDGHMM07qRyoUwldY0LxHVmJKAqvUWqEPIR2HTU4E27RVFmKXw
2KNAm/koE/oPYd81y5PlLi3fkw2QECmLZ/2uxhi8rpkSv0vNYmE6Hci3/opPSMujomz8H0aQkI6G
JbT9NhqDqJCDzfadDZewDPvMyjHY6xiWzHg0fnjC03+54Ck2ns4GCqXLGP9ORmCHgHPRRZNA2MRf
JHv2NMSK1zqbqSriy8wfrJ/WMvXbEtzfNxIGnZs4RVoQLoUlb8tCM6+0RuWSpa78SjSWuvUzDVWr
A7l6Da3X+y0TTLGjXcbColvpjoZAc8hI+w0Dr0EoIax6JAQYwPWvps2Wr46T2vdaY08XpofWjLpk
J8k/IjmGeKgZiysRXsOmihEOXdlWbXdnJCJOX6bFYE/Lg9PJM/PMOTJyf8BK3y7f1RB0xiElMOMe
6ZvJvGrSbKbxWs7bmOazuBSOB5HBiTkXEZ7e7aDGI17qiTrMUK9zwghxqfJh6UU5nMvWw9LdDNR7
Nv76dyIW3fk3Edik3lWG1UKwGwX8yT4fjc9LM8fWRlTz8gWyE7CbTjnzdd4I0GYSmguRHAyhgAKn
CuSdsgkpCse48e7F1DIz43l31zTe1GnAHBhJF+zyOu7VhjpU/H0wLXKtwCzfu4EBmIK0DpPwh7zp
Hqp0PULGnXSeGLTefQpS6px1DqIfYBGlbQzl4yNhO0gaqK1nrheKssnExpv83gh1U/TpLs7bNt7m
ANccTNHI1s/10m8OApB3ttdyDcaBWZrmE5AKFkSXhF/8eZjyPVYUM73EqW+tHo/CfOYo0kIq0EkM
2mZBlT8LX3VowuQMDQbVHcWJrBLZhT3rCpcxcIE7HTVeAADBbJK1ddN97mP+RQzZ6fRgANXAZz2C
EOnsvPo6Exxwt/ZUf7aVPt8bXj+jnc0zXcEsygq2Xy0eIQ4fevwVghX8VxYCEoOsUjOTsyyY6k9d
1iAELr0Kmkaup9aNSDui1mI6/RD5poT53R+T6SGrXdzvKp3Zp/X5QNioyUYAhpsTaLcSYuJqSDbr
w9gkTEmWphU/7UJnw0fqcPtpNmITTir0yfNWtrMeesPo0+i1yCreK3Lw2KZVtKG2hWX7RJgE7XKb
E7Fdsjvw2p/wmlALw0mPyc3MugVGRjIaB2LCXeKpy26PCtaEAjTXRTQaswtUfwBbhmV2vFVzyu4c
SCdkdmS+BLjrZjffaO40jtFscvT7hNUE51+8pBMU+nExfhGeTi8j1STWBqo/oJYSQaVakZ5Zh5mN
X3bjTE06nTXFpLad3Wdq65Yl5X1vQBcqpUeEnD7qK+yHyfSX8BMPTTNBt/gyigXYtleBvm8qI3N3
7jik3iYhXRiFaYHtPurNomYsERaI/bwo41DGBV7rwGJmjmppTDJCNOpdIYgurJ03KsU8wI4wlJ5O
0ptmSLVmu66HfW3W9U92Fs8OilLRWAQLDzQNyrmf7c0kRH/lWfMyREkgWUYLxLiFxXrPrpy/TQSg
s8bNEyvzy01smI0JMQs1u+GKV6jkIs+ArCBUTsnEyEJnREQfju6o7tcwtktfNgVxLuz1DwX2FEhu
HJQPoh4ZcHHZ2nfDqAhypg/xZTR02CkDnyaU5l6ob7FpIqurfR2QjGA/SMG+NXedI3rJAY6letsS
Xf4p9tArI3YtvHu66toYqsY3GtIGhgX6Ou0LQD4IId1IY18AXyAf1R0J0MxsYGiN2wQC4a/e6NnW
izjNQ2lV1e/A6rsfWOl9dZ13S/sVxu/AfhALWQrVHx0rEJOmrT4NXWU9DUhuvci3UzQuPoIOMulk
AIwkJUaX0HiIH8U2Zc1NyQLIgRbFXbt86XppqwtTKvo/Xa6sa+hrRPrqFoW3qCTz5WyRM6c5xbB3
SSfwQMl37HmJYs6qajf5xE8TL7EQY6ipWT5qsxmMG16+cQPlZSaJc5TjphwIId+0euec02Jzbegb
Y8qN10F6GXRwU0hbchHY8p8jL30ymvq+cFKXLM4elL4ojeBK5XV/Ca94IglbSHeJKKCUXydPqk9T
Emu/cl/A45iJdyrOrZHAgWiqRtTRDTvXqyVZ55Qpzidjyz5pPajg6CBXR7T+3hRe9zXwaoLvESpn
h97q1M+AxJ15j8R7ALXsa1myoSlNSSGwnOTZHiydF0aOc0RowWJFSvjwVMfSmArSnBYeqMCQxVF5
dQDaRV/j0BoLOEisiIG+oTqo5bse/uBZCoe6YcNsF98XvmIi6LWhuiT1lqedgsu/RvFk/87lbP8i
yk1eIM/xxjM2b5zgFHK7R3PxHDj+CfMF8X1xjFODSBGElwsxpHNHhFwt6vQg+4zESIKc7d+i6HJA
xV6vkq9AEmwKXaZh2puxk/o5tQnHh3CVLEjPjYqto0Kqf2iEKmyOjJANd2MuUBE0QCvKPSsrsOIe
0So4kgXCN2nLUrtQaKy5K2zezD3ZyDlZg2y2sIVrf/QmUbUbByPBdWEVyzfV9/1ll83aN6Eq7VuJ
WcGHrt+YrOpzUFvI8/GBRID/ecTa1EpxXuTDnOw4MbbfJaGm5MHJhXy/tm8ADQ1tlfjXtlFj7Mhy
b94SkQi5gkqj/rNXvk18brAekxsrjQl66JokKo3SI0RNGvmD00/2U8dHrA446exfczYtdwLJQBIF
JclHnKZWSFOTGw7ZwE7sU38RnEDCkrLMRcEkzP9dNP4Dyp8q2Ge2jZ7AaoBOcZoYiKqkRbdym0gy
Lg6TNfqXAag2njhhdQdLmq5BrFYq2JLWg/XsudTzVwBZVx/gVDrjxmtlft4VNZGZNeZ8spya0qN1
HBMNiIMewu7Omyi5hV2eUzouA7eKBgT91UZWurimzA75qySXxtmLfukeY6+TNyKzCKbRizaNqQC5
tb2rBBWaqK5M+TOb2WiGC5s9OLlKJ+R6SYjscJOieKK2zMk0A5JnrXnVVP/iBh/9Vh/aQpyTE8VW
MrQl58vQ6QyCMmYWm2nDn/r9DTkSznNmUBAO237WWAzrIf9CdCMaHVqiAODdKi4nwvrQlTMk4Xzt
DQp9v6nP+5cLW/sOwHhWPbPEqcvOqNx0s5YkSSXSJ0LsapHHRDvwj20C5LTeEJqKbp1pKfbgndvx
rZAYTShOmL44p36SX3CgmLtQGzhQRqKz3eVSg9hvAQGnpkBUadv1oG6gjpWhGgOj+EzUfF7vpkFb
8QlehxHGcjkcWT7k8MQa02nrzub4zPo79DsMBemVKuLEOcCh8+pD3kCgDC3PJaw6TdZBmbuQdcsm
V0//CSzQ0Ote4+VSRbwF9LXcTX7SX/9nHRdYlKqJ1moJMXyjs2ifyZIaye7jkvmbkrG/ogD44GiN
6xYU0NeFapc1z6oFG2QPJtx+Hk0RLb3uADokKCX2XrJ0LCx2Y1KfaBO8U6x30OMghnBoGOC+PuqS
9LFGATB1m6hxPXaclWwv2Eex6tVJ9qh6kHmYpuuQDJp0m7lSbpPBBsEszWT/8TN404qk1YXZHLUH
QhG0I0c/ROV+UckKg8aqBg2JVlIsaXwt+YTY/uNLvWlAcSnLcLHC2RYf87G0upzEaPYO311RQ70X
ZRlvHYtE0L+9Cq0HejDgcvAT04x8/VKhH6U2KteaYaXLvZlV2Z2CD/+3fTucDIZBgwttI8qaY1FL
b0wKYHRXR23LdD6mVbEnDpU2wkgZ/uMbettOcU2bLjFqPxPQ/LHoLc7FmA4Wl9JkCoh4am1t12e+
u61y4GnBMrBfLeF2nrB+v7ns2k8xLLgxK7uc09PRcyxiCiFibZrpbnK+LNgAtKTMLwwCzQ/p0gfb
AaPSiSbWmy+Si1rUrFESru/OPuphWYhGW4P1gaI357phZM8+wY7aS6d+FrExbzo+1SguvPLEQ377
Qa5X5n/oKdkO0CR9fbu6Fq+VRmDM1mgiJUzKqaRD4rfOBe4r61JTJlUzF021bOVw0XSAYiNBNO5m
0ZL2xFN4yUp51UXkh8DDNnjrDsEux70sB0xOw7FDRLpXtHdFR6K1OVJmmxT+vnEaLxF9Q9TB7QZM
tR8Poy3Ls8BGxF+k65luzNpdm7Tmxms8cYsUxjzEiUFDxCIt6OPR+eaNgc3zkBfYBvADzr9HoopM
SGiuJvCxziM6cF6p/qqM68vRmNDS9qYeVojOQrc/1Wl9O5usF16pAZhJ0TQd9fsMoKex3w8NREOl
7uEagcSy9OLs49t77yqrzpZ+6oth4WhAOjFQYretmsiuTP+KTPOnNQPw0//HRTxjvQuEWqZ3tA6N
AzIDfSBp2rcK+wyncHkLsNU/NcTXIfxqVPGqfLRKuMnXhIDjj2uwlByrGm8pvS372ppGar+mG1yy
3dfCjq5EaARr9Ghnp58AYIIG7IYChIyTm2Sr5PVZ5ZjZhY8166FxRv/7xw/hyHa1ts5dRAcOjl14
6Lp5DDowwXJCq8mbqK2c33qWiK8kAt6509JcWMCxzstubqLFGajIeJM3XAHeATLqDdO1m+BAbUis
2puE5nz5+He9N8AB5+NbxluIWe6ooy+DYbYp+xPS2RrVLmkyCmwjoLmgcovzRYyYoWroaHPw8+Pr
vvO27HVIrBpNSq7+0YTEYQiPgcGgALRL+yH22cfGlH8nnXSzjy91ZPR6efRca5V6OoBMaOC9nvwo
NI/aIjLavEVFb7eFuVaVs7WtSprYPXyuaEwyCLV4Ua6dAO9lGSynEhFeRMhHw3MlmcBhQjrI/He0
4JTBzK6/p0Mx2iZMa7MwtyWihtDTcTyXvPaDMavgnPKS+t5qvfmNkNPfsncNxA1Ur4SppTeFT5Ra
KoR3i+YU5C8ucPdzOlNOQ4yvGfSeWmiOYs4dyimZ7lNI008JUN8ZMLD8MbgTh8hO5/jFUded9dYY
2IAY9vDLAdR7hy2k2jo94vDFizUE4KzWyuKc9fF7XF/T0RN0PAgK6/LFqDneVGJn6Vudwk5UceXn
iZzaPS4j847dpn4n5uDUp/HO5AikCEsn9kA+3heJ5B+KoprGL7xos4pKBIR3KHiGm7m2rRN39c6H
gIffBFngIGKHFfh6cLLCZLkBJzmqebGfwX8KZqwkIxy7NW4+foBHIJqXD4H1BEsF2y1odcfcOIX1
lxkG/4TsjTQyrAoCALSXC3JxaaURQR/2k27QXND5VjKz3UNoejSy+JLtUXxhjuLE5PP2CXsGUw47
khcd2jH0pC0FjtKxggqvGfne7jiNQKNOTqzhb8cNW0uEMzSymAbY1b5+woGZYIbnG4qSEl9QjT2C
3OZgOquR6V43NQWcjx/z2zfK9XCUMtFYCM9foFR/jBtbK+DxmVzPNuts1+FehY1MMi3WqFPUmHcv
RQ4Q6x3WP856r28tozRbCtWWkTcM8uCs2+ilAE4GlTU/MU7feVfrSQo5/SoA40z3+lJBQWfNKxkx
Ixm6O7Iz7H0KovXEVd59V3AtGKacBWjBvr4KJHy9UBM3FNPoXOO15UVNXSrqlU2b0C3GExugdx/g
H9db//yPd+UpARpQCu5KDstn4RLgjpo836WqOiVQfO9SFmsdC60FSMs92mvJoIsn2CgMw1b6oY2B
KOr6Ul7g5LdPnL/fuxQLnYMKN8AeeMwhScypVcZIYy1ve/sAxj4mR7oyrhu91zYfD/YjFsk6p6CB
5yhDmBHlLVxLr58goHQ62D3ahtowjWfhNmgAIQ/etrDt8l3TSDcaKnt4KMyFdnsnZ8xceXtL5l8c
5U4rKiI4Y3/TIzCnR9O3YoObwjjxSb4dvOuPZFAZiOgC5xiFqvfsG9uBSdZVBXQaA4R2Qqn7xETz
9rHjXMfxAPqFTTVRXa8fBc0DZKmgOUFxtNU+javyIIS7bGwyEE9c6s3x1V8NmOx3WYdXFe/RYGqy
wS2xH5T0iZe62NDa8R6VTxt0hslfh3qJPS0a/fnULvbt97nyHrlF2FgUdo6pP9iNl9lmMx2N8+TG
YZ0kHX0Goz8jevuCB9/c8fK7c4b6ck3y93iBf63Zp2mXbEn5BqqYe2P2oIziVqfJc2+IaTnxqt++
hJXr6/IrV/OgcfxkkqBXrd4jgJCmP3zW9KS5GnQ6NinJHn89Wa3YMsYUCmdegnf0vkVVkOmhsiIq
tSD4ZpqFH4400NVG9nNzSz7mfOJjezuMsSAipnYMJkiwAUeb9RykVSVaKmrkdXcP/mTNd75cXHni
vtbf/XqjxcbOerEgMsjeGItbB5y0XygEvpR9zxdVIaUbqL6icQNhjGaObuYIHfZA0pgbBiWt+o8n
lXfuk5IQO2WbOhoH4PXP/5iVSQ8wAhOfYcQ2OtgGzZAT9a6Szx9f5Z2Rwk4SOPN6Blkxuq+vwhwp
0Ub0OeV3a7zr5/ETqu/qySlZaj6+0nv3E2A+MfDtsEi7R3PkLBI4LtqI7EQnOjJuq/HZ04P2/uOr
GO/dUIA4G20y5SXzGMC8NC2GnBLovdIkuDSzp4sDi4eMd8BFm6wgedztynljmz1Nr3ImytqdfvRO
BxYFpdWOVj2yxXzuI3KQT+1z3xtUDKv1AAZWj8PD66eNqCZm09WtWOK0u+lQb0V1QXdl6RRtPr5m
juJuXO/IBkP9hwz8xKB+8w54LowaZmXXgx52PC8wOcp4gDcT5vlYPKRaUFwBtDyZUvjOZUCirWbF
VaXOhvP1bRbaVHYsyCRToKiYKQyl6R5bLHrBuqTDQOycTwiHj2DHQCq3rdLlu22k475AFbjVsqHf
koHrPaT0gjYvw+N/3aX/sQ70/9ldSkO7qTMWul812Sbz4ef/efkX/nWXmv4/LGOww/GMrJ6p1W75
r7nUNP7x1moSW112DKsp57+9pcE/qxeVUUxJgU3P6sH8L2+p9w+0IXzalDWZqWm+/I239KhoxF6F
05q/Xh8j2UoaOP5ozNbs1/PhpqZideEt3VObuN1eQ75z2S9zcJ4ZVX2xLhp7iineHkQsnWUPsWtL
Q9cLaNTGw3ldJ/nDH4/w9t/F4E8b6ut9wMsP8ymx8cPYXnIqOPphXpxr+VTa+obTh7io4SEg4+km
fiifWeQAs/yrKXS9INOax6EK2jkWkNUE/OeSYOuTzCgUU/NdCdu69OW5tLT+8ePbel3cYGMOrIZr
OawJzJ9vCvT2QPC1z/Z8k1mDfqnixephAmd6FmqW+UB+ZPJAFoN5285TemJ+Ojqcr9fm2OPijaC5
s97p0R3GvsWRx1PJ1lrc4hvRKuV5N3uUdka4BqEsrXoPXn5C7p2TON35sFqWdDD3la2718wt7k0P
cf3rxw/k3V/Fvo1yC9VBdlXW6+futXBdrDiJNyRuaDtwUt4ZstMObSdVn3u8fd1FO3tFWJpevK+W
YfxS1IQEcQz/hBQCtYq0PJrgJ34VH9gfO5R/nxWna/bAfCCcK9Y//2OD4C8ekn0QcBuVBP6uJxR5
o+e2/K6aQZ1VtJC+Bks7/HapZOzHUf+UK8+9gA/RQN5N+hMIp9d78ZcfsxaIwLDQKWA7ePSI3AWe
YrpqLB3ESkjRkFduW0loOtIYcjUcNEJBoMwTJ9c3cwPjhXIY0w8wEJMMjaPxgrizxHcE0WetsUZ5
OVqbZchQJReN1D9Lom6jtM7wJNUTSeu8ipCOfn9NYnmxxXvTnmtxqmEsUKd2b8dzAz+MkbzujB0m
BqpNr1/OQr2dbDuX6E3Eameyj9UWXey4sZOYl6Pq9q98kzx/Q1/jF8hqYqe4wp5eX88cWmsApZpv
Gy9O9r7VjfsF692J4tnrhf3lKvY640GKpPBJseX1VWp8pkFG13CrCjjYLOy5G5WDVd19PLTfDCYa
TeAs1m4diBfe8NFlMiYIAkHcTQHC8YrcP/tQu2QzhAUbqD0v2N3DznFvP77qSxjrf2/517ujKAgC
jRUL5zLVwdeX7e06cCiF2JumWrT4DKKS9ts2VFrvmlmku2oy0BHMGIaBnGtyltu4blBXy2Uyybbz
obpvNFbFce2x9J8LTbDtaSxkXKu/y4FCSoJ9KO25vZP4mIBSklh3l+dOcrluzm/yKTc+CepXzrbt
aVSEoDa7SyKLDRXlgzOXIbLUlagaN2o/cDP7Ts/N5prH6DghHBi17Wur3eFFHDH7KBPlaBJ0xAGR
WN4/pq1yr3WtmurdmJrNOeMEiKny2I9GhQ2XICqygoBcc/DKz52flXroGyIxN/U0tCNUdRKvPikM
BmctIlF/bxmEAsIqHctvveMgEAysuXwkND6LQdtr2ohuJTXQJuo96lxLm7xnXFlSbgBW5YhJxaFr
g/jzlMXisbRz9CyVrLt/93v/ozX6vZHEnIQkga+DI+O61v0xR5LCuFCzNgmVMytt05BEs0e04G5d
gZzIWsrxOi2JNfh4IK3f9ptxhGYARhT/LShYry86geUdrAT1O9Gc7nYBwbkVddtuTFgy4ceXeuf+
2A0gUCBra+0KHA3ZrksKNk0Bl+KrAEVJby9O0yJqrdY+Z5zPoL60U7mz713UgDaiA79ij/9G5JEk
Y6yWwt0YTdBfQSVFze+ROWrEiNs9diZuL/W/f6YU1oBa0aRD9mEdzafkV6YaxgRuNMvsHX11HEmZ
X+8swfT68TN9M3VTWKBUzgFlPf6zBXr9+rrcBr9A0AauHH+OXAzpuxxe/c72R3EwqkqduN66vT4e
LwRqvuRc2OyonaPxUnqOaAacipvKxSMYVH7w21+m8jlLl+x+gAP/hE91mPZ6Iw0MlxIVlU6ccLvX
C8fyoqX1m7276hc3fF/6rUgwTBI92c2HrsYZduKTemd0w8oHZuissgBUla8fT4zZaNL6Bqke9OLL
YVjti22sR27bnXIZv3cpdqIofQ0qrDAdXl9qhPOOkwKxt5GiFJ/QsB5yTYMXyqx84iW89w5wFPPF
rvoQmtOvLzWnZufnY+5tcLfFl+idu3Bht9qGfpeRDt+jiiHm7u8q7y8rDv7xNSKdgsgqPnh91SYI
Mpyni7cZvKKmvANDUCKnxyiizP3fjmrODsAOqDuAgEQG9vpSqVq8Eieri3IaRnxOlsVWLIMEiEgn
2Cj68oS2aP3prydBSg2oKgBxvDA9jwZ1nFoFSYz0sYHmOrtOm/vLgBX2xGB8+61a4EvX5Ip1dqeB
9vquRIa4EFGMs8ncOUCqnw17EjGHa8sNGnJLxCkCDWett/fFzOAy/fG+ALQdjcmyYBtbmjVQb3fU
YPhlqiago81kuoMBFMODtFVtoJt2ArGLOwPAo++3OV5Kn/TVDs0ZVELXre4xaec1WmkrLqIJEWXU
EK4yhjrs/TOEnONjIB1Rh/Hclj+yuJn3aWZNvzvynW8SzFnmTpAGNIWlRcTjjni7QWBdJQll6xUi
u0ZdLb+RdstehUym6rZpZZCEtdOVX0UOHSi09QR6cq7L4VfMHPO0prA54WSZ03PcsOWKAvxDPQfo
XFxwJNN/2IDXVMTrrh66YRAPBW/4d5F28TV4AaTp47jERejLXl/hf1pdkTTjVSkfkGHnoaOr5tlp
7D4+D7zSWR9cPN86WgaQ28bsEe+6IsPUMFepvLY1qSDxaoOHRr8gtjPU+sy7sAbEyXC5E/XL7AUW
GYlp9HtjET+2VTip7jkgjF9QMc8J3rbJSC6H0oLsFhCM/RyP0iWOsCVeNaQfgRQcEnf/BRt33e76
xeL4hmC7Ar+diW6JjBTN8D5TnsN2SVm9FfKjmIQAyVc/lrnT7vBb5fmmEfFqp15t5SHuBRd6Gu4o
0HPB6PxYnQq/XXOcuK8iS4adzKbkrpzLmABdrFk3gFvaR7ZrfQ/DKiNQMRuX2odcLchJBpLTwcwu
NCsJswZDO1ABjNOgC7peC8dewSECVKx7lzCp4+EwuH7/UDZoiCMM2zXZY2Kuz3sTq0RYLD7kbZSw
wV5Q77zQ8UgQVIYOb47aIEDUHWRdR9gsvrAL3qAyInacE2R2VPpYexPNI45c9vxFSEcZcP/YGq4H
H2cQJkTp3ed6rbWbbE0iuUJW2hw0p05/mo0ZFPu8seLD0k/wFUgdqA+ZVeMmGC09+TS6i3nPhXTS
dTvZPE6qXu4Y1hlumbQdfwkQq8O+aBS/1qxY2EJiMcQNmcUn5YHrVHE0YVHFoWrsUytANXw0QcJF
MEq4UyYrAPNJE1c04/3avBpcbdqy1ahCS58mKsjdKUXk2/oCmzeUrFAtYKlwlD2ql4IRF8KsGnPT
1tgeQ7LBxUaWqzNwxtJW9QQcD3abbDq8l5uWSKCbwG68G5OXvfEd8nbJp5tP7Czfmb9BKHGCpbaw
0kSPlqZeq/wJzKG7ITR8uW3HHjctwM1PH69Kbw/wQHGoNnHfK73IO95NBAVB5Pg4rA0Al/pisNMl
Ak3Q78xRqs8zaNzvYLNqXHi47QyJy4uzRhPNGGf5isky8UB/XYCMqHcf/7DXlfp1Zab5glKJky6c
mze9xazERWzkkGt12fSX+jARGoyaR9s1fsusWNScuLLYiDKcPRH6zOnEfvcNAJQfwCLD5Zm00AQf
r2xL3uqZk5JaWsVjct1mTPhU/dpDDaUCm4w77BbyPiBPFt6tl/XegSjmrlpTYrpv4N2rp4+fB935
4++D+jCUQZpRlrGqyI62xbjgFM41K2HbMA7ndlouzq5wOQuGwiI3OcIrl5l7iQjjOgGWUERmyxjC
B6jjf2Eg/xxnSqSImWvvoAqMplFVUv0PrYV4E2jHbCoj7IlCHPo048hbA3E+T1o/GCD9Q32J2sRy
HotB189MtwA6VxsC2n7VGfLMzNMEE0fclE04oCQiBMNkloym2XG/pE5SA3eYZwOfYWFaMV/UkF1j
OU0R3ZnQecPKL/QO/afm/mhrxSzTV2JSB8sFgo71VE4PPvY7C7zwKl5r7Sk5GLyHJ6u1cPRYE1iQ
jRTEafCXATD8EElD4GM1Dzro+5kuE4ZtzTcQ73oKvZ+9szLPvHGstntwl2npd8ZiiZuBideKCIMz
kp2dz4iBM+XK+86jfrAdTMQLZ5NvapCfHf0KT7xb3wJcgu+ilGcZ5IHo5aMYEgucCaaIPT1wClxp
23UkvWFessIm66FvqHk1QFuD6G/LUYuLa/hUmfOzGme9v88Wvo2HJUgd80zMTUoE0iyBVVkY+odz
Fu3usOAsvV41s+MlkPrAjgoLbuhmhqdhH/KpF3I/p30BgtcZpfGJjvCwg89tCbwNvh7D0vYlyBaU
n5iQyi69WYEUZAf3+XSvJwrvlpvSWuBFJqtlfpAkIDdZa4gNARq6uZOW3v1I43gizWZOfsAcIPeY
HHXnmU0uRN81bNlEK6q1T0hQWCRr7INfOT8SmV3mMs6jFItyfPDnKUO13E0jZTl86nu4qFkeMsFr
9nYSaX/fde467au53NPM9jvSHSvvvhGTB11KlmrXZnjQo8YjRxwzfFwU215TBMsuNSMUs23REh2B
GuImh/1mRgT+VTP20z4lV8LsO7hBc6cTgTTDqsyDwr/qtXiecZVS9NxJEIsPPVjDahtPk8P2Thvb
X0RhNOkZ0OkBXD5yE5I23aIswRBKMHeiTJ3LnFizkriWxDexZq0X82atO6uVnQ6h08y05Iop1c96
r+5+9wtsvg1jULWXxGroAA5rxh9dD+2ZMELPC+ug6ryNZFUszhrock8JyZpnWhWQOZbFgdI3ngFo
aSFn8OvQD7MGiSReDZIFrYPN3GG3DXsFRmA9qWoYqGZ9FgyrWn2bNIqHG0uV6mnRFrw5ScBoI0vP
bvZCqnVnk/hPWqOpLMR5FtQb5JhrrEbb6Q8DxAqQPAysc7XY+S/H67RPSYefO2zLbHwGzij1aPJK
/WshAu0e8TEQDnaV2qeqt2CnZJRmPvOlx/1mcsfya5H77tNoBsO9Y+TF7wnv7ZVMWiADWtcCnKig
rj+QB508lz1pNiGkKdQ0edHbGGpkaiYhn9lQbQFskERdCoMOJ1U3Qf637xAm6bsKZkMczx4bbfjo
Qbi2lbamjQ+N6IUVZGQNpXFTsqlmtcUyXO3hTlrfQLcXXlQWYj73xwkI0+Dg+DqsiUT1doAeQN8J
gdgPqADJRFpRX6gLwnHtcbdwmryNlZieVFW7Nt3l2n8ohgQTqxCGtTHLUZEsky7JlTGSKRUaMIvn
iCwGv9y0U2diCisqT5wDTbWcM9YVWtZTM2FNR0ioZ4d28IS2LcYqu65qSXi57Fe/nuWXvrGVbrJU
m9qAm9+2TfOIbwetRBbgo9ya5tj9xNjOdOYnuXaDpLZIthz3hzHqebC412SOHVZThf449VoA7Igv
U+6DhaJmlJl2+qjHEIhZUfDtRY0iVwS9byM2k17QrEr8pihuPLuv2cMgiJn3SxCQczQLIhunZtC+
8KaloA1gwREV6cQ220lK/DZI+rLVXm0ET5BM+xBkUQ4f1s8pB5Q4ctJtUAzuwxjXLFnJ0JQ/M2PR
MXJrXvGl1xPxSeA1STcIhOtLMWe4a6GH2A5UMlvFEUydNNvodq/J7WTVML1J/VbPiWuSF2yyb36K
yQJ4lqkWj2dpU7OI9qNVEFdsdsOlAgJCa4mOih7CYJw9EhXGDSZiMAp+70MtGsgleaokCpWztLbc
BIc+GJANdOgJnDVpH1R9KxoG0csO4X9b6/+ximL+59Z6tPz6kR611vkX/m2tG/4/mEpMwgcM6i54
1thG/9taN8x/qPrQP2cyI5b1BRD6X9hm4x86OHRfPTrsL+LC/9dat/1/HKrYaCrQT679LutvWuvY
To7LGbBtV50eLgREjLSNjuteSeFrJFOuRvvG/9zguwYKG5yB6HzIa607ICmHrp5TsZdsryI5eN/5
XPzbrNK9LZKvfCP9Z90uPmU04RLFob+1u8uRRBfO7PbV0jj1NTHeF16V1xGqViZ3DAbekOrYaZsD
wpfIHi0SFDp1UcrurE0NUD+4Z528DIOG+be50kAsEOhHxnb1za30H80Un9m9/N1pAfIV61xvvbvU
HDkjbdPyMQ1+NepiDB77RT9z4vNkwuyZXRrMe8IiBU+fQ2GDB6hnaiv7AI6FsJwfQfvMr8MDcaVD
+QljEKdVVt32geLzKbY+M1FGn2KsD3Ohtuxo6AdfdE4XefYc5cvnpbwyKQGgMp1CR/uRF/rDQuDC
RDC0H7ShEtWZFtxP1EPoRtzk8utSk0jIN9yyFi7MAUl6nqj/y9F5LcdqRFH0i6giQ78ywOQgjfIL
pXuvBDQ5h6/3Gr+47HKQNQPdJ+y9dnUmL7610y0YMxOz0/AWFzU7JO+BBhIphoKL3h8add30LoiX
zvpRYgBe3aBvCqBXuXlbFDhYSvfSxt9YNYnyQvB9J4Zhk+typxFnsNDhsky7TQlszkQHnqKeE7Pe
rWps4kU2rbPD4EOx2r/RHB86DMDeOOPpn6eTo07XZGk9Nr27MU3/ZG04Z98wBw0vUx/gvdwrldTX
9W0aAykptZ0YFU7Fq0kk+AZ7f79ndymfYn5sQpmaGWAObq3+JhkfMW7Y1NMt7w+PVJNyHEOq59LL
E5Hsk6E6jZlGAYVE34ra5zgHOqbdohLTsWP4edveYnu8t242eI21bDuD/gw2CPmHS/E5A1EhzGl5
iiv3aIxqDrzD9Up3DWHxis2skhwxqc+dxYe8Ygmn4Os3Om2muWq/mvpjkh3hczifF/mmdsWWKFr8
VRgIxveaedi+h0gpLczfkqKvWfTXjviZMWJsDDqhWGCPrHvRj5DsyiOQF7kZu+pqL2cQcb/SmS+d
yP2yhWPTV9sIPqCVfRIR5I/D5BPCekyHzjPL45LcuV/JbO79wfpehvy1jcUuxpees8uy1PHWAdrx
KhdL3oDNTEPnlmKo+Jdoa2hq+XuvD/coLYHPjt64uv6y9BexvFTwX8zUeoIMA5Ir3+emspuM6bxU
6l+RW5/Jov2V7YdYdx0TnqhfQf+0e7N6wxp6GIGvFOW1tZz7YDCnm0XiFSqPoT3u3Cx6isbiN4kt
vhW4uhtz0jSe8oGbzLoM69h/O3r7V7TVIfn/yyCdLVEhh0NimBUoB+ijD+TxfnITvguXl0SxjN9O
qD+aTvpE6o4C+xDHRJQGzCmPupIHQxv7Mi5uYgXUNbtP86A0YWGtcJgztQzx9N5Bj3wKK1t9QhOd
q7IY1Heru08q8L9LvCz+4ipxOCf5leVo5Wtj+wpwZwNf5Kyq+U5lKlaWn2sdpJb1kUXlronYFjQG
TLu/WrSAbCpWnywpb66TP5rbXBJolTpVNmO5NfWyHHt0Cldto0bmes0Ha37mHJ18zVlOWslrzZrv
HxTKwK2AyDj6Uc+d5l4lyik1VZOmVJjbZnkdoPOspj6y73GoGIrGGyvznhFR4axpGpg99BkXMJOn
Rt19AfhT4ON/Krry2tTZFu7iprRn9+DmjI/tuF53UQsHptIUO1wTXk1cd5JaMv3K9O4ISzIYKiKS
R3h9SnZyK3N5sQr1vc2XG6v6o3Ssi1aSSWgeB4UovHpMfwBIPtMsmlR89k9LUOYGEIeLtF0mO7Ho
NFm5Kw+tWcx+Yc23cbCUT6MXjDiJEwQCacHE6xacpWMrm9DG4O0svE2mEp2QVreXtGlmD8hTixCh
RGMSNSSpL0CSaiYNF9AX6TktIt3LxBC4qWGTIyxEmKz5nmFn5am18QqEq9jLSLX3LnXrXWmtwXfa
OeEMV88RaLiPfsC6Yttz+kZFNYXWktRPPCQSxV2cnmBBzMeYrDE/7sxqZ+cdyAm3boI8Vhr4nbAQ
CaiJgiIeYSTP3CL2EoVsE/kGoWsqQ7KNSXHhbPtrqRNsKzAp3pCq2T1mzhm0dMxBnNTVnkCRHIrG
v7qP75qi7IxGqcJFfwY4ZZwi0MO+3tZD0HJs3WAN8u6Mwi4vrWHCuEz68Q9iT7RSubloe+TZxJ2g
4+HQ1csLrC5sx+vYXPEewde0XxRrrvc11mevLgXEeKrmxx0Y619mqap+4uq+mIzikNX9vM1dn0+6
pjtqCCk3enMHdDEJ7YHSP1myz35O1NCamJo5InnPY3LiMVvHcz3sQdTd02wpz6Yjs789I2SvViZ5
iBhXe1VhuRt2FbW/AEjyzIYOYEhzbTuBQAv54KkNbP1PIWUDUErjqbWR7ypVd7NMZQysMo82JibC
wKqLHhrI47+GoA12VVtcy1L/NqBlby1iI7wuSXak/Lyw/bhaqktGeWU1p0GlWnDekMiJLVA8Y9PK
ed2k2vinnjlhl3jGKQvRiUwtd9kVLJW3Hd/1RmnOy7wl07VN1981LTs8xeZz5VD7qHN/t6r6NHaE
fRPHxR/0/IzQ+HVSm7201nNSaE+r4oSGUe4YhrzU0S/SJd8Q9HhZOn2bnCCxkm0tTQ1bLUMt2+z0
YQRB9yMt1ZvEXq/QL5fWfmIXIbJ2I0t1T3TYhu08DcLoz7oTwv86LqazM8cPLapfHBartfmC4P0w
QOzHfTeX6a5NtZtc4+0wyuARI4oxyB8TZRtRyQE1C5SM98TU6gvfAyUFOaxSHOq8dD771hhOyIJd
Wh48YEGijnS1CiGPXTHJFVAw0zaYFIKRgGpG+3m0+pB1SrVty3H2+6RSDFx4ZpkGfbPi3lwnQVz0
2tWgRrrR2sUOayOo06mk8dbEoakN50jVbP/JFCrKRI3IKWztDMNDr26rek2eULByVSJ8ycNuRAtC
No66teNchHphcl2PvRUYnY4faeWm4rFfjyMYqmctEXI7TKu1G5JMO41tJb9o6Zrnquoq8hxWyqYO
jN4dCBLESmOhXQPCa5jAW+bxaunwupraUncyn5v31kRpZk6GnXnqCHh2UcoS1mq9vMh10eCCWsMB
AJr1W2jYkat+6p+EqnxbAP0o7xrZX9we5dAcVxQ4BW3mRTIbCAe3TF8YUqt7g1/dGxPVecKS7/hy
hNSSa069A7dIr6uMxB1Feu8BUTR8e5qtzaRNxaFNda4TpzGWkLPEMHZMNndzDhViFOmH3nWzGWq9
ar1ruZ5u1lFL/M4Z5A3sLg8mAyLYozZoU08SpfVqj4PYm0q5bjPaYyi8EXULU5GNVnQKWV1wm1cp
jHdDFtFHYXT5wTAmcB5FsVI7IqX8Xhl5eEqjAXEznW7YToQfn+dSkR+Mttz9rFns9fSpYM5V5vX4
bwWAtptHGDZK0n/BCVc5HA3Fd5TBPOuV+5wKa2sB/AXFk/qt7YZNq/t4Yg5NPD5Ak3Ox5ZOEnRkr
Z2RdF7ed38xs9qdluugMNnmUxnk+Us93PlMXFmCLAjQ5i74Mcwpz9siPxPVTqmonkXAlLm6+V4fq
BdDpq0Hyk+zJKjFnjqrqhYv2YHRuoMKs9GdWnQHjnE9l0Ii3UrSQMVUdNGq1BpPsbjq0xU2D1dix
QDgKzk7E+9E5J9231pK9YEGirOSoZlMdCDt+q7IZnVh07ZCBURGSBE1qaHKAASO8TB9BR0E63xSx
+b5Oqh4Mo86H77QbMnX+iNkeuRNYQdlLmh7kYtYvut4QnsaA7WXN02GDw5xAYbT8JAZreghEqvVr
2b6u+SqesyzrsUOtWBVz+1AgvR5SJw6jCCFiQ0iLV2c8+A9UrIdOqA7mWjnEjhnqtXhetK8qZSxd
P6Kj223EPIXbJXAQ2JllyScjZyalgCkH8tyJ4CU8mE9v1IfQqlYmb6hx41LZmkUXX4Q2/hs6ItEY
u5WAntU2zNnvbTRLVSbeqpQYQptfmKZgyo4qgl1/hrSIeCkjqpjClDtDKVB0xwdMFJdY6dCPq8Ot
TibNSx3L3eZg7ZjvJlt+lJ+LJCLXxAYyG5XdHORjwaY4R+QX6rJ2ztloUXDpcbqzUsN4V1uOhC6x
WUdrWWeHZqFal5wxVUC6TXNNAFIHELZSNj+xe6S34yUA+FiEOmyWsFJzcwejNjkoaV6+zooiAoIR
k1tOqARxtobzbuCk39pq2257FjNkQ6+zeG9g2dyIBB9fJaLKu2MN+g77WR8OzKPTjZsL6123kIEk
YyPPeamIe5mTqN5UufmAYrMJVOWEAEpNi/eJjK6XBxThe3by/s9IrXHo10E5qEgNu3BotP4V1P1w
HbJSHhRQyl/AtuBaj9k4bs2yZUZriUJcxGT3H72lR/cM6uWzNqQR/jHGn6sHnbJ4GYzF+Fptk0Bl
3D4a+3edCG5D1PNukBCHdYJ7XywsTKFbZvMls2r1uGopPZnDg2k7hXaP9Oah/GuVcwnScl+0TnOJ
2BYQ2GDXHPWkbfaPiPbGPnHor0do7bRxrtWW70QnRzw0TORHtTXvkC2SDwCMaBgNSPbvg7B6PUTE
qYPmzed9G0szQP1cBYolWXhzq85x2va4xVr9edZgmtLYDpavl0vGRzNah9TtxIbZbfKWS9MMGruM
b0Ifk9/BHIXmdbEJ6zeq1oFHy0nQvloNeQWRroXr4NAqOkq9HPE0cSewPjh088h+pSoDkFdGIKfy
lPDUpmLeU3tujG5lh80WDOrP5Jm9/VIo7Y17tvMAhbSbiCQcOZh3tUjoaTJS7aMp3RG4zTy3IXvU
KFftnyhG2zOIjW8yI90wPS5+liHtL2Mu92lUjEFJxx4MFnydiKDLTGQfVaTnW91JwkmYgTQ4sx2S
lCWBptDBJ0qw7LOsZoteXf9oi+JSP3QvA67FFxfojadaSI3HsgX17iC0rct1POYoaYvkd2V4gn0O
dLr6PiTRXgx5MJnagA0Dunirr2ggo8jvc+MA3Jkl3LTy7+XTqdLzcITz5wnqKaMufNrTR0P5RC4w
bj52Ijs7GoSPH85eXynMvCVn/MCAyQV5Sn37oqY90wKjqnyq1b3qVDurbQGiIzuhA9Tqs17/9Pp1
raLNxL7Ey2VxYQziME+3LTZ00AWUidGG04B6dX0hjmkTGnqT8w6xlurU+EdqZSgL56ee0/y1LJRz
N09t4DxoZqKIzJ2md5G36DRYmayvtFZ7Psp/CpFwWBUjJYg7qqp4/rZ1+8YhxxmPRZnf9h+07UCt
PyIFmi1GMUbD47QpiSvy+ubRpUkA3G6eWVvw/PzvM8fmYlLeWLcESFNoUkV9HNp1OKqZrYUPmXMX
2SJoXeJuYbSTMl4wNbQivruWVaZ7MvIwlvKzsbVrnNV/lURMmJ0j1Us4SXCO4n0uKJJJSGIw0+Zl
FrRVMYRJwlSlWWooJVXRgIzEal/oVfcUw2nmyHc5Wgqw6d0LCpFTNLhUlVn11saNL2r3G7IXu4Sy
TLeamp3HbCcGxhRs6Dw9W89ay48Hu5BIcY4j1cCh3YMsk2xI6wgNdmfUzF/EQtiFekJbb184s6cg
LrujiUwHNUIlglLo9HVAfMnWOqkMhgLIrvI7XiUPod1U72s1/2pTbxEjSieqtrkMWMtd2BkdBMEZ
TDe+c1ZjJzO2T0OnlEzSNO06lDa40MmYr5jFnS151b6eLMcKjvKQEieFO/YXIjyXjCPONs8Bdqe7
aOvqzZjIkDZzBrrs0yc+BuiD8yhbT01q9gj5bJ0URlB3w+CzieHTbXr8EG22bonOeipKSnroWG8L
zTeLfnEx9JjPqyxWlRlNR/IKSotihJtbxa9oN/ItIEr7aEP1AfeY7DtCm9yIp7RN5puWF9ZLwbwx
dbHNxAXRB2aeONuqapxQrxa5RWCRE+RRuU9KAiR1im/6ah74P3njTjw/5E+F434LEi92WNU5CiV3
I+musB3YL2rIJee6VANLwWkckeMExIo0lSzdsk1DhoySJFhM9yioeJpyXr64rDRq+zQYmQ2dhkxj
qqqr5EaoS3sbU62+Uhqctb472o/3YpxMw3cn+ZQJxcHPHf9oY5IFiJb+wtPWPRb17n3OCblHmfak
GC2HZEvKANnp1RPqw4zaoxoeqOXRRd+26ofaqq3TQkDGtVL0dNdpIg3TCeke2FZwI4BVuLhuuY1A
LK3tNxRv22lBwqs7dX3j4tmWjSp2Ggvia28RmVJyBjuWvGp2cXcttuWj8W+s1/9vJb6RaGmgP4O3
BVuR+aVsXi1nznaxyYm69KHKTqqA/NQPzZthf6UQPa7xrBrXZNgTvuE7+tOYsMlUvxUGc3e3sgiX
sSFNasCKPTov884yOdu6/Tq+lBEzldWdh6ssDQVccLZvEX+crWQgV0e6n4PbUBimcOyZkTF35+Bl
QUbLNOUxtCEEHrjF+U1ZREsV5LKI+JuDnmTHpI78Ur2OujUf5CNDvQUO7jpjoI8Kk9OGdITKRD7L
CyFtQ1DiLjmFClNaXAaZiPaqppynGI0imXC1C80+fX1kOwG8QOXQKjKwrB5gZ3IgvMB6R9TfEfeT
WJ5ZOPg2mkF7sJy3LWduJlGHRKbbbHQ6f6PYtRCM59pmgfGRNX3poeW2juUjIyVKB3NXmiJhekDZ
VfVdBwK4sMipWrgHZf2bKI0/V1mDvExN2JysMrR1OMNMvRXrwBaTFYXlqGHXF3+JTT9mTXma7djY
Z0P20S6xehwHuz1k2bQvirjeSbVwvCEi9sYr6txniQFLaui0H1fN++2kD6f88bGzuo/po5vDmOZ9
oC3wZXWDz7L9g4BVVkgR2VKW1nSaXB7yNHIO7G3asHDN0TfAUx4Krfs74LZ7kZH9k5SgZGLzMDBS
npJSCQFwcyPFYoLaShapV/aq5s9Z0YFrt76zmrydTIzGS+1OLzwGt6Egi6824h+qH/1EXtHBmGzr
OFvKkakZkeUxM2GBWCPA3QLQYY6IYMgQLUvTSwZl2pO+XW70lQayKoxzJueb7mhXO47flQFce2EW
W2uN5baR+qGI09JrG2qBvIAtL6eDWdhgD3WS3KF0F0i7aGVnnN9mbgVFIYl5moRnyHMyHJxi52Qv
ZXZmt3qlTYU67ISs823ufjsPHUJycARtSkeBg9+i5yvofhkghtgpzwQFXUdTeyIuGmpzi1SkXRWK
G3E1HHv2VjI7Q5H/KK4HNnUiraFSWGqDKAdTvDPU/kY89d3qi3iP4u+qwRBup0fuub5chow9UqP+
i+yUkz5NAeOmfbyR/ANXZyARKrP7Aq4aTN3cWMDTf6mt+kupvXMU96FBRqCzuHfRyFO5pNc+Gv6V
Zmqc3M4USE+LOtBja7ouSnxE4pp5YPDf+5hxk1tXXNyXQsmfRNwzX+XYWsVBMZZd2ZvSX0W3tQF6
TaITPh9/utEmwrma5Wl01Ss23tOkvpI7RXlHxEYxbYusc30rj4Oi7e58rR6FUrGJRoqkLhK3JXu8
wBgdR6DgcdFmV7Naj8OCI5ZvM45JWyZkJfacCO1pgqYBGybYf52JcF7tY0u8O1ybHpSui9OqCA9u
9mNgrynvg5XC/F3kdazAfLsGL/8gq/WaarxSk1FFfjY41p6Zyodoqqdq5HeZZ4Ecj+1UvG1W8qMS
6HSFJT5BwHsDz/RkZCxBh38jOjNytfzWCnP7IgSIOTt5oHTPTdRsbKxlOV1jPfDea5+5jvatsP9M
SfQVc7fZ9RSsJXIJ7WVpz3apnM15OLAg3riqQqqVc03T6FhFbsNVLCUlYLopgCMELbO2O06tfmtW
uusnTcP4zaZVztX1Ltj0vjTdbN2J0gJHQKbji1FNMmGnGEekjFtqdaRZPphwXGnVYATEA/0dDhyG
kTzFkv6DabXZ+WQ8KJ62KnvSN2J8se6PKDkaSS+D7KyvBNpUCRc3rBRPNi2i/ELb6OaChke60A9o
guqhBBJTSF+MwxUhNRWVugjqwLyj91GesqE9KHn81EpwCa55TZQ8O7RJsQUyRZiA6I+67iYHYSpT
CLL1HQj0dWmzvRYD06/z2QkY3zkeIcXDRnZkxhfqfCRYxnklQeOX2NfJW5DnPzLhEopycXc4AdEy
9wy5ytzcYuqrj4re76SZ+9W4Phc6OWh0Kk8juRFPSZ+wURMKv1OdUkzpQjnVSRcWWX9dG91LoBnC
YEZC9rdHu6xaz2UV7YZiBKaf08e1rIjzKtQ7fWsu5bPb1p7eC/q5fx3pGZT1u97NOFk4uvYpZiQU
Mlt4bWHKuI04cdbediiQ7lRaS+wO3kQUYNq4capjX9Z+Yr7YWXclLOoUJ80l1RV/hv3sGFP9+NbM
T1ThXYC4ytz0Q6a/Kb1NQJcd08uQ4QZmeh347YDghKn9ksTLJmvfzHwJIyu7kEwTxu1eMgKZTwAU
t2b8V9CGE/ACe5qLBBI1V6xn5b+Y+LltAadkgnCs9MPu59Do/yZmqBr1B7K872hRbur0EBsYfkyo
/UoATA0dou1PeabDYP8mtHNT025KjmEkwsTHBj14VHyZXm5/FgUwZXDzcCwFBsT0gETGrx3sFg05
Mi9uxAbW6bSVLk5zNvaQq/vVpdX2otpWn2XuxPc27pobghx+MNTHfdcqYqubQt/oRpv+AVtibslb
y1nbcA5t2g4UP6t7PAkNowUWktAGj5kbmQ9xAb8q7JtzXQ8kFRrltO1HwoSqojTfylSneZs7jnqJ
TNUXrYmjNqmvgLi1T8vhDbbqpWdwm8e/nenEezXjiJamWr0PWj8u1KuYPVvp1s+AWO0NYP5Xg9X7
6EnTXQ4kgJCTpZPrRyXwMlPP43/OfUPrWOqRaSiiHeFMd9kqr06PGogp6ic2k6AmX8F3cs5P4OFP
nWq63FNvLM+rbbVgm4imkkw6OoQyVTagPjEn8CQfSD5t/CzK/+rSvrG4e4N5tNeT5BdXBN0F4Poe
DlwPa5dq5bl33YOIGOnWs3UVWP3ZTxpX8jEYMqHPwjTOaxR9cMCnPoskxsGGj+DEGy1Wgk40EbGk
8qJMaCC75GDq1QSWoH9aJjwtblXc2qnfrcK4xLl5JZHnS9GtZ2NSDtLoAa63W2lNLeOBKeNbXJVd
nMlbDqCbkjC+z6o8FEb/YXKxEhiycnmbCaq3XAkZjU6eMJN7Mxu3QgXTrjCQrgxjM83424dy12vZ
OYoq4q6c4Y+V/bbaoGxU6voNDSqqEqa7BlE9Hk3ob4/Iko+TW41gJ5QMNQo1/mSZqUtz0ikTJbmY
xvDk9oi9ozXaGnP2NYhMktRS/wxR8sdQKyprcivx+ZYgxZUdTPbem5J5Vyra1jCb0Fnjg7BRskEy
YrsdH4mffKMmvBga4U9EKd1mFZZ8slyg1XhLZJEzWRQnaXCTVobLi9fGjAcex7FGFhaCtmhaFq9E
MLsjs0P1MIJ/1KuzdZPxoJnzY68YPTaGvgqEZ1tbdCtR/7XUxVVGHde+m9zVxFY2DdkA9hg9D6AO
1Vz/Ks1lb/bDtS9lGDOmwPnxq5uKGsa6eHlkPkxdE/aEUeCgV31zaLZu6Ro7ZymXsC9mI1ilToYj
Xk4PHMdlpkjsC+M2Ft3elkVLWkn8jYPQ9VRb+SL3DutPp/1KDcdYKf/fgDM/dodbMmtX9KwXXY2v
yhT5dteTodddy7ENFWd5dsQfMYQYoy9sDQmn6bOADN6U3kX4+fRInkMJqY47kAQ/FltRRL2NxtWn
Ejan4wpXtDMQb8/smK4U+h4L+wY1+PMy3F1nj3h+h8nkaS7ueqb4fW8/ZAFWzIbMalGvt3RsUbaP
xXxsYE0EyaQTbJEQTkCQ6YOKkgeNFl1lSiYqyQ6rtxKsualoahkmU9eqfYdeuXG20iGaDA3k0Rbk
mqmPdPq4sP8pa3FCBnK3hjRQVq3wqmE0PJVBXd8Z7GLkAg+QkTmhJ3KjxT3JocsBjem/uO0PcCGe
2ar5jnTPjDcOdKoLqzDWm7SWXmW31SYeC9AszeI7ZbWFv7AlT4s4I9lqvuwheDzIeYjkx5pHTjz0
KygWmmo8Da76z5QEW5rGa1MXfyKnOC5i/Bny5p+iRFt1iGLfRlKw0Yf2b+/KJ8UiD4Rr9dm1KLRH
e5/WhBfp8UnIjg0UTqOB2KfkV8W2EZjODzkqr0T8XPDqPYZdhX5p8+ZEpMc1mVZ1UxD+Uo+i2IiK
c3QAVUzICSziGblLLfMP6tu92rTf+ZB8TF1ksIJwjvOkvS1j81uyzyV4p1CYfCsvKq+2xuxpuy4/
q9XBM6g4JWPd3Qyu/c3kGCZAag4BRIsb1/BBd5eb62LFI0H9odBwci1ktz8hVwertg7ZSvyt84gi
PMmyuDKtc4hbJ/5bTPVJITfyEb4O9U1bftOBlVVLkdpP7uDnaoNUrqv9WIlPbVdj5mVYxrK2X9hq
4Oh1BoZ3FVF7bjOqZLvwkxptPqQQWWD3MrRFp6KFtS2uIAfVU5QlyYbPCGugnW8qXfmz9j3iqORl
UJytlo78F0eZBEbmJsc0eaCcaxZisW5UPI/asWTnsGlxTWz6tmbUzbvK9aBsa3Q+29YezU2kp7+W
FPcFPI2fS52RXbEV8fjV24PvmqeyZvuytHzQiUx9h8TWkqDBLENMF46lQFeVfJo16gzbekPm7+M/
6bdR3mzjqBuDZVQI3imT71qS2WVwDweZnlt/DEX9JXiRY1X7nia6rKKuP/WUUDxMHewi4sc66k/f
6Z+V2mws9qaytzYKrwPiIkIkx49VIJiYckooQy9OKLGRNKR7wlhufGNHRaBMY6F0k7np14T21Tob
iRz1AxZBb0muQ3cWyWXu31JHmn5v23up14eYqKimGZ/dPK/3as3bZWnRi9XbyCQGNDELHPhGTAfb
mD8s2YB9YOnvs7+9r/UCE6I4avN4wVL5gu1sSxp76CT425mHeVNhK9teocaJjc+oemoJzWU9t4b4
VKHhD2yziuS5YTLNQM4zE/GkIXPs4/k9tvOvZk2MbT/Je6dkf0f0h5HzY1A5dKx4J4tUSKp9vd8q
07bO9otFmFvKzjXLz483Q1Zhjv0LTNPAVk8MzynTgCnITH9p6WpVVhy19PCnhMaC8nBhYtQXqX4o
LRIp3Sk7JQ4KMVcNXhOx0a7WY7+ONi3Onhoyy8D0EJZTq/yirdmpB33p0x9c1+uuGAzlh7iBLMiT
sbyvqCF/jcTlktEx5mRcRsWUJpe0sKbF1yHks2hd+nf0CtMFUS0afVcluXQd5HFRene/rI0RuknZ
nRaqoFNhZcmfqExabnW6ViPCUqSxzAyLSG13Cmg+b2Ij+jHZ8Tc4oXNryW+nYZOk91XHpgWvkqc4
eoA6EOFIsrbnHHfVxTEKda9141tX8jGqETPQAObMm1NnpK7q+mActNyNWWdm/9q43XDsEtCihKv2
iGi2/aTUrlWXvJOGjabNfutSBKdaWjaPFurmgHnylZIjDkhG/dJIW3kaBGNPA78tOXV16gBjUc+y
zm5NZnnxAC+F8cOOKZKyZZ9cBI25Grt07G9N6jy3iZs+T3btY8lEOqWX86FFN02qapd4Tj5cKlv7
SNP+WOl/5aCSUUv/wV4Gf87Us42X2TZb0K2zocLh9uGq5ykSOHhPmh2HDhuX2L5VzrhjJe411HaO
9qNMbBYTZScHhdSA5suQfzAAMEF+473dMA0WyIbWL6rmJRwUZn0xwc0PDAB3zbJ+G87DCIsC1bIr
mziKqaZgdA4ET2JSkJdY1ntgFYiZYvSDevreiqh/9C4Nk1OStmQXmDgrsBAizFJuFekrLWefnvqm
vifW+NY87BluOgRGrkYfGXLH0KiorckJmsml8Oe1ek/K7VinxypdnuRjlESAWBRMitvtl07Q385k
T7fjPR/EKSJI1YuJhfKJsJr3+irjIIYo47d47EiqT8QtUhX3jblgEhqroPSv8eiJSeV4fGwBkLBl
dYYylGR5H7NqoGWPsqUlF7lxuV3z2XYQ22HwsJJznK24orX3tW+PXY9Ut7S26RKjXZbin9A5Ihmu
KJ+Oho94wX93ljYRh66yHpVq2mL12GYKGahKCi00lfNIqaVjicLGjEgs+pfo7P96ZK+KGM/NkJyc
/iftVGQ5JlWSaS3rhljqb25dXp0JHVw1f5AsGlQlilc0TgGL8gwtVFV7WMv8vCC6VP5t6w5Rui7O
k0MLMPAXFgpSz6LOzuu235Dtxrw1zyUHyeQGqVEnFzR1HmczNkOMUAoB2EEs4pelj6sAOK3zQ6gP
niSmbX6M147l/7lN1Tf228nmP/bOa7luJM3Wr3Ki71GBBJAwETNzsT03SdGIIiXdIEhRgknYhEkA
T38+sKpPldhGp++nu0PRClHi5jaZv1nrW4NXGATYssT1XHQlj4Il7X9uubhpvlcfe/39e3/93PzX
6tb4VrN9z5K0/5//+ul319k34ubrH/37r/rpL3X/8/bHyfd699w///Sb/Rs78G74ruf77x1ZZW/f
4I+v/P/9wz8IhA9z8/2///atHoil518jLLr6K5wwxH36ry0Xh2ddf/8/F13xXL127//a78YLy//N
AeYk4A8GHk6KCP7E78YLK/gNMi5rAIKQ3sKZsGT8Ybzwnd9cbjuMECFOCKireMT/YBr6gj/y+Pcw
RPuw4PDr/v2nv/3dRc4T9y+xRG+Y/j/N5hLqvIePlhMuDFjHwp3CbPsXLlFeV6nwhoow7iDr7jpy
py88nTyQdsJuapzZZEP62zvDgmSgseTRwYDwIY8L55zlChmzNruw8dOPiU2ayMLtFJqgv6KiVXeT
CG7/8uT+8ej/yjl0f4aj/P5oeV6IbIjgufPz//xoTdiwFiD2dzvFonuMKwRl26bW4UPjknmI1ZLY
cPyLF47TII421CD3KSrLadMHOVKMDLTAHihJeaC6Ck+uLFzazgIwaxQNjBzBNw8czDO38ITCzW7L
/kPe4vBuZuyGG8fLl7uUxOLdQMDkRwRm63XGaoJTX5sAcEZpr3rRMe4/pa1kjOrgir4l3pR7hGQ5
nMI6Lr5GqqyzX5jk/yHFBw7jyiSCGYbMwMOx/fMz05sCXxe0hm1CBnJES3OVKpoWwkMY2qeMaUim
zgJmc6FxL7LEKe0NkDxz3zRBzUi1ypDj8QWs2OZU7Cu/cTDSYLhE6S7L3Yy38ReP+A3R9vM7b7UU
8WClC2CR1/TnRwz6rAtJAxZbjdTtY1/F6NSgtH7r4WBpJKsyPdtOE3/K5DpPIPmTyEUwg4cgHxKG
1UmL8dEQ6fWIV7l/jCmIs+3A9dixbezSe5yZE5SwYZjgos0Cr8g4N1vJqb7CRab8a0zNqBljDOGe
tqjddxjC2YalbvrK91IjsceeBN5tKroiclWLXTdNzd1i+n4fW83QbgMLCw6Ot/QhYND8eXBhJI9+
Wt5T0DbPg83DRrDBWnMBd47rNUknsma5jlI6xNMswu61K4jJ7qci5bHXpZ5348LCnaAm69ZEQXNT
lzOhzVEvsrt//1F6Y4K+f/qZ5fg2/10/UO+ANVZbas1FLLbGbTPc8hgyNkHua0KEQ+J4pwTV6t44
7GeBhfEUiYQ0xGHw7nMDeG5rWbwcJCiMnh5v6QkCBEdIeh7aMUFYWoDPvKH/xh/puz0rjNAk+XU0
N1yu7RJDZzSima+HuMZnVWmz0U3Ga4QEdwS/MRBeKsYroHMq3cpiYCzewl3ZspVFwpsqTuPKGvBA
1RjW0VnwkeuS9Loi6jal/lL5R/oTN9yQra63rp1j++3GpCYlHb08Kj4S7a8CFm+i8ajjwxhTOyJU
rOU2ugLVObRDSdldB0Mt/QOJ0M2HxcJcDFshPdfGUE1lTK7VDhF7e5WWfAGI5My9zRz/BhToBB+2
GlAuqTtnaOmlsIAcUNYmh6qJgycf0ztC/lpiowmhuOyCzGKoH/eEhye490sRPsJ8Gb7NwBnj372R
//K8/5ktsh6gMGIRivvQJNgeO+8OUFAeiqy53tkOBe+rDEzblYKS/aEFSHJckAOD8Si6l3pJ7V9g
mN4BNv741iG8dNd1IsQM77ANJWrMGNG1s+2cpkYp0UxfciqXSy2dy47af528tUcpUYba1IFFhMnH
yYb02opabx81vEtMZ1e/wIU6DsfMu8+BL5Bj8BHgJ3ff40XE5NVTWMyCCjRz96kXjMe86fQmZnrK
VMgsBxdv1VYqBGBytBj9kkz3KanjHs4BpZuPj+uIdNHduWWSX8xI+5n1WO5Bp0HNfLyYSDCq3G+U
AbTcHbPNf/9BDv7ZD8DDB28MTdt23Xcf5JmsRq3SiGxvdO9XfpXP0z4WzlydYiU+VnHaE7CY6+iz
XZTYhHOlb1TDyr/MV0eKTMdmE5ghYOfHboVfy9K+8ZRokQAwwNxjJpwOhVly1jpzsGwN8gW2YZXB
FCIELo1s6T4Q9UYGMkDJveTJfCpkQGJ9xFbC1CzyNxnC8sua7ONXxigasd20mEuWGoxjzc3ia7Sw
th9kDw6zJl59Fembks/1FyPEkm+zvJmu2XZwoZfDdOmCDLuXRTHh80avtGoTqjVRVJA3yhmApHrD
6iy8jACI5ugyG1Jfwnw5acVJ5bndDGGKAXAR55iTM+EwbHZSMsPpA9x7TzGZCbScoJjM/hXRBZ9a
v8QehlRmJ+bO38W54pAc55QJwb9/Jf/ZHU5OBcexDW6UKuedBXbIPRjs/AeOB3siZxDeCTjSsFOC
YyqdImsnF5Dtydzal+60oIi0ca+qZGmP2TAwtCjt57kX5KW0CB906SEwRw62adjh7P79Y31n1337
NAfYgiEHB4605du78i91Y5eMs4t3lutjLNVT27rhpWXRpEOGOlS57x94N7lH5DBiP6Qs8lA6fGlH
Zc4RMqajs2QM/O1VZWStu1SUYxdIYZla6ex6KSLUxYkTfEKfgxkxZms4ML88NGlu7bmz5RcQg/mH
HsDUsQwGpC9W+6voG8rod+eCJ30uRixugtpYOpTtfy2MLZbZIewVfkChnNuEzdjZHjxg12tQsNAB
zkOM058Zp4+tWvbVgAohGfxXm+vsV5/xfwiM5Pnmw71eoK7tEOL6rkpvwjKubJ99tai8/NYLqnFv
Eae9FcF4oWCNn1CLoTYKPwN121PQnyc4Qb8AEa3f46eDkuQ5G5Q6kW2CY+Z9BmKW5f3UQhDcNo35
huzNP43RKA6lkyy/OJPdtfR7/60cSDHwRNkf05j8/NwjUvF1OMMzQkfQsT4Jokd+sHZrBQHvHRSl
X7OFyhpJpWxumeF0XyGfJI/g8hINGhsV4igR7WCCR8AaRIV4YYF3ihaMcpu28NANLzML+6UslpUJ
hhCjhmuQH30Ua3eYHfMHYBflx7YIllf4zc+EBbCpxmdQnZd5dqN9FolftDbyn7zfQhyTgJOhWfrA
Wn/+mSM0AoHsGnsdMEPR7bNV45RMY8IllORIty1xRzw3woVKjiNJzrD1yjXgbleF1cxjJVcdt4Sw
XhKTdVjzmkt70PXDyrLtNlhTagnTLtTPjMPCRwoEwsetBB+KKBT1tByHjRExrIwcv9YmajNizUUT
bfM0MzduuTSvRlvWqx2V2Zek9sPPhVHhpWs5wYvpPTb+TSTllWodOEwWufSXbHgRyHUp46GlL/Ag
ViRBggf5Ujpj8ZlIpAqN6vgIzVf7BxZqDvM7/45hTn7OFzWp39++/0uF+JvwuCj+9Yzi6rkff6ZC
vP2FPxMXqO986oc1HwG46d+nE479GzUR57sXQJeE1vnndEKGv9kh5+JfRhB/n05I+dtbUBhxkaAm
HGFH/8l0wnsrCv88CThvPCqy9dDxCF9l2PGuSVQTu9UghIbqSln9KKM++lJxry27OhmO5Mgl3xUr
G4Z0yRR+IX9NYbCdh+nabrsWo1hUeI++XlSzsQRwQOJU/CTfz27D554NRMooNFiZOZkKbISijuiY
IRRFtYvRVn2JhS9Jbgm5KM7RBAMS6sTotPsyUAHAaRnPw2aY7fogZBA7l26vEPABNFIPDG56hW5o
mb5RXzKILqUHWhHsUMctUQsboZ8xc8F2caLvSmXWAkxvM3EAvWoDbpgYLm+JrMo/046hlvNw0RKG
Nre62bs0KxJxtOWi2J7YslSTz2pjqT0Nkcwo6xwLF1tLZ5bbEe3qj25JrbNCPrdDvzbdB8Wi71DN
BPiMILlMh9J1imfcIuHwNCOxV8hh7ei6d8r5A6kpIMNM7s0osSeZrnhLvF6RyspDpkPxhYErTj6/
wSVyaKt4+awBoKU7CEnN86Q6Vgy9snC2KgjV/Y6Tr8D7OFpaQLLog1dgaxmb5T71VslQBvNhWJVh
Lad0ssuwWvxgaJs9Jh7fZl+4IU7KqkPVSGR4wl62sI11jTEyWPCI6eTT3Hga7lZplickpUxd6cOo
uNHj4wHOElBp26LvksfezidqkrKO2qNGAci6k9aXM8yvTX/OOpfqnnBGcHAMrEHDzW+YuHglxhks
3QNL5Fy8DkMEOAKDVsjRqRNiuEY1fKClT51j6/Dj8PK6ssZmGU/y0Ky0uvmNd0P2DWoX9cbBEW9M
nL4LZIKCGD3naVyxOdEbQWd6o+lYcHWGN8KOaAYGN/MbecdeITysxuHxMNPkMYxBm5jT4Acz60Lg
PZ7O4fh0K9LHa2wWf+KN9DO8UX/64Y0ANMS8lfQbGchZIUH6jReUZl17560QofyNJ1QXUr2aN8pQ
mgX+J9SosIfUG4eofWMSjSueyKygon6E3s4OY+UXzcH60q8L6mbjvjGOiISwnrw38tFYDMkPO8SD
eQTsDp/XuF2mbqY3ZlIdORWK8QmUUtrirsQ0vBKWfEenj/Ebdyn38lgfE93gxs57d3ls3ihN2ey0
2bafO3iVltY0kimG6PRgKW8otiW8/R49pemvurwwREAl3Gr4I6L+6zS07hPJtziKXLF4KXWOjrtr
N1SrY95VQXlUi8rLc10GlXeRJDUhj8xUy/zQ4ZkKMYRMsj8WOey2m9lYg30ygVjw8XYLjCNhsdLZ
ejpGe66JtJXbGUuigda3IvKIaEHhBgB1IsrVIU32PIk0fgjmmk+yvdQm3WVNhisIQpM4Zxaa4BOG
Tc98JF9Nia9Z5XrlPrCKmhFTIfCqt3DSPmveCGiTawOHv9Qu229nzjXTsxCrd7htfLpBpDwdL9BN
plIZ3yXGQQWbxlY37pyejKirYc5ccUSL5qUfmBVkPxCEpCPy5IidRTUVrJ7dTLndETeCjXqfig4s
VZN/U90U9AdDrYMq1sXU84Id3vuqcUm+jkPvvqKcXMvVigHPVTaMEFBG32Zp0TskHzScI3C7BDNn
klrVk6BOQ9ibjjmCTCRfT0HpdHjjsQEG+6qR/VNVxsRpDZ5G/5hNE+63BPAgezOJ53SL9hSZjBs7
fnLnzOWeKqypMDoCuKKMxVqijbukW9RVw7BrQrngXSKT9AHPH3C3wQbEjlohAKZQ56NWR4dt2bmv
ReWyqsGDh/Gue3FBnsVYhtouYApZo3KIhVfjUu8thFwwHcKQ+jQexD5I/To7DAsCLg1qLb+wbCv4
0XRAcWl4Y1cgVOUUv4hBELp7aQTnVRandcDbSaGECL022Ieo1zlkmqakHqRBhNiSsqY86coLP2dc
AALJqCNetN3Eek8X6aP9dayxO6cL/JRTmikdXYxIIL51ejUXTLjcHywCGR9gPYbdqQzDL1ZQx/gP
mH0fizTxz4zvzIsckHENa5LuJu8GdLrSGZlgTvWD9sL+2nRd+WNo5yg82mk1n3rM0A0pooP41uSy
+TExT6MoFXbAZWIKdIEs77nJDOY0dHVFMn3l+A5AXvIW/SypL82DlYvwfgn9/ilsBV36mE3DLcnj
ms38EpsnlVkgEGNvsDmINZ6xgFjpbpNmWDCWOaZDnO10rg+69dn4VUE+DZtYzayX8UzTAqBnPOLy
kx8xykzJDm9RHe9TWdiIpyqLBStY0ujL2JQpvqYoTp9Vh9MA/UgOx2dRUU2wLPWztx2byfU2HEfL
D36eUV9iP4TcMGNm867o43LcMVVq+h1z7ukm1bAjUaIKFBlJgk0Kb1bF1o7BCUqOrGMksJVWyoA4
NfHs/z5z+N+q+G8h9eq/LooPNG3fvv+0sePrf6+Jo9/ggLGT8wHvRhxXa/v5x8ZO/gYlmLE1+FlJ
TgKjzP+3spOCotjGJWEzYwXKvk5E/ljZeazsmAXAcibIwSWL1P9PiuKV6/5nSSwh2bNGJIKAlCGb
360V+18HE6qFOxVjNluhRFio6JcWAAEyOle67BAawaX9/U3yL4fG//Adpccp4UqHRCwmANG7ya1d
Wk3f1VB8ikoDF0xlQLVpjLCxhWjdHKSTLb9YT/zDtHjdC/FhYUUUrf8L3rXDNVLpOrbhZk0+qMdV
tV/Gm25ayZCLswSM8ptg7wd+nO+LrEg+D15teWggvB+Tq4sX0zgjUj/XnZ4iEJvhL2Yh7/eQwdtG
12YQQ4PCfOJdW+LS38bQKTS6uXlh2lB1/ryLF1K/pKhRcC1gK3cVhNPhF3O3d4RuXm+fWHJ8DTjg
WIGSUPbzq0/SbJCnGm3GPCK02dZ26B6TwsUF19TpYK9p4cgVMgqlmyFptLikkWfwXHgdqx78qJhm
5hZ6zb0kasHa/OUzdPv7m/Cv+1nxfkbEoyN9GGA0ujH2qO465PjLVNCj2SmNX2ONIRoImpUr/FtE
TtOm1grkEGTiLDhZevX6SB8Hz2rGrn/UxFzbYFis7usg++yupAex8L1lCYIZ34Ja96uH+Rb+++eH
KCAJ1cVtA4dlBUgTkfVu1FqGmR9NkicjJ16VfSjXIz9NfqlUYZ8CW78yBFr2+Gn1Y5oY76Wt8kRv
POZANzqsiqs5T+QXn7Yl24hq7O6sKXAhceAPoNnghrlgDyY/uxnRS7smQ/e460YpngeNYIveBW5b
pGaVHtsE7etuCq1+uQWoW0x3XpSJlyWufe/UOPQJhC0NulK37BGrBB0KSu+7PIJPskeR5dI8lnUI
GNbJUpqZTZ/oaYQCwtz8llIgm45JUEEtjBOFQ6bncEswqfd+0H9kyt0IXqgpfAFOgjtBE5bQXQyF
1R/GGesXRgHIdWCgLYztQNMbs5WYHrfW0tf6Qg9N59xg4I7ni8UPWJLbdW9xqTM8z5HO0uOh1DDT
c0KpU26WKuLDAJTBy65mAgZwW0K423Pg8C/SijOOG+3Ro2BqSudOd3OyK3olodoGXXbtLYGnrytg
WTbX8MSvFtkXydZSfmJYecP74NrE07vr6yVuj2009TQei1PrTTki7DnOlm2/JL6M2abiBUp3iQR6
hGwRN780SXtu4kR45C/g7XgYO4y3YWdcNswqzeebAQkFTUDdFo8iQDa9wzIdvhbzEtCrazfdlmKY
cEtFS/CCQrrD1oKpqNgkXjHd+l7POQ3lR15aY7+ug2gF5MYOO460pg7tbyHaKHXIoyi+DpPQO/gz
28INqC7X29PJhbuujhb8LwZF0TQn8KoW5LJz7iBQM9C1EarmQ3q3hG74mrGhtDYzWTE0AJW/6Uoh
7tgJ9vrM6sIw7yMQZHoYPDgjG+3WaXQo01AAPK7aW0nFrDeQ/aoni5NlPMVu6n/EK1xPF9IaQ9wc
ZWLuQuVl+KamBJ2mIIhN7hEa1RetbBqsUL04M7R4LkuLWs63avW89J7lfGv8WB86W+Wvcy5lu7F8
xVGl3XkSezlUmE/LaricF/8SRtfyKorB3rRD3x3dzBm/SYInrm2d2w9BTzTJlqxkwJnjMvWn3mj3
Qx/L8iLxh+5J6oFl3OonKTDN7Wpo09uUWNKDZIOLNG5ycPqjSARLkBJ4jjB5hE/FPoxUEqRyW6/p
Yd+UPatvFkec46YT38A/64ypbOw8iSpFQyBUZVxk7bk+aSkHaknuiQMV7Xe/T3KqVS/60VotMMme
vx9RthdErTQ2lT0JYRnO5YmKVIUBAUkuezOYUh9zD78whMIqf1K1rXZMWMYEAvjaktGwYfZqZpXY
ezsBmVYCBVfcw/NyDuZBfvSWXL5k0wwEcXIm3HxQ0JKBiQWisPqqrsnf2jS2JHQRygma6pbNJQga
lfcHP68kZBqiHQ5zK6zvQPb0dRtMy34QTQMBv47Ts/Hm1MXZMqgfdbfAXooZmSOqs2gDlUHnMukk
jI5TQGBVl+nl3lZMQEQeepcqYW015Z2VXs+9NUSXRcv0nggRAeWnp+PpHFvvG+bWGCFsbi7bXm5W
qzu3Wt+bz0C1eLPGGI6vnS4NDt3QJrdhJbJjrpSNtzHuu/0IA+WOZVi/45nBlNGF3tZjhf/YRk2d
bbM5oz8C6LUcIu2MSPwdpz4MLa42mP2B2g7Gy84zTcvRbgvZX9UYdy7cyp6PIF/B/VT0Tdu0qIaP
3PzFS8jG/zoXejwQxBXHd71YaNLdKNQjEgenvS9tN0JWuwzD3ez6qY1xLPYv5RiF6nIEUbAf52m5
tSrkBNI2GQp6G1Fjkna050O3fHWTzhs2wCgAykXBevvA8g/xINYl3HDe6c1FBgUqOnEhW/EFqTdT
uTPdlDKHM1intPI+dAGWe9A2Zj86ttkxtbGgoefDzoIYe54KeTsSHO654QO+TedKjfN8ANdwdBQT
rEB8Y0Fy39jRd6Yp92Ss7WEVvcxJcqMXA24mu81A615I3bU3nqtRvBaraNUdEs7UVHwsGv+6pz8/
dBjC5FSY81S2/D9FDF8b0Dh7MStiwaf5U2yi6dA66C2qJspPI/ObHeh994KbLkACnuXfYyS1e89K
MN3UQ7Bn1grvx2sh7K4jAG6f2gf8wfPoIT55rOHrI9nAmYqWYuoONjMDFvhuX+FUkjN2bIYwwEMw
KDKotfGeYJOGkOCp4ZmQtYOYKju79ksF+5TRjY3dwWhsoDyhcfIMlxAuOO2e9bHJkuTA+ZwmeCJ9
wgsLt2Q4Q/SevQbQKMk0RKbdQ21zqEJhEjzDmAnN0g7xfdW6C0mcbowllXnHltVbnJzLqsODNvXy
amzj5RD02dQdKTXMNtLMYLduZiAMmZwkEEIpjL5y52baZ6MNXNRH7zLuonZsuz2xWONJhFoi72gp
32fXA/tSvwXzzEzW7Q3Y2eU+j3nOOQYZv2+9tJRfENenEaQ9rBQLiF9GEUUC1TigjvrEZ7a9IhKC
PFMi3QLGJiNY83wum9uFA+iQu9Zc7ccuKV7DhGBznqNgP2t2rDu3mRlGtbDyHhgp4PjqTdl55FiW
vnMk48W7A/8Xk4wQqR+NSKxP7dAgS1YFqNguTQiUWjzgQCoIum1E3OCnCZHP59TxyuEMiryptoze
vBqZHw6BTYvP95hCYT95FXBYFmnRrspajaSqrNITt0lxE1rR9GVwyuaelCzNcNYO71ZkFgIs8TSG
OTZF5TnX0EWSR2c25WZInV58lbSBl+tS5ZTAyv+Rd25AELHuGPzEq2wnkF96uvdLXjjeMfx4xBGW
zF2IFSmkfoLGghnLnxZ3j+G9YBigXyannvYLvRws4qE5dY7Ct6QagKR89qkCYOG6zHaTQnxtFFa8
UKvoLNo6IBdu5HEq+O3VQXljz+eegdNSp7gv3Gk6+yXAiGGVopumhllimuwpJzqJZYQfnu0yacU2
aCZeSabZQPcsCat4Espcjb57mZH/dS5Xp0C8+PxiE54524TaY7j390M8XMRunhy9cJklfNDOfKiF
e8lmo74fCmlWjq07XkAUIK3FgtZtZC8eGDRWl2Uv2g9z0My3+PK8lQhaRQdlQEaxdqG/tKcLax7V
V1rTdNtFZrqLuDWOoR1aMTA2gLWpy8zZbnLUYdKlI6JnbF8rx4uvSjGKS62t7pNLr34CH9ee2R2l
146pk9vWVpdJ3t0ES1xdNcCd4cIk4LkD66LKtfrsx7V5lkisP5GjbY5F4d/hPjtSxDGKTevuiCOw
3YTBWFzpQXbItUvGTMJ3DqIVw/VilQFCDSfnQivMoYY9cyh0BNbDtmgY27J5cA09eh0CrcE5SAJX
mKZ4dhVE0bm5CopG7IEYDB8iBVzS+CVq/aDQ274NQwbREx5qpeIL40OJdgczX85d05+b0VhgtEqB
u7+yLtGqIYaLeLl53Vud74AjBfhXPOdxTtqCYN5muTRQTxCrkVfSpCV1yNDuDVitfamy8ahi93vr
wRY6YO8qCdjw4svWQgeUpvCyqnR2bnB21Q8i7arrEnnCxA3FLHZKXarpmYkqvjBzCIO0v5ybwN9O
1jyfVGDJXQMO47IkGPIhXdSPyCCELE2kcFtPUY31IQGIlyEVzAYTH5skL46F3UPcJpMqAmhcX5Vp
+TrHdUwES1pdej4G2YDx7qZ3W/crKTDzNmnQLlGJdx8C/Fsb8njWHEWfKZqbg+mtqDzihU599HNe
4kwdO08td0PYOw+Bl+anqR0rZE8tbpmGsLLrIYdZVmGR33Z5y/vA1TmG8bn5RgpE+D1g1bcZRohz
UL6ci7KLoSOwrDrOnRd+iryY3qnvC3NpFbBx07F4JDGbM1dKgpKKCnxZ5GhG3P3O6uOcsXIUjqhU
fVorMXL1F8gIaVxMcmVpDEpUxfY+a6flCsu4OBhQvLwm0wZin7uL0xjwXWQew1hWZJxMxcU027ed
B0netbikRY1dFRPAMZ2zau9mfdkQnMlbZPTreccymOOlnMdDZaCaKkUbg2/Ofsgy9DkWpdRFSH1B
Q4eorfDt8lAO5t7tG8mAewSsa2fWbZFkGLWc8LtPxPuZV5t1H1cLuOMM0D0YHt2SfV1M5pKzgNbN
WOVH6rXlpDzivVLH4S6dsisHFjvqrtILQW9EwYDhBcfGaNUMSSOu94SP94nRV3ygOP5SBgYMIoEB
TyXW0ut2Zm8j69TfyGoZDmjcOEdU9NJF4UdnbARwrVyz5BHIaIhCAngzkyWDhqkCtnQ1sd16rbCZ
PBmG4Fjskmm6CA3y2HmpboscmRyJLir4iF+9OYx9UILZKm2KGpnGJ7kszN/T5dBhnqYZkyAnucDw
Io1NsV3YYw4X4eRPgO6HAfm56kdeQkxrLAsDuiavpUWAT0nxYRfVS9zXT8U0ha/t3OeX/MXyJuiQ
VV0wUZfXHskw7JC19j4nQ+2d/bEeP1iFnJ+VJfQtSlvM3jimWzCL8plVoN+zANLN9Yg94bnw7ObW
J1fh3HqWd62dyr31QNUgdKK9MCKz72go5TkOVXVsqqE5ExjWkMZkpeICye1wtqrQXINTmu7qtNAf
2izityX6ezgd7kd80WiZZ8981d4oXkrTlzvsAYM+yspAT1Kdmk8RMfUutns7upB+0PELnUDntmbf
UtZ9AvMCU8byln00hPOryzv8aGQ4HXRQG+CEqSguUUh1DMqH5kiIDyVIFKuWU8HzRL9DXAgO3pqm
DGJTV0Lbdlwz7ONaUnQuffRUL2vmTQDr6/sIY7NHSN62d11T5I/uwnfa5c043MUIvs+TxtxX4Of8
FrdTdEKw536ua1Ofk0q+riTMszcje7Z8N3igbP+Iiz67anM6WqSiy51B5PWU+pSyaTMNJ9u20xfl
hep707CwTB2A0sx1jnVhd+exXKKrnmXOdu5V8xCObXhnB7ra57xpTlG+GjpzqLdTk4/baugd6AiJ
de8Y4rHnNXlXDncDooZvUF1AaZS1gQBqviDawPeQCru32c1azUtke2hYOZH0tlZ10u/okpAN2tkU
40kkvWrSEL1MreAgsTGECZgK/KZ2cg1/Kdj5hVWRtElM+tmtYMUR6lIyyKGKJYMSZyjr/QlJd+R6
AERmPWN+JGJHnUY36rEB6mnCXjv73wPjL1jHTX7dJPXH0o2n+lvaTx6UIoBblbhLymCcmepAjh9V
IXGgyVWgN2lbnAUJOlTnw+LAC+Bg8faJAAv92DJ9Wllhjf0iosYHFwJm/mtE4aUOo27x4/Y4gzcq
WJxLtqLeHfxJxkvhDE/9OHueFTmbpHE8fCXwaVR2cnWQAJAcC6pjxPl+eCnbMTYY1NQcnqIqjvqL
amHgcgXQm1FaTXiOsxGtdLDACWFhMg/psgSssSM3H7TH2kTDLcdppZ7bHuXnplPgk2AEAEb/bOB7
ig+pGgv/BxM41Wgex9gjlkePx+G5sQqMyAe3pOSGrqQbcUOKKRC8chg78qKpWl5ZJJYPDg0BMuhi
uEeBOsWXgWeKx77UxSPdU1tQ2pXe10UrH9JFxfrzgz3WTnbMZJPupTTeh4FP2copcGS6a6c0I16K
rvU6qeepuyiZJWL1xXlxq504rs6BM/SsSit8hpZXlVfAka15E4XpWm7WxVRhVk0zSs0xuWPvDH2P
IwGsRJdmsJuqqil+YMlBzieE9OUnZKh9QaqS5kxPhVMU+8RpmBw6oQCt1xkIMcDWPLf+IOypKng9
8VtDHvADdXJbnw2Cdhy+vloWXteujNifLCxbb8cFnsfOT3xvvE8zB1DmxO6SJ5myk5wYRnkPccPb
8yBGG5oSSVQwBdXSi367JKkH3SbWjPFS3KbZplpRzCPmWhv96jodyR1ruvbzDt10IoLhiYWHOY0q
LeS9X1tIYHHLgjmXMZJimkR6Zkkq8jVVOdbGBMf21h2mMoUay+pp2/GGwElE9Yn+JVEGLfrAWnYj
QoUOGDkDU3S877BRFqEWzPVTn2FNpgLbRXVmgrvFzdCO4njI/At3xFeI5sY1t4lMLJ6Zqu2JZlhU
tfXznvXsRNHGxCmvpoc89QKq5HUXjpd85gIZPSIBLxZ8L/0OJDBnxlQ3r8h4RLkdaLi/GCJnbzvo
8a89ttpH3zERM/Cmu8HzjMzKqQMMCHI1WuI/n8xxcGPpnaSPsesiLfwpvKi1Zk6bag+yymhkd9UR
cblJKatuHceF7DOMVQGZ0HaeZmdaPkR1AByhaZuIGJi+lp+kPYPe09GEkp9iGZh3iyrWYlLOLT1V
IZyWJhjLpwzzEQU94XLZD2RWjOxFGgzq1BmPkp/5c1UeGMN00VXCfXuMiFgj4xHfCNIpzrvncUTu
tXGBh/KOn2W2H6aAd5+rHHPW6LQ/O0utH8LE7T8IrRIUrAVvGewZQbjrqR+TU9//X/bOY0ly9Myy
79LrQRnwQy9mA+XaPXRExgYWElprPP0cT1aTlTVNcmoxZj1ms6EVLTMyXAA/PnHvufqaHdYlQxhW
1VFiecglitxLtIJbOV1RaG2KWaawkiRF3OjkGauHJS9zgn4MXeQ7GI7l4EojZl7SPKI59Eym8Ysb
K4V9mFGAiou1SBxsfdblbg7TZw8rl+QE2aBK9OnVuLinlHrfQ/Mmvyb6texM5GK61/oYw11cDdwV
Mo0799xQSBh/R476icz4N20hYsaqktjmaunBl8EnJcKX2My22K5tAdHC6m1xQQImCwYSCqVVvRgA
MEiE5i203JUjGjKJNlD8vN5lK4q/yOgQhq/R5p0Fb1L16pEtp9WRkwk5o61eOx3JEC5rA75J2PX5
PfNc6y1p+uwVFVA8Y+RQ8ydB0UnoSpSpTzD+SSMeSgDeULcKHI09ZHyL2+9nGtT8rCxA9rzOZriy
k5OppLHuJF4hWpPM8GMYZtABohCqkVAj+ay1pU6eM4Pnom+4QYeo56uLr3bojTnp7PITQHt0Bhjp
JE/VQvK4ddSHQWZVVK9pIxVHdphL7dmYFc4aosMIZ44sb6Ye3oFvhBIsOKTNqpc0NQxsWoyw38kC
bBCckkol3UFfUdRh5WO7MpYjYZ/VhOzBLUYckH7O25lAeq656Q+FaC4lCqObkYfw4DHnmEkAidui
PKKImo4dwmD6RLM31xdDK6qPxUSR7PEYF8tBpz+ab7u4jChPi4mExIV8AuRLVtU8Tr1ZAw0tKvYc
i5Ra493PLdZSKEWxk1eSESE1xcp71U32eUytdgk6EC6Y63hGsrUlyfA+S0chttfD0ze42TA5x4P9
lJHMkdCPWv2dnTA32VktqCf019FXZ0O+U6uImq5KNHsXj4yLnLW3+iddD9cZXU2rrk6VFTpz7oZH
nVM2KI3ChuTEoO5gceiSxZC/Z8pfbsdO8GSIjRwQRoQSDgsNCdSZZYOkGcwOlH5q9010bo2em1cv
5rU/yvOI87tnUIKFKTMxmVRjzyqR/lnNd6R4hqSuwDrp+IKK9ruFS9ezPpOyp1pt5OUwzZkIfwjy
uUjLEzMOSLVT2v5NJndlfRLhtTqwlAkPvJ6NNnofZhTNvRamcEtiMjdqpYdQY1RWrHlMgBLCLzrm
PmPY8MxgiZJcpZoiob2c6gFyGwxbEBDaGifwOOepLYYbpvJpd1s0iXhcQcqYftfY6hzIOOp018LE
ql8GIoKo5ogrsEb5kMHHuRuiMkOzvSrP0CrWjyiRw5O+AmIB/6Af8ISvz5peJVTYXXcHFQGb3wJe
Qo8Mtjm9YW0zyqVLg7fIEzUEFA/lqHmkmOM3iRr4F1tZ815D8fVB6GPE5WMnJlIicDTssfMvpW5H
ZK0En3BXLSFOvLG5wyeU2odpKKyDUTdG60nZNCVXoqbtTlG4gFycId2mtd8LG/JKFq/m64yU50cn
m/ajROnrmT2XgpnFjZdKkf5F8pqFGB5C62lc0n5njtBfYzTL5jZGuyD2SHLIfUJp2iLCTPsth4G+
pa0CnceopHqv49rgAB8maQ5ITABfPTTxm7pq6VbKZyYA1mQfDFWb9zrqDddQJHu/YCl0ojkzz7Fd
C99Y+t7CN0qovafNuiaxCAkR5IEouY8TyZDZY5WyhgWZAZe1avM2Z0L4Jvouxh9iZxfuoJoAijin
qDTjbviYIJ8zN2QVxdJ7TI+9htccGh2XIWvpBCdJRKcbjHZjZ34F0PKyMm8l+x152qbRo6V0sAbg
TACBX9yveh5/s8vmsFNGOjZEfaSNMVKuCaopYkFeRdwDNtSAllPXlvupr1WyKzKowU0+VHytCrFl
hFjvFrRgTmpZww9jVXJvaIb2KNaVjOMqZzmmhM/45UuePXoIOMxUqkoHuTW1z8ukfFuJlp7rYXw0
dYJDJWh45J8OzZH96XIhASubXUlrkzuyTHSilawrxsJk3YfIU9/3pJIwO5eGhxhO89uST9VRQWJx
wzCVC3+dmjIAfyV7s95wbdgRPFqCpMif56XZEfWVCHc5enZik0foj6aBlNizC7mJ38kVIY+AFDdr
bGsgYGnSbuJ1IidC4hd6QIxSyGJ0x8QS6vfwoIsjShJcFDg4iWxjk4iqu6/ZVtPo32jDAsCy1qfq
tIa1vaNBzp/YOECOzwbBkA1pGdF0xExhdAXmnpZD9TonI0+xaYmrx6m2zHOypssPu26Ej/QesAQD
+udSIV5+CHseqUnVMrBQCS+Ng2FikIWZLD/oEk/ypURAGUSyaL1Jqr/hwYxbvaz73LtKhNz/EU9g
fLUM098q2cxFB60XPh87hkA9aanZwDmT3sxQqhPAsHNrKv1/re74VZuDtMMCnEA/gCJB6CqK8l81
KC3npQyEiTM3bTiprxLswxoO48ekC/ZtkIkv6SSoLP/1r/1VJPXz18JpwBCHSYvKTf/Try2HZNbX
pWehXYLSge2/aPChmHlzpOL5JiGhHK1/8zsV+Sr3+UXHcrV9Avc12evIJgTIP73ZzrDxPrJ97kft
Os1MK5k9lMzh5aAg6ltQadPwMIc9S1yFmhoxhJVuWfrT8Y2ZsfZ+vBjy+5J32AvIiZBpXs1urp91
0evSzpCYmOcMZtJKf2fdTA1d61r6XWQ58LVqtFCp6HJJfbCkSv9BSh0roAEvGx7Gyi6LrZ5X5W3K
WAPYXr6q5xEF+6NFl0tmNBkA6m2FxBcZkDzU/TYGRTpA0gTu52cTXidP6XXWcymNUfNuL9pVQSLV
pGJCk2VQjBlNebCT4RocnPbSTg6XDDf9NJHnbRrjutPxpd7NagppNaNXeJ/miWddPFvMYCmtAlWi
uMR1rakaWX3SSlkoFdj7UGHJBsAaWdF3ViKPBGASO7wzcpmebdZ1ph+IfOq9khmIVinK1GeIJU3p
1XolfRWllVBrkIVubthYJT+MvBRgadB/9r4WKstHbs2EUEsQ2hsnG+dO9tNxRhhA/LHh9TWTaBpN
xLQE3HUZ7MZUHZpdXlzjHVvyt2znGv1xsNeMx4y1TmmOgqhF8BKZ1ZJ5dW239GNSUm6wsSOYqwxV
LfzU6IeRYUNMdkuqZDbHN7IZTGEEdu+JZZQxcMwERNZE+8ybnzfHX5KZPlToG4o/I1/+z8Awv/yt
zVd1fiu+uj//U/8N6TH2v3RmbZJ3aHz9W/tHHer1R34nx+i/qZieLJuM3av36acP8u9CVDyCqoJN
jzkiOjb5H0JU1fgNkz9jRJWjjUPhKk7syNiK/+d/XP8IQggiekW3uAk15a8IURV+6pfjh1Gsqqn8
i7xCQ6dIkP90/ODEiJFzV98gReMdl85Dcae8XHEqvWuR/uQZ/me2L/bskY/Klou92kybbGse7MPy
xXb7s9/h3zyXDzSwl/wz/VQ8fZs/kJhpfkxPfeg0b2yxXaJu3ca3t8Ktd9EWFsBh3Y2f1zR54SCa
3gPWvW32xlt8o30nW3CkR/Fmx96Qb9nyiKf2AbfHXgqYf116Lw8IYnLzXfYkbuvj5Ie36U4NqjvY
un5+s/jNLYDLCpTfAzuvrcbcMigv1e30OAESQRF0ux6tzXwcnvpdcydd1A+x11wGgpv+aGyysx40
G3Jetpkv780gdo3v9Kba8yrP6sHchk8FLE3H/rC+WVhG9IpkX2DZQVnoNAbyCc/aN/uQX8oe92IH
+lZ+jOYL+zT75n04JfuCfzY6xzfL3r4sT3yER97Dt/DLINytTrI3XEIoDuXFdEynDgjcfQDyteEF
up37APvQL/z6KO/VY+yNrhyA63kI9yyOfWK0PMY/m+mrZKvG+fiib6u9EjAv8fvtcApvcRM50iF8
NbfZRiNm2JtvqfloiMMALhxrUNbbhpdhmeLvxyceMMTTKwcO2OkAr9w13DLAvc/rmo+oBwrX+tHf
LyUFPDtOR39Zj8U2ua0PzQbDVbprtrpnuCnvq3dyPpZ0F+/MoNhWm+gAau+he5XOxcm64Tc824HC
PMWPd7AALD72bJNsyOi8U7fMhNPPyHalZ0Q3l2ljfS8ncpDGZ/uOufmzeujv2wv1jUI2wuhoMsks
gBkdaSufk0DxZa/esB4Khjdrv+z70vVswrEOykW65/oc3SQuLwkQ6EBxqhM/7yUu4+LAOMCrQzLC
N7IB/fwDw7jT3MJJaZyYQdGZD61gyubNPPIQn3gKT+ggLgOpCLD9AdcLiCwonOJd92av2aBqxPV/
uilcR3OruzQAsBKY2/wz6B+I5DKeRMkwAbEJH9MraI3YsfzQBbLuCx/ep8mraF6L03oog/6CkArG
Ak8Y7jcuI9mdd7NJPX+5gtEIjrtSUpx2CBTjZTCJO+i/sfjSon/n4YFtJZFBs7qd1VPv3Hx0AUJs
YsYOmmO6jGDQ27jq43i73OuPyOlo8OsCdh3wDCdf3IoYjI/Bi535MfdRHG7bCsmDuwgXq5icHwsM
X7iQZ5LbiGtk/2nvr9Hyy1bGRNm5jAF82Q83OAWXt2a/PjPCJecRYYGnALjYhx/VA/1s5sQlvmLe
xr7ZQc803/J9ctEfmm/wLFtyPsMzKwu/D5Z9edQ2hJLKX/pj44vOAzNwTytKMpIadBdSlimRnPWk
P+EkdaFheqy4M46jgEa3NIH7sJhl0ZFojLipUkxHjXdRjiKTN3wy1gfUNt64UR/aPbewYzzK2FwG
Z6xux5FGky1SjorASU/VjfZpEeLiz0HXuWLfJJRtOzM/5W/JPUXYBuZ5SQjhZv5GEO2CTH2GqGsj
+nSyW8nnpt4hINA7v1ff+Hzll462Wns2CC5xi6+6fYYGzIBgg3iQGZ+zbjXDF9ZJzf3yHa1oYmxN
coNYPLQH1KndDyxkDgqlu8a1oMkh2j2oJNqsvkwRy7iDj290MuUZjo2bVa8w9RUm5RMhXR9hkgdq
oN4PwCzjm1mhLN0LP3tik6j80A600eVjw7TseXhOVoKxQfFtWY3L9CYb+YREy301jQ2rz+4pI7nV
eOqzwJafryDwLahbuUdE53e5J0MXfCEVS183MBEheNpvfNbLPTkH1na6n+7NJ64pt+TqPvd38uh2
9ON0Mfv+NvPuzZ1CI8IGGw1GsEyfsXWM7FvE5tNz9yzfyiikg2sioRSkTr8Bnr1VB698lG6su277
aXv4jQvZoyyuT5L2Zp5k8kSHl4YgNQCjgR5OJyW6KwMVBb476075ag5ISZAzgMgVxrVultz5A+3k
hozlwjF3iQeW3INL6S/M/BbXPDGH40J+4N95YR9+G6PArqaAm0PxpHjf+kN9EgQuvRcO/6yX+iNZ
ZvGOcwP0IjiNZzVh/rxpDAL8CNtcUMI6qNEKzeN8I6DZHD3pKTec4oetkVnsiOKUvMjli3Jp+1cl
2plsQKNj9632uLHqD719tC96dhhQ0Rw1eeM1PsDUCxHF4+w+jr4/fRSdzxLZ4U4kYt7RnqP1czwp
ee+wPPGwrsU++2aCbzdEALFNNzlYM/7gdgh61OsIfQwUMPINTyyq+48OILNVPmkJWuiseJa8eDpd
QSj3IRERtWMT7ga71Un3w27yUC+8W3fWGYRN4vWnhmyo0hHv/E9/yvfLMbzobuE170i1d/wqvlRk
cn5+JE8Czo+0rXcGTxftNd4N73XjTIfhXb2ZttoBtdo0YkBxspvqCFq+eZn0G2VreIMnAt4r8bxg
kOcN/wFvRYYw40AMh34QIDDjWkX+yobLnLZoAM1s09S7NNkzEhyqba8/T7DaPtFPtRA2gQoBIduH
wsvmoDI3+3jPRcbVPJ5IH0d6PmwT783aMtxTUCpYwWTsw/5GrvZIRufe+5Qhc2v/d4r2/5fKcerT
f+4J28CTLLuv5ZdqnJ/4vRoXlNU2PASbglcRKiTHv9vCBCBHC3QcUASWF/zZP6pxzf7NxOWCa4ty
W2dCgF3r92qcP4JnjwtFhj8Fx1H/S8X41XL0j0kAxiDNRMwASE8DAmgof7aFxV2ayZ3CBZJZ3HEI
cbtDnRvlk9QM6dmspPgwqIXq9YluumFU9ydb7ro9cOvy3w0lfh3A/O2VsCk36VcgRjGN+XUm0YcF
MHtRzk7aZBn7g1bl0VOs+rtuJumNJeJXa9HjSxdZKqhVm+CmxFAQ0U/Rj76TQKVHrKduCVnGAdOD
yyeCcM1emWPPN3/4ev8Lu9J/8UIx/1xNVMKyTIwbv77Q0cDnP8FYQSs6pIGUSuqmbfYm5fdUxI1b
WGH9b8g2/7utDcOeQf8l6OxA+fzEcf7BIAV1zxpDoYGqBPhXrDFeoyq+lxRZYt+POVVbaFlwd2tb
NM+EAPczshjraqi3FiQXEzrEKdPbv31lf6k9/6dQ1l96738Jef3v2IBz1xkWd+o/v+0PoGjH6peb
/j9/6HdGivKbiUEX6T4jcRN1DNfJ39pwIf+GhlpcJ+U2BknGfn+3g2rqb8JUacBBqjAu0g3ugv+8
75XfOCwMAK+KuOqP/mIXrph/Hj0yxQfiqssYVgWqY/3PUL+UhSTESqLH5Ka909N63UtDF+2QfUKp
XjtyQnMw25htoqUCsyy6/MnU68+oyl/BeO2RarylckkezlKsfr3UQJMqMhfAH14ze00VjiYP9cG2
ydcR3VuUzFOwUApChFs8a2aUJDXTBUoRsLwyfJooLyIDYnXZFbeSoibbmOWzi4/FXWqaMTlSLux5
SS+BMT+OrPfRJZ7w14j7dtpXlrKf0zbaE2L4OCf9F6J5zEKEE54ZNMJqLsfQCwcc9oZCYyElOLiM
OETeM21jozmXJEvOZvYC9HKvjUV0iLSGc68YdkpdRFRK2TEUOhWbUd/hEYSanuakzcBx3k5rfkYV
AotMyg+myUN/IdFCk7VTkui35HXcl2tIesdiVO5iV1XQZOklxbPjj+pw9f13NwUz/b1mze7QLtt0
hF6AnbPc2CnEgazbmBUUGaQ4BFux1ZoFFW6HEqW1oaASw2Bk0i4sCk9XJHys6n0UzeemHl1bq+5k
m+EE2nB0n367tjsQB2xZ1J0lR8dRVn0rGY5TTZIHoSZhQTRrQWQdF8NDnoX8zcZ8tDu6ziRUnxYG
tQAp8K0zSd/YRfsoZhHoSyht+1WUJ3RP+VWu7EtdyxKPY3qeoo+sJdDeXGkjaAGyMha7uKmRxnXr
DkfUfdEqSDXJ+2B8qeJjIeaxQ/yoay1Q1RTJtlm4C3L33Mp20hBtRUmQqm6ckpwEKeBbpdlUHjHD
iRdlPLuaCBtYqLIuUW1HYpHk8IW8KAoOhqzs2Z2Mjdsq8Dk78wstBkNbMklXACzowFWU+uwLMcV9
sH8/YigguLoj/SoTQDYK5hekrHD15hv5qho2OYfTZkxdBL1vAHBfEdpuFqvpgmUoyeopnqQuuymM
4dIQPk0A40NYkChABlc2l74ikPYJoLBdqhAShB7nCiz0WJu8N3mxmTHLBUYpGOMqJRaFico8Hao9
W4ptqPR38yh2uL2PKhY7mGZIXWB4XZH2KjHtagqkSwd0bJ7lNW88azDuFAs/J0L5o5Q0Eca7ZpvN
KnAFufSXNaPUxhfn6jRHBQkQuEaZ+GjRfc3CNoK7aS7hM5YxWn3Rvze4+Oo1/tCE9LSUZbMH30dy
p/axmuZb2/WHSMQfpswiUZr1B9Ga+Qeg03u9DZkZKEdVX44quuQMaamIBhOxMTJBHVcW8bptWW9M
JAO2hDbGWuwjoi+oyOltxNYpqdT7RkS3tSLdgS7BfNiyTCRL3TbKB5EyCoddGYDl3BgyBEhiZJ/V
qvGGWD1rXYiOh8t7VRnVWZVXh/2pr+st61aKcCK3dEneKimxy6WND6euPpGO7VLrU+SR4chddc+a
mQxVQjT6CMpQ2w7w70vOiQzhp94b/Taf8LkbhfZhme24o/KCPTg/qXJ0CKPK64qCDxghjyNK8cD/
ARqLIWkh1G1axQ8uUUwsmTgXJkiWtGnwCnLmNJK0V4whCIEtXRpQcjuDGD6jGh6atXsUU3EZFRxA
LVafrFIat5cRyoaKrG8mWwUCV8ePljR5Btv8JrOfE8LJLMHQifkve/lkWxyweNjGk10+xtZjYdFU
LGoVYJoiEmJSb8eE3VS0jicZWkcxi6eMENfeJi/eWj4qQLk9nBPHXsBmYcNLt10/C1/JDbePJNRS
yRlkElRUTAL4j4wDAIRTQcJPNSS6q3LrOqBSPWGJR90sb0ydm21YU+4SQezWEvaGIzqVwMjhBykj
d1q+uqUotnAUboQ2PGOjIKZUJV8IpDaM+5ZjrdDO8aKmbr2On12l1hsUUaqjVuntMI+vRRUZm6lj
9dq2pOYgebXrickQml4GeMXbBMHP0Yr2tmoIuLiGIgqdUxft5POEpNXpcNM5clkl216y3ycdzeAw
q/tJLm84CmYiAqZnI1PW+xERaaeV70gEj1hkPxYNGmSRv3CiEysr7/LRZpY2MP9Rhie5HbZiAIsc
wgYyK9IzWWsThraIgJQi3HyAShzdYHLVqPAJ5AV/TpO8SwZ5vUY8Ysox6Wfz/rQI6yMf59Ibka3D
vFSfSgNbCfIU4NNkbCNw5eGEKQQs8/fEQjJYBH7mEgOKM5dJ5KcswI5VE73Ok/xipfl+JXy0rcBu
8nzLiF4xP9Z5PFQD4B8V9cBaSohixpnmmpPBMaOShXDaBEaEy09dngpZ+hqVWGBC6HdUqXf9gsSt
NZhp2+YtSviTVvU3Rd68VSvP1VUhF9cazxqTFlzqA9vh+WBZE2OIzNwi2jauT/TOL5BQ9ybSKvZ/
7pSwWEtV8Wmm4oav85GDq4VoUW8zNnXuGFpE89bDnTnVI1+QvHK7c2QsUNeqYf6aI+Ue9wTRPdJ4
6O36zKODwWPdW1wWMil1KTvHznAafJ+JtNzmbQpxprOaQKuyG8XS9kVt3SYVO7FhBYZjj0wqVg2c
VDJF7x1gW2e0mfhr2UcnrH1s4zBeyjU9UdRkHDZYK+DsPU+anrr92hUo0xa/irEN10l1l9TFi6IS
zJra+XYcSwYZdlb7q9EyCx3PxbXy6ocj0tZHvCrfkq1uq5UhOuK7b4RVvtRah9GK111RM1odJnmj
acwRyctEaA8r9pTUPwzWvgMQowQa75KNu16XCfi2N+gvCCLv19kBSMXx0AVTgQUEfZcbI1fW0aqS
Br++Job1vihF75pQ0Z1Bl9GOpBg21h9VyPdkYE9LjIrFzpTylWRvndCYDS7zIWZF6wp7vFMFqUl9
WmzUmolmuqCmq0v1mFwNBZpUw2YbYGHNVTESIA3Txi70N5VkF/rS6ZSXq+yPhs50EZxUYRnwssYJ
GtyaPupWAVu5/GhGA44F6TRNNINDxU7gtn2yNQg2DBR4DF6qZw/ssY9CD9MNBxky/1Gz0NMkjU+A
IAYg+ZqjRTBH0GpMzay847DVtWNTYOFYOk6NVNkvYxu6cRg9T3MzBCtU542q98JrBALkopejADIQ
5yK4LKeiV8zghPC+LUZP1bk0xZtSl7WD3rsOugXZp2ocRnU8cpKT7CGSk2mVb2bO1wXKS3YwQEkY
lKm3+tRDVx86Uo80HhkZMezprPtNl18M7Jt+rluPvVjujCH5Ma3LSRTJsevI6RmYR7dmz6tBKuaL
mPGhTl6atyCbc42mphQImcHLcI98JTK/anVgk4EDykuz5TLxxCWMfTtozampQ7IBxukiCZVA8ka9
7WcOZqWUzxO5mb2m9lhQegSFknRfTKjk5/5QCHWPEhwd5qB+1qamHMx5IuTJesQA5QP8+J5WwukN
luduXgc91q3YqEGo6wX4RFvl1kLvmBc8wlWrIsuwRK4zohH2Orni0FmmH2SduIMGZyIGSga4HJUz
+e5OX49eYhBUkebh3bQQfM/Ag1Vfm75l83BUFHQ2qmJN3iqmM+xKfCVpqkGx6dagiMptJms8vxui
V0oMc3MoPvumekTCvkuRG6SF6tejCg1wWR8sy0KtnDcPZQebLFvUQyeWF9Qe9D+ovUlcXx5E2B4J
bX4oQuNiZetdB9KAa7jga50emB01bqogpSBOBgYhdm9p3qNP2C76dEDpCsBAE/A5YCID3fCXlIJK
q4abMSdilUyxL1E1eO0ohlc8FMg97Euk94XT5yNmPgj3YuWCXK4T8gF0MiagHgcXfiTJvhGIhWAf
foN0GDa6qfo5T5VUApBGXrq+bwoQWlaUbvKoeB0kEgVBgyHdt46AG4tNgbpon8UGItU0B5ffOZxF
AaGVp7phS5naPik1L5U5c+rI9bADNt5vARmNgSHJwxZRNg4KOdZ3sc5xjRx92C5kGLs1xyqKN/xs
Pc6MvdqC2NXnx7DRDovaYRdO7DeEnRVT/54C1+48RKkE9V59WnknBckg5ZQpLP70BMQh6UEttDV7
P6tyFlianHjytLx0OeEbQtZvYtROw9KlPpMrGtGse1b74iiq5MlqygPIZxXNomr6tZG9qTV3o1aZ
lmtOUTDDwuOnWspAHHitWrZBKpEjJSEGXpo2x0mQsKSKw9JVpiZhi5y+KyJeD9qg7wtdJS+84Uic
VYkY5KjdyOkQuqFBR2qiJFbj4iaO9bdeb1UnMYFbMwS6RncHEqSM6vobJ/3WJLgnWy1iMsm0TXv+
EY3LguwK2apehKInNH7g+Ao8joBt7JLqeXk1RtUtiuSR2/VDWOYlTq79RVuQHLy0n3aNOFpa43uj
/FjU/NlQ2yJoSUjRqK1pYhvC7OZs8nspL8haWJXXGP+ga+EY9SFnL1yIkgrHos6PEIFIt0ThFir8
VJEYMqOX+L5HJMAZTSremuO0ALDjGeT5zaaN2SdVYDISum4cF0t6SePbgkKwZ22M34clYFI+rD3x
JCJOHAN+qxqR9Qz3BaDAp8X2EBFSOFKCqLtQ629q1nWIZBw89No2HrM7Q70QRQ12nxGOI0xc2Eu3
q+tlr1XoBeSrwMbSgyTsVg/J+sGW2Skoon0po5jBCQlrjjYYrGRQ1/NE1257+WWemnAnai0oaXIR
MO0MjFdM55rnGaMXiLsVy5FBFbOcroka2O7OVae2AXSQi2BhVtkm8djFbq6m2zILdVf0yZmAzEPS
ySdZZ69KCRYb5WOHZaCo9Xs7q56USdl2MatjXem2w6oRgrE8MEmAMmd3N2adKFQmgipITLmfC+Ly
esWBIYG9sRhe0vQM5vCxLXQ053GXbYWxfLartm86WlONCixkdcwTnLVwjZRMht3gYvcWhP/Obt6i
oUW5uh+JmcMzY5dOxH1MfFyy7/HoSuGHKp4nDsRxbW7JMIs3Y5S/HApyTKq6OI2jspfnnOZ6DIHd
jeiiLSQH/J62WFRXN+KvzmyOtWy5mEk3oMYo6/SGJNvC1UxINkbyshZvzXCj128EKbHugHhqSmPQ
19QkcorsHlIU4tMQFf65awfT0cPqDkADhl1yZD19ju8X1ZQO8jT0Xq8vWdCMI7W+KWNA1x4qYjdV
KOIs9SYqgLZVttl6LSkBzlafOLmxfpXrGQ2ju4oBp0pbb0nRPdd4FJVw3Bpt94CnpA3K5U1P9Tez
Mc1dNn+n+bwDU7vBG31p6mE966vpwHH9VHhFz5qMxUu2XsoGdfTQZ59VyLuwxmU8LwvBeZpmuMKI
J89sdAvwTIo8xSZmrbZDlk5Z4UULxiwoniw2DSQU1SBtFEZ96lzy2ituFJt4528yflhC9hQ6muhD
QqSr9ITjSdrrnZkejB4N8KwwBpgQg3laKOFvhiXzc576/8fL//Ezo+Gfj5ZPVdl/lV9R+8t4+ecP
/T5aliEDChuZFkNqmgPBAPlvo2XF+k0Dso+j6yrwZIT8y2j5qu+6ZqigJ2b0y7bpj6NlICE0/cgm
/yp+m7//y1KJ8AO2N0y1r1slBS2tcf3zP64rdEKrBzVnZ6uObP85k1hrDmOvATyIZ2bCc1/Pr1qf
IPIdxoX4kCjFqUgLmvfRNldEajBPnoHzFLVAGRRZBuVq361+mixI8Nd8kR80QmkUnGet+Zmp6OFd
Bix2fkSBOhFYqnMHNwL4v9Zr7Re0bjEDYLCRArEl8izsdw1u3Rj/PfTj8aIRkFAT9sQSClFLujzm
sy4T5kLqkDM0OKw31qBZQTWu3YpAulYf4VSNDSfFMOuuDMMk5YHXvi4Ko0lNjSzEYJ0JSEJr7MTV
+AQkLH+oOJk3VojQ82LFjK4r9A6Sotc1c13GT1BQkLaqmvZlNHkluQochb3WSBjqpbhKims2IvKn
uWeCYqs9FP4wNU20J1BQWOnren0k6yXbWzL97hm7lrA2zFhi3Kc5/hvowULeaouIHhDVRvuEam92
ujwHY2RC1zmj7DVaN+bj/iHhWXoGiERTD/WmIqB5xkRbDxWk4N5mtO7XduUrk6gR2aXM/q88C+bb
2iTGG9miunMqrRkfGxCowolJUEJApIdohghPT+k3TYs3UWtL9p0Nunaa9Tm7RKOmvuvloA6borCu
A8BqsA0PD5ndnpaoUPYiGTHETvmAsqRA688GBv+4NiLNJX2x2IlMQW0HxYIVRCK13U1Z4dW2Bxsl
FbPloyVpyXOj1CRDiF7WEa7LKqHyg6GhdbBxvjU5/jen0O07M5NwgaFwjZHqGuHsWxJ2Wl/6X+yd
SXPcSLal/0vv8czhmBe9iXkiGRwlagMjRQrz5Jgc+PXvQ1Z1d0mqUtrb9yYtLc2YiEAA7n7vPec7
Ycngog2dOth0im7YLd1cdZ07NZ+pYolxCpJqQJ/Pw+cfDZApL4Ukk6IfHDPa5iMxqdvIaQC3k9xL
544E4zfcdH0KXGk0n23XGN4ShkmcLXQ3prucihWn/2B37poF3kP+MgUGdtbaU68Ar3KaMF2vibQ0
KKaj0lIzeMmse8iiLrwZYe5wjcBOyjXO2QLDcZXkx6J0aQJxYHRJ1SGkj7w2v8+u7NJevQbPU3JO
F3Vlr/05Rh/RSQXufowqYwmBbbkCFih6MQVzpVsf4TrFYWN3d3Y6VMa21uOg8PqK5DOWsAmOs6iH
m4AU8xN0VPPgSSPN0WJ3JZS1jMzjU2Vb9bHFMtLsnILI0XVQRggATTGkDjgQ62YKR6hMhN/cp4ha
0VcA8V4ACTZHoyJuxX2REHV6rC1DXwoLa8c6LgXnKtkws3vqCq/DjCc9Ejz+/xbVTceP//2/lmnl
f96h9p+qeCt/ljzwB//YnUznvxh4iiV4xpeO6y9Win/sTs5/+ctIM0AAzB5kOosv4Z/RlSRAcPhh
5xLW/0mA+L+7k8dMlCfDsxwASvz9/0jx8PP03hOmkIshn4vgtmCOz0f4171p9oj8szpAdOEURh5v
slvSK+rsUKT4ZmlZ3DAq1d8BebXHf7lF/0Y3sBB2/5/U4q8rc1eoGRzHQYVt/yJw8MY2w2BB9wqn
OA4TLwYt2biEs2wjiy7vBuAaXTVYMtlnW/RF9Y9n9T/ieH/dlfnmFvBfxwJx6JEXZf2yK7P71m3t
0ugMGIkxPSQXFtCW21b7qtXBc4cl7RPPZklwMgXbOulqs9ozZ/ynQOg/fpCf1d/LfbCWI4IrBR+G
x+MXEvEgqrxp8Cehvpyds7Cy+KsNkOjUxxovyp/v+S8z7uVa8I5tGSxKc+DHv9zzeqzHGTQHQJoi
tIcnzNf+xsFmZNx0luSeE2/zP5OH/PPrQfgNpE3ukvOrPKTVo+76pcPcgfOlidtqJzvmHQ57juOG
3itMHPWtN7fi/c/f9d/dV5vDFsMdUp/wJ/38ZLclEQ7YIrO1UULeunU1A/6TpRcjshG12d/c2d+f
ZltQWErkDTxMsP5+vtowJUWvSbdbZ3nunNui/UjtvqPpqVGgDWa2M6YZAHMOLOpv3qPf32CiZ3A2
2Ehv+KLOL1eu+87yJ44r+N5c5zykOttGwPw2eZR+ME0OjtnyXP353i6rws/vLoIfxBqujQYDvdQv
746eRe/mVgMnAEHFu/MXrTllpfqby/z+E+LZYO1E58EfQxn++aaW1JO+rDViYIflAR8PDbOw7OcP
+LIYkf/8nX7JKlueVG4fl3FIJEH69euC4BnASBtwluuBVIwXkAYErhWm6PemmfTtVteundFVITqT
0TOAvtXYLZ7SydMGgJ2SA3IRE+j3Nx/r93tAchCrpDR5eX35lxbqX4qHDGFC1RGuue7jxprOImRs
WnZBNqKmiIP9n+/Bv7sYcHVqInYE+su/7gYTrTAd5ayJ9eicceMne8YayKJbDvmvf77W78/QsrmZ
iPdYGTD7Bj//uC4rEC3kvmJg1Qd7TimsdsTPcgb883V+fzMJYKIIJD2aX1X8Gk3ZhaaukjIisH0s
hxtiiXMiOjGv5rAjq5XrBNF3YeiCXrOBeOHP1/59vUUQxyUJ7GRtR7n483fsaHHTieI7xtiP3iGG
z9MKozphPa5MZXbT15Kt58/X/Df31ZO2vcSTev7vL01j+pFb0hIFADbrqzHn+ctfIPU/X+W3VQeG
vc8SECzLnuRff/5mJF3OKSATdNnKRNJNjMwNmSw2AUk0ZLXt148mL+/dny/6C7edV5S11UP7t5Tt
y1WX+/0vLwNlI3lNgwYamgdxcA6pLA+UcjX8q3j2MYPPU7QfgK2N25JWToItz40+II+Uh1YQjXLk
vJxZhwxg6d/mTv523/mhaT64GMZQj/52nrGqLOimgZppxstF2goEUSQcTgQqTg6g+JgZnaFMx1e6
y8F6Smd4nOkQ8RrP2WfiARtdO/iiSaK3+uTv3uvfXgIPx5rgxCOXNY689J9v3KATqBTkz60JtvS/
qG4ovs2LEBdffJ7cz2lpCCRES4oU50SOgSZAKYkSBtNKyQHxi+ONJTN5b/CAdg/yBKl8HLc2bcJo
0+aMbDb1XLMkZ2jrEFalPc0A6Hk27Dhult5MKGc+KsXDtB5kNsy7SeNf3Y1lIZlGU64TjlJPbbsS
kRY3o6v9z6EwS31ooYqkOw0zfNzVkgTHlZxIlthKkeWnaAr6ZBct75YS5Put6ljzIYIeQZAyk6uw
wnLHcI/UcTHq/LtnLsO7cYSZ4gMEitY29ySkMh70tcpmg8xZbflnaBroxod64ESEvdbPXlM31beJ
sHS3/fMT/evvwqrOOZ4kDB/5MnLjXzfSHLpWMTAKMG5zGMjkQuRbYnvc/m8WhWW34Cf+lz2b0Sn/
f+lx3Ecy6fyVRPev704K7KULVOyvpJ248ZshDeRCpp7wm0uRDMBCVUuvAB70dhaQ1kBsWdcwUSCj
EbtgBO+UdXF15Ny6ZVTjlXKD+Er/Z5dn8cXS0qA36mJRGck5W7OnhQ9zVszNxuLFg9NWzLCeyiLf
I9KRKy8MZ7Ubu+TbLAfDWMFlqNftCPWmgve5hV4l3sZ2OlS6Sb8KVEIK3lI2PpLnCL+fA4+PMMIX
oKRrskPbCVL/xgU2tyyJya6pQht2sFdfYUj7wwUqKAoYv3LVHiZTyPjVj1n7I3K7YNNaKEJKm6Fs
6NGhxsKTjTikRh9BRq2cmyxnKJ8Zwt31sSFIxgyMZgG01+6eAYLekSSvqpXZm/MXK0qOtV1b8xs/
OhjgFuAOyFCdtyQI0cdatew8ascQaHgS6FGRlfYtrhoAfn03pffmUFuQVPgUEx0E13DxC9FkBu1c
MZHP2/tQTPVDY3vZo5Rx8Wm3PQKJIG6QcZq508Kfr6H0h31018MlQIidQyhErdUGP1RtqopXzXC+
hkOpMZKZMyPXxNIe2pJFY6g8ooDAazf3psOAgQiN5FI2oXMyOmvnqsBnoqWtMzdf3JaTzVjENtJ9
4vct+kITm/w2Ag3THTDAfsbh9I1MWrpcXT8GXxVP1ENsODVKp56hOhytCtSWab12ojEPBA0zZcjD
F2CG8gqIjjCQWX6YaQSlL0Hwgj/bwB9SkT4Pd5wO/ioCpXUzFW56LgrHeagDkyn23EfYcIZFsMLF
1A89eZW/psEIGpmemJnd5mH93YvdxyTFHNMrSWzaABQEucKc04L0LfMFPFwZ7cNIyl2d1uJepuC6
UuHojREhvYDJ+V2NyI56B/JCOyS4zKENP3hIZCAFBRhXoW1nqOw0ltEKMYPLg9htWLVanF7Io84p
se/b1jC6kxkwFd6WYRaG6yRRHlYlUlNJMY9OFC3Ya5Ww4g0Jze0e3I6Tbuduyr/QCZu5k5mTs2JE
EdsIY04Cyxhxo0UQe8B9YtObNli53tUnymyiWlXyOoB5JXdLPYYWliJAqiBQrV0s5heVOi8plSOe
fTIVlIFXWNPiQ31ZA6+kWyhjELgu6AoacL0JLwRY14dMgxmBP2MyBAZAC+/qqh0QFNDeXOmMTK0I
dvE2yelwE0WqtoMdQQbUpnFHAN0VDBR6SxlZ68GJn0t4AEcvQGLZdA0i4Sb5iAe3OJZVfkm7FkAB
yX5uIXlMnbdaz28ZtFhAd2U2fOO08xHYbG7aGN4V8bpf04khkaJyOeoZdvswFA/oq++MqSrPAkLn
lzSc7xztETQZJa/m/KHK5NmPAuzQpl7P/nSa4DKySDG06oetR3xCM5uof9ym3OrWfgUrN6xzR96Z
RstU06l3aTk/Wx6EiEJoAI/6pgRrzW5aPUeIt/fMy370E9BeX74GTv0u4uQ5cEZn5bp474qePLs2
0m+E1fToUuvpO+c7oAvIJUjy2xkt/Q9pGshRagjdBBU28ByiS80zljNlHZT50ISRv47ZeC8VCj9l
oj+XA6kAqkojJG/mXW5P/EIzZrM4jS4cP8EV5hVtntqVcCknnMAdngo8drBqwb9zBeGcNNB9FIkj
LMRFVxKXMCgiCIGlGQDCaVDidVbtUQtZB4PAmVVppU/R6O6XQA0OCE6z1bwnZOXA1gNQJS3eIb+s
7rJJ4M8eC07CySfoZvvI6Q2IoGokcxHkHR8ZBw+UbIWhPzokGASYkRwM47C+2Kjj1sR878w64aNr
IwCpO9xlrYlR15D60TZUh6ypfBbTcJ7BPGwVTW+0j0m/lkgBdI3NHvPm3DLsDhradbNZb/IxQBsk
izMI4q+MlU+tysN9oktso3a/7WyaRTRz0MY62tpEarHjDX57m3v5sxeRDLq2TcEPU3ioUWcD5Xb/
nJKCYTjRfc75iyGFpVcAve+z1P8eudOwZo2FRtw43bY2YgRxUHIGyYpYlh7MPBUV8OFbZxPILLpJ
6/q7jNWpiTP/RB4T5J28/OEbAKy5dvKD8jBG5ItIz5+q+ANsVnkmia1AwBHkj7bT5c+kuvCjSBBz
Q21gRV3kVV1vkjQaZbs5E1gp+309IkjgmfiUJLHw1NHU6NspuSFYxD+qenqIiVQ3x+GxKOtL19cP
ZavTr8yx7pMIGasRQ6mRtf/dnPII5V5uHedBSfpZUwq6KMTE2qhtmKODjZepPavzg2qGB9g+oLZR
QrnuRM6gvrGaBj9ubT9XGcWFz5jBJ7AizXD1Gc6FAcw9Ai0Wun64lXZ2m3n1UzgjLHPoWhyycfhR
EbGzqurpEkcIOhU4sgEW8orMU6gnhvgBi7CGpmlJCO0WJlJHQlKu0DZWhUToko8Xv432ANmYzMjB
O4atvrdKnv6dyY2EV8UPXnSvXjSgp9H2Hg6fjceijLNbEcG5x9aykkFZPkOX+U5lE69s1WIVziRk
BEXjj2dxRkoTedNt0+KMV9iDrT54ZQF38D3O38IhSbC9R2zilkt+b0xgjZlIcWNr2FMyRwnhz/39
SLY38gy5RKwiaIqTsFrh7xgIr+lwfVZTuC5DRPBBsgXbvo990g9sZGbgVh4yGbCTO6NYqxrBLzPB
dTaXH/CnwcLb5Nr4KDN8u4xXhQ3Gux2su5Jz9BpW6JNbNhc3T2nKSEhLRVC/RaN5HqJA32Vh1h+c
yDY3qdU2G2Myvgy1m9zkxeSt+zq8JUAhJLUCa3+RoXN6Cr0IBcWEcL7e2o15TkR84+F4EL5iNy4R
TI+hgeIXHvGmC63tkDcfyRB/d73kCOMTlBtecUeocjXNNgGzSMsZgSr+oqANp5g5gSqrfWSQ7r6O
E4yvaBcdJa8+ilNHPDaOHe500+7hV72EVG1jCrNA2ldOGjsRLFyDrN7Q0UABP5zapDrPwtgrIUEi
9xmCYMdAyDXtkJJf6So/iyL8SEt753QOOih7a/fJtqq8x9Ep7uYWf95cZK+eAm1njc+Vj6KyZ4dt
K3NrDzYRSqDddpafX+mf5jvdD9VWFta4biwGw2GJzdzs+TmwWm6qMm1v05Rgks5tQcqzvuPIOwSa
pwBbwD52GFVGo3psgNeSPl7vfPppK2dYDjxG9SI60A2eFpfcEA8y8m5tgPSIDI0zKHWC4UTWnZBN
5jxSCKWqPDozNSz3lTNzgzqjZFrmBt8Suj1bkiAxoXcWxIWASIIpPWNAvmSuHm6HsvruTQ5z3zFN
L5XPiZzT9Be/aK4e+Kq7fnbjAxl4vDU+W3cxr8h6ABSMneY5oSp5ivzg3UX2OibecRDNg+8aTxDM
1miiOfy4QEs8H0nqDB5u8LxvIkhBb7owtkevQcdjzTcJfso1yEkSiLzhlfb6W9+BDgiVV2/d0n9y
R5PZrCl3VUmkvZ51evIL6ymL/Mc4Ji1Z280985t7jxHkrZBo5OZq/maPxkl1KONi6Kib3PIedA7V
zWvDcIuO7GpkCciGUMNkc70jhzQyLJ12F2jlMPRw8g1N8zv07WSSVi5S8cBBbZ++ZwqgyWTEd1Wd
c97q4HGv/Lb5wQQWeRdyZU0faSXc+qXFfrVupvqjssZ7Zrn2sfYn69kwkTTKEftKHkbTujdbfRrG
+a7zHAD5Mhp2TpRC72ymApV53LylxSKcrm8SNrBTMxsk+FL1bNivEkweLBw3PHfzGQraa1diaShJ
thZUguuZJfTiMecNN4XplgcCVr8bXaZPXQfCxouTO5DGd2WbnMYBxRLK62BfVx27DtHGW8MGwWuq
GtGYD+euykwkPXLG72S54YYoCTTkafGCv+Pg+ZrljJVlBbx3OxVGeckdrEL0PTZzXz6T6fM5O41/
FYRS3Qi/mU6V18hdkfAz68o0trk7RjfW0OwE2Q/xKPcMhozXARvWGgA3Ji6PN8gnL6HMjWvqlzu/
nV6ioXupAnSJ44Sp31N7VrON6AKkHNq6VF17X/VyQS42F2sO4UOTTpcR6c3mxSEnK+KHPvCeqlTb
a2dW10Y4X6cyuAt660AQtXlUPrfJ8JmV5/24TaP2mWSyZzNpxLnxgeb40UNjVg8FGcIIF5NXMTR7
gkqIg0NwPSxhxVUryeMJTvPMXL6pb7RgKF1TwbBV76B/s0ZV3s7u1Z4QkS19jGMOfJmNpS1vfTLB
TFD25XSRyhmA6wfHpAjvTbtEbenpjI5JeAzqAjz2CCOvAGeRL3onilr4/lTK5g/0K8u7Sx5KLPAh
eLlXg2U2GawtfD9BzYoTktiNXGbVpkmZ+u+MUame+PcxeKZg7B4Dgfxk3QgDUZYBaJBVJU1D4K+g
kxB9gdZFiZgotukJHVZ7QKANHqc1snsdVc0P3KksfoZqOTI2BDjcylyBgTWTzibJXdPzIeDOkR90
cpwXYyj0wRDxeNtZbtTtTRCGLwQZ1Hc1iOhwLczEyHfkDchrWBshm7U5hO6RBJt82zky86F0RKAM
RAv/vu7Np2qIe/PSO5335NZdfJV0lTd9NN3NMnwK/Ome5B7xrrW2N7B1We9qYg7f0SbcjWSTg7SQ
6cmN4MeB0EnTfAfQvnvV3CCeMLT0QVi5VLzxcO/gT0G3xu/ZUiyk8U1oRE/axvJS8rm1zh8gP6/y
ub/KBcbh4pWb1AitInDudJzT+piQrkltZOEawUX47sRpdhdD86xSZC+A79AsktaGgem9UVD3ChmO
x5whMWt7Ndr8EZnbANx6RIeKXUaN0WkmvGZburq6q0p1HvqBFGGktW0j+iflydfSr188D1AlKQy0
wuvYe0eODyikQgDEmGo+JwGC09SLv8SZA0DHVGI4FKwlsJycl3zy88eijr5KiLk8c3Xl4NzrcUJU
1sbLO7JMB8KmViE6MvLbZzIIoqiJLbBQatws6nSvHY6GBdu0t+66uUrAbEs4PJbzXmUpKKRk0o8x
CfTDpdd9+UZdFpFVqfxrXmfNTid+/hDV5N1BPcdg0BkOs4TxgQblZoqwsEDcv+qBMGVDRdOeVFPW
s9SkksKxeRFl5Dzygr+1Sl8TTvN3Jar6iswp0JpQwY1nCmE6riGDnccJ2QwZ1gqaMxvrU40B9ZKj
prp6Xj+dvDn4MovSOPmmd42s9AsKrv5c2aB8Yy+YXwy34EHg0NZu29YXOGCo6Ps4i7dj3BXP6J2W
A3jhPJoRWFqQgaiJmWQeddcEG42i/FrPQfwdl7/73Rmc4QWgtbXKO/ulMYV/Blaf3wH44xzu6PQm
98OBowRTdKyaQIQajaRqkmdfDf1a146z8rEmgSVliN8CavFaYOwNE7RRvTHZJinTqe/HhpSgOqb7
xBsDBxx+qMywwzAeKbfAAYvjUHb90Sf/55AMYX2oamd4tlCmgRwNXOTaaOYaDtFrjlLmzkYFhZRA
kncVFORiBsE2oTWEK2OSBzCG/nrQE0ybnrk3POdHd0jIiJZWdppFO+x4AbNV4gBxxHrHb+C3X8dp
/JFa5W7yrXCbc1Zc573Eehlb1iav0MDvp6Fxq8dIEfC7QQGksFHOdKwstH7PtkNGoJSow/GKpa80
SeAPjGim1wzozTMwBrFfAtrWhjH167jrr4Tc0Rlz3Pw4ZGGJzpaYiVWjiCMdRN0eptrxNroYTQJ1
ZG4cq8lNb1Xh1qckstFdV0s2N6TCaD35UfToicy5KdP+YhSy2LiWk7/m8IxfyzZ1gKC0I9qu2hNv
Ms7ULqBx/OlDg2RIYGkI31Gi3oIAav0lbUMyNMsQ8VeqyHGsl04z9VKTbgjr4qDCuxPZay3jlAdy
coLFLJZNHBeJ0HCtXT33Aw0k3+sWDqa2De++EkkJI7e3eSAPyIXpVBh0rXm/R2zlUZcGb7MAkk9x
MscBJ24/qsOTGSeqOg5hB55qFvR2T2ZnJvYn+YYDby/pByEBMnOpvkFjVeNXwgPZCwjptaJ3oi4T
fRFz5ybHsejbaEuuWf7SYkRaphIuqx2mw9JYpdKvAUvieq/XUFhppJi9MPdEQVrOkb3CrSiBsPQ9
EvbgvkekCF7RRM7RwftrnKCarE2PHE8nmwNFidZcJFji8sXEeLKDwbN2Yddm46Hqiu5L5eY8VGXm
8h8ABFjpkq3JlJ9GiGekp1hqXKVwyS0L+pzUMI5HNeXFrdXY+ppPfap2wPstlPqDi//diUPqK/qO
9LORhov3oikEzgW8DZ+dNFqbsFl3cdQ6he0wKnNEtEHyCVhZ6apvDrTli2GtYxJltwwvC4javkBf
5w11kJ2sJOx8XJEVH8+QZDUPe3M27idb05H1m/cCWKclRyI56gc9ZuPXChkpStvvxohtsGrvVFbv
BtXiYulqlpvAbA6k8zn3M+3WjQ+h9Myv/Yqp6QUQ+affiRn22Di/tnkC4pdu5NT6yP8wt3hUXPQb
iM+g8un06G6mlIbLUsTHWBFrj1Lzm4pHFa2FazA2ilpzRxUfFquB0Nx1pD6SwD+AGQbV1Lm3lTuI
VUZ+YjREzR1/Yj/SMs+erKB3XoRZY+ty9Lvf2Wzd8ewdGk7biPVz2HM50aKnis+6SjPP5yemTblt
MbfQr4M4HuR7W3SVez+Sl+qBPR5YDbRyp32LUjMmPWLSvCJuU1iXHurue2QTpbsm6nlY3AVjYdFr
WMatxJ3IdDykbUJBbzuZIlU17qgLKs+iPKFu7Hu6O3mwryp/si8JStRq29S+E6xjVS8xVWPjeucy
McjWJVWERAYeGIyM1jBokvYKwDF3QH4994AuEiuZbSAxCAliyW5I0BIuMAFhVUd+3mQ+mKDm502o
Oz43nhpkY2hGmMKi5ohIbGs6md1zYtbRU5dPuXXJtGApcAeDfyJbZhIlRBV0G6tuBdbsMrwoMOLd
TpdBG+MMtGvB6kKU74rc68oij26erMfMGsnjDjqnzQ8iyefx4BdOVjeLBZ9lgrzBvvg2uBiCr3Zr
pcVNhpGg3GBKaOt0ZdURCWQBGVPGTeDWMjnwfwZ7EKo4P5sddPXOUs1dZCsqLOll08mpCrZEO2vv
eIbnbqfwsRnYtOpofOkDcB+W0hDzAyNuD0S8S8BctDeumajVAR3ZuMx8XpquNeFJ4HXYqJHpZcS5
83aOyuTILO5H4M1f2FIpsjiAnxtlTXcs3t05sd0zuOMcClzg7pErLMqPkV4OJsp9Iat5SzpdtW4N
Za/NJuBsVNrjMW6xQatl+D5p5lp4QzAT9n5q7JiZh1/DUrbm0laLvxZtEo+7lny9kipfKezqANOZ
AapuupQKb1LpJjwLDhlS59yzaASRKRLcFnrSB5n4LUVXsEhSnTLE8JVN6YZnmZN70RJKt4xVSFBj
k9bELPKYWz7GUyObtr1yLlGYZe94jSfQJoG8H9pkBMrjk0zpGaDKZyEee4nD23BIPkWe4dLIyUHa
ybwN11MTtDsj6uUpYYloTmTiGXvyQD7zyEg3WRA2j1JJqhoacjbfZJphb1TqGwkJ42PM+OQbntAl
FAwjXFfa5Zr8DUJRRGVwT6eEzLtyor01K2Ef5tZKTqUZ6qtHpXr1eO7WgbS+2OWMn4lJrXzP6SIw
OPNwtjLhmJ4zBq0vcWZV95npfbVGGjujWfjbQg/hfRj2xIxm/nQtML6zMgB09GRZQ25RHs36ziez
l8Q+Wnn8ToIwdKaTLTZkFZDdQ2wLPvs+7/YkFQJXJ1zjlpxO+Gh0KKm+HQCI8bLaNfGLKUJoqXX/
rjKZb5H6Hb0khBqqG9hrghiVoPOsE/KimgmTqt+8JEvCjdlIuNGqXHqkKfb6HdNEXI5OEyYb/I72
e2/EESEpuPjNbZsVPGHZ6MKS9LIUllxoSMr+NLkGDO6+xvbUfR1zn23CEvfwSqwby5zdu95iMsQB
o5xxNTGI3oDMyW5HjiK7FjLNh+007T1O0vZqqP6Umh59I9MdvQMNBbpW2PtoFBHBTSZ1Vs3WK6Fv
uHuAjWytaipvwRLAkfPQAWBMZmsGGJlm+yIV+dZFqIOFUszxtzgEAYeRAA9sx1ybEWwNc8L2e4Rc
EL1WIzGlaM7keQYovYcijNcvLjCIjbUj6O6PEYYx5fsbafneoyVKygEUlWj1nYChXhzKfZxLanbP
yMU6Gst5N9uiuYmMQb0Tg2Xdptnw2YMMaqiV5iM1TUSqU4ijwyoMcSwxrB8bl4OokwXO2cT7zsAY
lIXdjFCtujm077X0xte6rWWwCYcGJ3MgnIcyGjl5qDrfznPp39LA8dHAh4fBmclanUkSFpAWaqEf
0IQYT5NbdveKqRjH16Ta8fwjjwhEumvyxPrSYoikcgsdbLUOT+JK68p7CBMUAH6V5sdADcGhxoZ5
6MkLfHeTYJP6IPV4ZY/gbeZX1HR0taMlSTd11b1hQziNOfZT0UJbe+yt0fw6OjK6dcjLZG+WMX0c
V95JTXCJu/RXyT9J971j4kKt0BYgx4tJWAgKartWHrJktvZhnPXXue5xyBV5yPMfB5/WGJKImZWf
eYqZSzV9/zak0rttcGK0q7pHgeq1PddhpsewW5PVhyrIH2XMwQbWw+S1O38J12a4vcN2ctBhORCq
F810S52TlCOhU6RC4MOdXuHwp1uEJBhhsu9Oh8ykwlxrTrVNcKK4VE7Q2BwX0AuGEnCGaFyszqYs
OnC1y/mGdJBNOZW4+unTXTKqccIhdfxAK7w8a5E/DJycBx8/6KZqKSeMnnGkhez2VGnBw+pMlMxR
YUzxuVWgT4NhiM7oPDp+CNbEAPzJJSvoYeXD/DiLsdpkLKJbTNXmOh9bpFQi2Ea9/eSJ9L3IR3/n
+Ga0YSCIZzgxnzszO9BqT2FXTt/q1my35Dman0bFfpRYY2KvXWt6nv16NFd1MiIZLEi2KVaJ9uOT
MRfBl7AIodwIbyKdODFT1soBrvrGDykM+r9yVpslcjVfwlerJYZVtwSyyiWaNWJ7XqmYMKmAbhpN
eNJb28anobQkujImjs8AMcp1jFDz1l+SX23azpPtiz09RYqQJR+2XJJi52AQaxIN6qdE4N7IWFS3
5ZItS97PSBg3ebPTkjxb03u5iUzSaCtB/kKZmO3abL3g3JWKXdCJnAcRetNlnvrmGaPk+FbQqfwK
guQ4TcapmnrycIe0qi50sdeiU9+S3imufe8EZzctkhM+Y/NAqk37HPr4/FUjfLLSm+aD5rE4Jwbg
JtMkZikE+4FeORV3KLzI7GU9Y+rAmIyhT1SuHSgRpMIgIgz85cxYzQkvqEVoxxIELOWCDbIzp7v2
bmnc+glji4jC/6k2iBGGi8PKbtILk9EM6WZYAoeFrN98qy0vLZarCu7CUB28mpjixMYn3Ompew86
pvw5ouoVxR3Lc0Hon6b0uplocz9EY8xkeP4rEnmg1XsyBlqNy5GRCdCSndyY2SYUnt7TMzFP3ggB
Ig75BqVCgJX+I4I5h6roah1Af5gm/4SBh1gGzmTfJlYafeCtDh5VleXROl3inWOvbScmmUZ1mJb4
5yKB8DIhVzsU3tRt0SbwtiWOUl9CxRGT3ocfqM0ghgwLXm+Ks1aGfYroqcg1KQHesx1J8QPeGt5Y
xZkMP64tnmvHbe9H2zae8bnJG1V66jR385e08YsbTYl1b6WOOgEtqB4I9YUvUAPbObpe0yva6HIm
7JTh2MZaorQ7oacbWvv51qEwFKuBNn51hDXJKu8OkUn/OlIDUOSOQEnX7US/rpx6sZeXMRGucg7h
QHXZDysLA2YqBnuB7zNp6DrBYwMaIeWRTyoRrAibTZ8wpgFiRRVHhHhSNQ5nYLM9d22b7VnQOLPl
zowGjLpxRPLrmbu2g6JDTCRCTmAl9LP76mrEVAtP0CocBkIo49ahYfm4chdTlD2bynyx0VRweErd
6OSXJfjsrnctIGU0GkRdJN1KxxUjD1sPDhHFQ03GjGn30afoUngl0kOmRcbMSVql+W61Y3Mi2Y31
wbGwUIfWfKkDZoBRPpQ31WiEX4i1eY/JoGMiz+w7c1jHIIMBu/H0raVhF3i1MS5O8KVKtqsPUmKO
gBVA4gcAoz0wSjzkdBN1ItdJFRPskECZbTTwtQ2BhaTToroq7xwUU9EWERqrHqftgxkaRHXKhM5S
b+GMj2RY7c2I/KeVOxUV38k1PCRIpB4NrvedNl6yU025b4mABNJTtjd5Oqi1yuFgUxnQLkTivxIm
6pZUOcF/s3cmPXIjW5b+K43aM2HGyUigqxc+e8xzhGJDKEIS53ky8tfXR+VDQfLIUuD1tnvzgHxS
pjvppNm1e8/5zi7CBXY0OTSsLe29k3+KyAEx5T6vZfcMbCI8+mUQtpusq5sD7SiA6AFCCA67OL1r
Hd5wv9ERocc7T3UCr6YYy2E3Y8TZpdFE83jmRzKirtrMTDEMLPtz/gAnBCC0m4+e5A+Ly5nMtRuP
/CG68gSizmesq8xoFdNjKiiaXsxHbYZBq5yHz9vCGEyObVhQo/NnYtuySDNAzmtBxwyJCgeS8DC4
ltVsHDEO2xBhyY72nwFvabTvRsaMZCBr5kPKRoSlndfBcsicllRB69QkK4oTVvcyF/EI8KrKKBxI
UAaOSLKq1TsMVDHoqZfGMdAKqmbKL7vASc5HofkeFH0BMy/Oy2EvoDYP7W1k0dJss4keaF+U8zGm
Afup6PKD5BKVjisEXi3SHdCA8+e/ypXLvrOHZqGML3L6mcQ2bIO56y45eXDqW5sSgTVrOXV2iuCm
0eu+MqxXDIK7tsEg43MKPoxBQDhdrQsErqyG+gYQn0c1lugCsHpn9eYCu4qITOkmhjNpX+bj3/rh
f8t7/v9i8oh0cYX/z76/y6/kjvzKPP359/9l+7P/otGBwXyxx2Db8NCL/237k/ZfuEtswmu9v4Gn
aOf/ZfsjWkTQ7kXlZVKpC8v/JXUEt6DABeNLx4GJujiM/s///s1k1p788/8q+vwGa0PX/ud/8FG/
P5umKTAk4klQuOIdgQT592dTQNMxMMlCw7DiFfPRrTnam96hu+D2twW0zHj62lnWjcy+ztGN1z+S
MdZhTXen6Fb0CYYNatXkAqINw4b7EVlP2R4a8YQw/kDm1SrO5TascV2QqxPMB0/eziaJ2SRUVJcE
mK2Xjx6rB3zolJbr4dyo3ksSVo2tnA7ho6tvRbZXDQ/lJmc0ziJ/7MKa/s2qZJUktH5TlgfIXnu3
2ruwhjOEUSX/l1rAKDHcu3zTgJwQNft+8z3LiQ0Gcyram4Uy1tnf7fKGspHJW3MPRWyTVj9IqF4F
/svE/ivz+k0G03UnJuZGQB9SMjrDQ+NYlylR7TipSWd+8dI35Sz7Bqe2mBZ4z9mb8lwGa7KItw1Y
DpG+m1VF8X8vlsPg8FVb5ZPjhVsdjIBC53ZljeUhD578oUDLxgCkjM4ZXW2VFe6klkeDeimsu90o
hyULd9tBmkpVdUCtt5H6hx7z/UCVoW6n+NWujwPgarv80ofnEVuRA/dD0FCZmqscfJXlh9uA2mcM
3hFg55OmVXrIxHc5v3vzg+F/lW6/RuO9xYVPw/kNZAdoRw7yQfTQexF92IPThNsmTfeindZavYh4
Pk4k7/bVyBTfWDH/vEQpvs7kPiiRfCfrFtK+X2TrcE7hmfTX2B8IemDG0+pdauECj6xlfrKmjNw2
FUJLXV1xkGaz2Eiz3Ap8HBGer9Eg84HDPSKFgpLPoEe+nDjE+ThEZ3HU7pMZGTWe8QHSbEVAxFze
0zTVZM/b0PLRHxYQAe3uqNmRm+aVBMONSd+lcGD6J4TJFUTHhdZetzzfVGSFwqCDErvgP2WF7ZG8
RVJf0bQUe3tUF24+nCvAs0Vgr6si3s/edYXMAuBRGLMjmRgT3Kdh+IIlggSzy6Vj1WM2gJC7WT4x
dF5lTzUHvC4vvqST5DbxpFpw7d/hfW2rZtoMFpElvG0e8X9hPVOqom7GeDYF8GRsUnhqa2fTg6X/
i+5q5NuD8pR6E3d6U1jvMM8ORU5HlpPPJmOO30XTriZJwh31Bo0vDa8bt+HCxcUg76tUX+fB5peV
EHHuFJbFryuMMv9pgXHwrkFyF/j4TjY/S3mmj8Cvp2X3IwbA0uaP6chvGeQ7d+GIMcFksm3Izdx4
F2DTjpPKt3JAUznrnRGMpLcjyHKZF5APMITLAPwmD8izoOryaXdX8q3Qd3SDZvJ/sdZD1ePfgfkp
gevYE/Cuckeo14rmI0LY8zK6m+tdqYx1bkZMxxgKjkBrrVcaNCayTE88+QYiK95mdwCT6PGOE2c8
X7j2tyiBNsvZ1G3PUQOChT8m0VeAui211JAiJQMgQW3htWsMWSh6r9vojs0YP88nPp5TA9Tfq/Yv
N/XEx9OrKU9Lm5s6Z4+iS28Y9GyiijJAA20qXqdKEtfx4ipuyl5OzXaq809+V+ufNg4b67TnKNsk
HO7EslJg12CwiwaH5uYWVeJqqbz1JmxvSANM3DfE9GRwAkqAfYZ6b+2Yd7Z7LIyXWh11sE3La5YK
YRKYfsFbb0xH7ZyH3j7zNwS2I2g6VLQzjf4T69iJE2+5cb4wIcYvBhjHM09cspInJpbktq8a/60n
Z7EX7pqw1IlC/8/P/Ymj518fhHMfFxg4DP/0Fwr7rBeMF5lCIyHdgLvMQ9xG+CQOYf3ZZ6kPl8UR
naR56giB2Q454u+7+OgJbZgBM6jauPCI6VOBPMbtSCeopNgeNgXgjILmu0ysl5G+nutYe+L4UvKN
csZd42Wm1KojtRz8cPLoQdGWabYLE1SUWf4sSHMJ2ecjA1+PyA/IN+4TKHyj9RTx8o5x981oyL0m
fMbP6mNMbwVt0rrqF4DL1di+Szveg4q6meWm9cZL7S4hPra4BRy9tcwGkvptE0l4mkic3R+TQ9ap
5dMqBUiuCKFBwTcwMBezv/aD6nXgMF0KfaFxL9jIXMZRb3EB0L0ghcVbDLLHqgmJdjEOIeTt+Udu
3EDBPmvA1bRqzVNBf1pvuuGKpp5ZAvLNiWOXklqF1m4NvDd4ENkxZszodAdVwJ6ZWNWr3biIcGnI
NdwG9YVM791YPUOUXrZh1aSI+58j211Z9bQO8vngRzSl7PsKHXQco7jB0KYByk7fpLhIkQ25jCMi
+q4JEOLs2+TlOHzIfXHOpp5DsP/Dk98Ut8ASWwNs6lh87VPkoepaybsEwHHHQPkI0QTENUsVxB7j
OUyHjah/7gB5+dyBra49ZDp0TKH0Mja+GOXGwoNvTO0qL41V5vW0t6f9bE0EExHkwttqU7R13lka
6k1balbPCV3nuLbbixoZSQMaZUGf1rN15OT/4DGCgIyzZOI4dPLILVL2QQOha0nZSmjDcPFWCgeX
rW3uex6pd7PmvQdKN8ttKa21D9C+2YeZuU4I4lXTexKRCUvBQ694U5qs9+x9fbN2kMDQNCntaGtT
m/FxReRCprSPCW0oUIKpms9IcjHbPWLXNsKSWhIh4z4BsNsOjLSVe9P1Nks5Q1u2VGuEPaqTTUUh
YxTNQRjMf5Az+u6VE38L+uAWB32QwZtOuj2PHlLBXW6+eBItvMO/BnTd0vY+dBCT0Bki7DudojMn
8Y8OQsoRLW1K1ExEI64JFnj/3Ww695n1iKDm0kLtbSv3TFYYjB497Dg1PosWD0wbbRMPFDpzjTy4
S7kSz7iJAuCs/W3dv4/aovoa1wO8M1ucDRMlQRAjbd1BPT1riagyqGLN/EeP9WL23K1XmneY2rZZ
NR5lTtx89aMUB7e7qxpIytZm5N0K4JWOaMfS1Fv54Us8kC8M9iPzjVVZwqX3byj/Ru/7jJnYi6jr
aDTNbJHyqfau6ccTHIU+Nz7PLTbx3GejRpEbP/f6AdrGkVRwun7RfQrwaB6Q4hX03czrAGGBYjba
t+/otxiBv4w9yXokDU7jeAYs9n4pKUfgo0xXtzm0aXRvu6h6L9rnCoixSa05pde2K3Zd/4Vs3Udb
Q0CFFu0Ccqe+s9qDEVy2dLO9p0GxUzagfMMfZkWp6dCXB0BnyLWHjICie6IgnToB75WzRe6uR614
VG+ylPeFQFRrukNwtfL6Z9xmIctsOzwHyNLsmOdS2tC+sVOA+Cs8LK7mSynOWoA/SGsmkEegfoql
g2uQjmbegMOLwCDZUGWfatKnkF6ixUuffHohI04hL3YAuuOUkdk1DtytW0/EQMzYD4guKuhhTuia
e3uTR9nGIIhKI/QXQXtdS2+N3eiQMM7I3KOFdky7tBAx3bbNa0hIvJ/XR36tlWZgnTzK4kdBrWQA
nUJltIFlcQxo7MbJU6vElvTxTXKf6W8Ox5667A8a5R93AcfavpvmsygnZBCrpoiY5LR3dTofA/CF
BWBVlym0Gx/iedzQN8dcif+ogGxpIUkt7tkayNVBTJY9iPE8anhKkTh557XxlSHmz68CwGuDlzwd
4VhxXglDmJEN37RsKKtIJnDese2vPclriw3T4mklFG/S1Zbc7VWN/J4HaRdR1YYkqfXsQ1jQSJjN
4Es5zPKfnek+t5laMcCdU+KTvW8SSiJLXh8A2jVNdIC4CByI02v15s1nzLWgUNNVvLRN8zzoHlNx
6PFGDc0+HQ6D+DL2bJvdRR0jxlLF0bGvCarQZICPt42xiZnHiD2aJbvDHntPalwdHDKqAk9eqKba
mCA5feEfkEluWuN7q19wNUhqH58GaUusF5PHKnVQje/H+nUunqrlc/LsKm+SVwP/yeDUr/SxoaQT
iPBUl8ReEkhIdb9rNbrL8CImVwRh6soXGsa3uSpCKI9YM5xpM6KfVBUqsUpdwb1Yd2O9Y8y5aoby
1UMUMUC90fU5xK1tNu9szrBQRYR+kOWxdK+G9MugXqWZPcrGxfT0A8gUtgv8kuVmipAMonPN511E
228WHEwi5Nmvmo5nOu8gu6I7XUfx0QItuUw0PPKtsdXa+WYSBOkqFnACHHCMr/zbmR8sgU7kSmRv
Nrs2j6ruGY1xdK0AhA4bDe0cZRc/dLerg3KtBtxu8qxhMXUqgLvWYZCPs2/fmsScM4ziZUn3aTPs
tEdr3Deea5b6pT06cbyKqnvdXmBRXSlEgJhFL2R237Ird2jrvBGGvHrhcH9lefRJ6sdAf0e4d9Va
OYxfWGKmjT4p/SFiZ1UjaJ2jI/oQuhL8MF8MNI4dekSw8isngxoniksf83mgWYjTfuMEHOcfRiDJ
zI9pL6Agsjiv8FhXBAU2msRIrt8DV1lFKGRtAt6gCMKm3/dF8kBLn9Vk2eSQMja81t24yodgm8Am
QTphQDHyfHLNizVCvY1ApY57bcUgChtBzMhj4K0e2NyLS9SKWzeKthlbTAYxd4FiJMiwS+athThE
eXLWgRzDooifBvlVRiVXng8Fm29JYINNcTKuJ3xg+CCvMNnQlaa9Gfyodb5pzewQFQE6ghvtn1Uu
pm6suvESRQ1d1573aBg3ipYP/d79koTiIfWd8/liUcUZQfJ9EA5mTqbZebVvrOpgt1hghXcVLVWK
1V4Tif5oIRuKMahN+W5qMYRkPD2iuiSpADWRzaGd0Wf/pIMcVxt6WDwLc7ICK7FZPP5ZStmZ5pdV
d52nlB95s4Xby9C7+Gom9VXfhEeMOcEqj7pNukDMe1IV5GZws7N+kICnQ9x2I8fVZq3rm3kiZzEn
KNqdjz6FKL47D3GJcvNvlop2A8t+XSC3bF5brXcmjeqU37HMnE2g2B1ySeOb6pN75Dk5zsYdi3En
zi0xb7ShV6ER72z3S+7d02deDyHbX/HC02wHazkhLWFwmSwuC4O4lRBrSvDa4q2IjPxgTxyVyxkF
9lNjzrvC4vcuH+fikUOBWbU7MTPxzmbWsB3CkDBTe9ApeItfwiY965lX4soPvZc8paQch/04XVpA
VlY+gHV0/Vej1R7nrt7HSAFpwjl2djZQOuFjvvt52Pr/femHqfr+n//xXvZF10x33zGPFr/2mX1O
nf9zW3rffP/+/v307/+Ller/tRwUwVRxUv29Le3/RZqabQnTMenWkKb3321pW/6lUFcS37X0ph2c
XP/NSrVs2tLgJNBxcX4iwsv8d9rSp5AKEw6aB5bV45SOmAieysl5FpFsYbiMfQIw+Pg23PnaF3V0
MDSDekxB/ZWtxuG2CgGAd31PuQGy7PDLzfqHztXSmPoFlPHzOyhSr/DOSZLDTS7216mNduPRypua
zZEnnfgIUV8paTTnFYKCTw7wy/H89KO4r1yttB326pMmPNKM1hkE9XbI0AaqdwHEoAAonXwyibJP
4B+m9MlItBdeFwwdaZ3iydIu8OgVcE2lDsB8zqU+eLZX477sBvdqVDkhM05QJ9aqLtDUkamSI2Wo
cR28M1pNLptpdB4C+A7TxnKbikzb2fUf6F1q6A1DAeyixvY3r8JSRi3L/YCL1lVDSoC3UTPbnMYl
S7VO3eoLs1Zniz63iLc6k1a7NLjHbwpc2xZYXEiVm6R4KSJPYTszJ+1M29nr2Z1k6FbnTUHNvWuM
PKGpOkYq2jZiruwzhaY1+oTe9OHXofwiqdJRkv8VDF1OHgTLzAJlUMBEoX53mavugsFIz/78tMnT
x+1nT8/zHGiPwNI+cFnquh/N2CBySqFQJrDQHs+nAKvYxIP66A9Ws5UGjrLFqpkc/FDK69GjpRQv
7PlUdv2G4xd7iIf5ahx4mD55dD50mEwp0OXy/ptKKKZWv9+Exky7DBsMVRwT3E3VurQJKkMMu7pu
CAvPEuPhzzfEPH1WEWbacJdJdIMxxUz6pMGoc+3EVjAZtGiG+FHmqZesgVTkB5L26vcwtQlHKRAP
cSaLqhIYzNC/oVdz461MYmdADOFEZyahTPluSHOitrMGUMk6ITvoqxfMZrSvzJRyHCwKG7KoKqLe
/nwJ/3DP8G8IsjuZdjH8PXmt+7lIOkzUPDgif6Qc6/axjbOfXfoSpd63P3/Yx+dH+kzxLMkCbMG5
Xp7iX4bMJPfhVgXMvkyp8MnbMzqBIpuuCyOwLv78UfaH3i8LCcBS2/fpAC8Qrt8/i9qNYqJHX1oM
sSi3eVb58W7gBd86qTSmQ+2B7mWKJhmkoDcJcWM2/o0OJ08x66ikQwMoFFiqXCPxjhKU3mPra2YR
eL8c8r5ryySeGlfCRtgZ5BPS+rKrkAqPyZQTg9wgRAwP1hgPww1qmAZ9hYWtbTuYZmesp6AVEwP2
gUZTGRbmTWe7gX/NH6K9nyfnTTtehqy1M6oznGpoOBAQslB1bkk8Gqc/cUXExRQdhqiO/jVC/20C
++s8xPyne6cUaDbXAmr44XdKPb8G/YZCw47KgCmFufCyPFOjT/OQwzxCOmleQrSjeLjajvPxIFFg
Yy3wrxt/ShCGtU6xwsLWvDWlH7wQQ+jeuHXi3hBSxXHAScbU3DUR2uOmjNNuVdde+vXPD4Bcntxf
NyzeTXZ6E16VBzLddZeH8ZeHrcsaoM8OM7iyKJOcGWYxnFsGJXXow0ERRaRQ57pwtjun7jatLRfe
hQF+w62D9cykla5COLhnWHf6R8utaERxlKU07FK6A3/+sqfL98/visUL4w7rFzPu379r4DWsM8vC
mqQWPYmEanvB9W///Ckf+v2s39QJ/pJ8y77qLj/7L3ekirUbBjWNGwLrFMMXpS9kjT0MDXHZbFUK
B6KyQos/8tzm5s+f/aFcYrhG8UW9xjrDK+mcLDRtMw1DBFZl3eVMbGvXQqMdVdOV7UThY8kogkYI
2wPbLxCeNaGay+BTOP0n3+Pjesc38JxlxVau7TvLn/9yD6DAOEZvU8YY0dzvojapL5yyrpjCFZzt
EEa7n+zM//SBQOxISYbqD0T4dGeei2GwBPGFJqE36GZLl1ytmihVjWaeVKX8kz3p46O0zFcWhLO7
zFpO172Oxybql+ikMas5UsqhWLeUc//2A8unUAY6jiuQDZknv2amfdhWI1cVNb59aEe6XLjx1Cfl
7T9eCyxV3H4UBvLnfO+XH2v0CoWukWvxfeYVjpFC5xB81J8fzX/6FGU6Du+dh6jLO7mWPGCJHoDb
EAplzBub4ICt0zGV+b/4FI85JAW0YyOQ+/3Bc8IcvOjIcoTNgdwip7OInwX/fvfnj/n4jlu8Zkz0
lrGn5fxc2n+5ZcLUsePixV1jacPZZC12Lf7qPk1SF6NfMz35CRZU+LHWJxf48wp+X3DhsSqLvZ0q
DMn1SflV6dGqm4BFjNg2aytwLz90tdHvsmgqtuXsw3FLu3kN877Y9fZ7m/kPFEFkIgVx+clLt6yX
J1+F9OaFOI6aSUm447+95Y428QuBMVluNk2BulQrwtSqg2+TXffnG/7zUf/9sziscBLlXksKqNPI
DAipjUY8GCDInP0n3nYfEXaCM23NycGm0YwMUO3iUYgzQC8xAIssCWDdl4HFOaGPnqpuVMF1zn/l
Tts9aQ/C4ViJwjBKGf42/cyiOMdLC9ZqmXbaJMbAhZYpXrC21+3fHnRSOuyS+5gl+K9a0VgH20Mx
/8lr//G+AtNyGBbD6qcsOCVka4xWI7oOfxUiSN6B+pdrI+z6w2y5nw3vP66blA+Wy7PpCuCt1sm6
yWmB1qzsSMbLK/Gd8WV3gb4YT7bp/yjrotv/+Wf8eGUO8jcTTTFVCs/OyRPjkzpizSMfN034cxKj
AoaNOUiujFYK9cltlB8LLC6K8zp7sOkJ7+dm+ctbikwswKZHWHdmLvQLoYqzDnv62VwhJAGGJXYj
dBYIFp5517d+c4S1LjYp8dfHP1/2x+XClZKcLsIULG716bnRGjycmzUPr2J6/WyGYwtErGHgVDc1
XeDeCuZjlhG3IfE+f1Kif7zly7pus2RwaP14ZsVzjVum55Z3VWqvcY0CnYwJd4kM/dkNP13ibUti
TeDYgY6YuPQPp5wgj9LWQAWckxAtC1q3gTLDTx6hn1v5rysBBw2HU6C9HEIdTBEnz1CSgifJS1I7
qjlH62YoP9hPGLENpAFaj3SOU4cePxE48dEgvICKB+PttMFLjaogTLwlcKaLSMHEFoGIvmqAViGc
95GFj3pQtywGTo8wK3MQYxcGLoWMvA3GhvNY3oTQKqsdpC8snn9+SE5/KK6LI66yOSMKn1fy9FVU
biXrZUqVKKxv4ZwwgdCRcYHqufzkHn78oWCkLBELvPzAmn9KQX95MRLbxocwIwQAI9gdtIHfrhxk
9skFfTjg8LDbipYJSRb2ckY4+aWmiB5OnwHec4qh/qIzSCYr2k4G+F7XGa8HLOfeWvhDf9+R78l6
PhgsBVEWtThRux6zAUEUtHxcAGcML0hXgSUXd/TI7TEnhhGKMzmofQAwZbSsgnjdIuyiNQHJwWf1
5YfCmmuh8UDTAPG2dPipft/rfKQtc50gDeyy5EGS7f61HcEc2FOszmyCjLelRteksTQ8BBHIRZfx
8ieKpY+/Gi8Y2ywwD04vHBx//wp9nqkBzwPAq2AARhMEFevFHG7+/Bj+w6dQBnKF/GzLB53UaaCN
IIcBTsFAzJmlMk0HusIgtp98yj99zJIvohA1u6wWJ0971JVx3BNntc6VDtD9oCDDr6PS5h7Xuv5C
GMhw3Xi6vatUrK+KJNWPlXatcd9UPvI2CjOPWa5BIbTwCMZDO3hVtR+ySvyoh7m5DMhldXdpxrhx
1yTQrYNmGAGhZSapbISnO3gsOJw/0r8eYLFWQQW6Cuclw9w6uIyBlDyX6CRRVARAQNYh85jLOW1Q
j8YAQ+C8jkP2BeO9JudXC43zpaiHNwCV8zv8pXjh/9ouHrXBLx6zkGg93CDAj/58Fz/scLZFwoNC
c0eQ2RILc/JIpPPAwUdqZktmOz7XKvd/9LHKDnEdeA99bKVontHubP3Yj96CnAYKClZVA8SekWR9
8mWWn+z3hXmpIVBxsuXyo4qTLxNJ6JBJ4ei1Zd4xESPfY4XKg1p8+uyTThuC7GZsZ2wCvAccM9VJ
Q7CayGIIjYzOnl86/cVsOyQ0uQQu8Ls0EdiiMRrwwjXKLqZtZfYuLOg+V+aN6EPz4d+9bNZRU/At
WLNdlHcnX0a3URBMGLbX5hhgKw1wbxU8L6Pvr0CC9D9aHOIgmEGtVJtYxCa82UjS8UIm4rEFifiJ
+YdNzHFl9J/s/R+fD76btbToqINMZZ5qD3NZjxKHfbkO4YT0O4nVEvqq1/9wqrRE2Fb7aHHKFOoC
YcwTY2Zv8DqQEfiZzqvRR37555v1d4X3+0OiWFi4Vzy2jsn2cLqI9bILCXon8zFpmeBAj6J56Gew
enQ2OsyPLRvbHHTKhrGlN35JuqKDmpEq40seT+Kx60sTr72b3OewBbdIsEn27k2yrn2jH5+lQOtA
nyp4CBw7J7exmeSlmUXAUamouSBtI0rCcmyEN2WbTtlqzA1y2WrbSrwzBycbA29EwGksDVQMDQl5
g+n02db3guCpm0p0tWZVqGMrO/+d6hltYM6KZW0jb14CsfPSIjXIjxRoXOolph5+nrxR0nhnBE/I
aTWZ5YIkogv2PTZr0pwTwpW2tgiR14+1U0L2ZFV5wd8VMohVUfFaO6w29KVlBEJKZHS7oQoRASzr
yXmvlZ+xgGH1I1aZdqK7Q1IumASUfmZvutLTCG2cvBsv9CCyxQgxOa9ONKJbcdyoeLKZYLBOha4Y
zvwwS5GRmOOIvHnogmpvDpGXHJLaR/SkB9yxiKXpF2wCR/mPbVGAWYiTpLrrrbJ5BAwAyntmPtes
OI5SUMACgsOKE+zJYhOpNsBx0+8VDMJXD/jrRRm0EWHNAjcBPrO5eBfaLbYmTsnpSEY9wgi/L912
0yR1c+5bha/XdVka3+vOqPW6iQsQV4nBI2wNoWEeW7IN+01aZMgAzTbz4l03lLOxolxQb9Ap9S0Q
B//WUT1RBd7Eyk+HGBN4J3l+VqVM5nBtdU32NXfAVqySZJ4vixTb8n7oRXdFQ6l4ge2VPNdVmYIk
mhoJjKhnZrcDK2Fy3ncNkLWFRVsZeXmNO1ZZQX5ZNrmvN1qbbk8DO4AFOfV5foUMq/W2c2FRPQgw
kM1V31s58nxcrFQ6EK0KhBGdBiDs1STcN0HLpQp39iWq9BoKc2n57Cxk+6rv5ewYdMOJqs1pxaYL
vN7tXXdNpqIvr5U1KUZ0VpGr/YAsmCjJCQzlyqmbtFtPTAc2dZqgoO0GJ0Z+KzrY9GmWWsMOTqp5
hMPVLDcPgjNw704AnxezAkYRj8SbFm17bpS+XWNdx2i503nQPVR435nY5Anx1U1FJPU4z8NrHmQN
AHSl62jXu4oAvoAT0wX2+uhxMLuoeeoHMRlrx6pQGvmpDQ6/ztMQxH/kFUTHqgqoRIG40l1HqaTb
MWjXb87pdVePMaQusYZCgykon83qlnhvju/UaNN3PXjqPK0QnOwxPw4PcCqadm1UlPp8HWwX3SCR
0XRatRchXCHKgyE3jjJ21JcMod+LrjxMAUsNJphkJB0vtuzQhsFgSx96Mbn2eTq5nbmqOqzmw1j5
0T5LqUVR0rH2ribbhujVYeptN1L3+kvpRBNI52qYbmJtC1TNqunts6rKTHFmLkHf5wIsGzPXBCh7
qT0kVemQFnex6QXlcawM7aLVLXzrHOqMKtccgRGgBA3n703ddv6+I5CRxGiN5HPXujrDxVNbRA8y
Rigvp0wzIdFj4iPrbXs89nECfsSXoVQ7+H/jhCRyir5p3CbgT7wAwIpbqzO38I0L06JhuJ6MoHrj
bIXZN8DudpOFMKE2THwok1MvN9/DCC/c2iJjADNEQ2WykkxnLkfE2dsphW2FS2v6O+OcZA8jLJJg
13sqqo4iIqYHKd6QEwosiNnuOtOONk6RM+JRgYUUhyV80UT7XY0Cz9czM2Vc3hCPMXLCEiDOuN7Z
fgM9LTABQBLX1LcQnsCboMsaLcjFOSbqg65TUW9ryynu1FxP3zMMq9lOdZ31YndThJkptNg8xjb2
F/uSCckDNBdW27KZAaxAxhWsjKpAzDXHA5h/0p/nm8JrordeZd544fh93h86sinIc+lGZjyxz9EV
rRXO9U3SC+RHgm0X33k8/5hLd7yHgMJB1gyd0Ee7yYRKor0KDW8/JH0NrCFxdlEtL+lEIY8L8B41
0BXBegHiibeGCt+MSr3ljrEnlwMZMRL3nNcd9bbeVngt8rR/KGIkV13x4A08M8wnwS1dx3X1JbPT
I6fG7Zim30Wc7EzkoA5aTY8xc+m4V4ELYBve5saTGPF4lqGF9itX+/slRSGp8+eWzd2u2vNJBsl9
mcRXI8h1x83eEgVmqCkvZ/ml7IHo5gTbvMsOv5JUR5v/AkzxHb7VbZzDCcoQ3qrYS5FuNZK7Cvdt
thoHRDiXsQqLwHolsHSBZdG5rgJxTWK9yFeRjPq7ABob6HDH1wdmDed0Uvm7Fho+EmXDVdaK/CYM
FJL2GkmSah/6Id9hrt9IUgUvAyRqpIvxKyl1a+vsSGb8zBXm9zj/n6k3HmCM0l/sovFV4Pg/iEnt
y2l+dSNnW7f+ZWg65/z+d5aZPzoACBzSu5GFmndIvW4X5K+TPnpAZ5282fQEHK1ydrpznjKY7+OP
tA7PFNV7kCM4zMPuERvgpR2Z4DD1OO8tNISttpD4xuM92N/9OBgANgBcN8J6JDr2q2yKdd2Z5FkN
1Z74jF3AkAcNWbFT0nrBHXIjIW0lEdMZUYp7M+42vo8Is/Ic+tfI7bhMzIuzue/K6N5CLholnoVF
GrdxHs3b2shCvgZuSedlkOOzUUM0ImjESN6TLvvWBgy4dItuMNEXYZJukXxTD+XXAN77dWbIYxJK
C00pP7yeyLcxRg3Fj/iYYDofZ45oJLeMpvhW8gBt62z+FluvIFj2ozNdj6HznPE+rXqXlGNXHMLe
qe9Gcm6GxZNSQs1EDg7a7psNnmSCMk1LYO/U4A2sECxc1TVfTKNF+BenN1ncHBaZt0qQwYq5f+PF
v4aTlgFRhKDZK5a4utR3fUOGW2B172mfDj3hQAmzVJkT4L7SCmNHWVyOXSUuGgAgOzZm7zni0bGP
YnQukVEcvKk9kDFjHbyquUgHhszKu6gdu1whcI5XmWVcuQlC3WChNJaxPgTUMXsS5b9x7I3Wc958
T8z8ARs+eHBg3m37dRhco1q1FXyk4wiiK2DSYcN7LcoygOri6Ce3sIxXE3XIt9zMQvj7Uk1QkqlB
QtxYCeqATAKE9b0KB4TDUZEakgKLzN52qsnGiGr/2HYR4XdCTBDao9aEeOI2sGZWEQAYCyViN78k
M3zN9RRNcYH/oPLbdRMN6ZXyalfiNaN5llnL3kKQQcnXI7Dwuz+CWcJ8Uo7D2m9Kse+S0GZgUeH8
s1sZXwe+g5cz561AfY3eBnyht0iQfFaDNyCC5huYuNoGzNbO9tbLB4BISGEays1Kjkjti4jYh9G0
6oGTRV4T3QGFaSvmBuwIbd+RNdKD8rbiquXXXNjFbW1GGlPaOCQ7hJE0/rsC7sVaZuSwIAuZR29T
A3b6FkFwfcXCH/DsWmV9+1+cncly20q2Rb8IEUj0OSVBUlRvS5YsTxBu0TeJHvj6WvCbWCBDjPsG
dasiqkoggEQ25+y9ttvzcfkqS8G11146MH0tMNihMskj6qkLXbcFCHlGz1xkfjUlbBvTqK3xILsz
NPYShq7aNhnsFKIAFPmJI4sLFCbCl1gHowWs2+zmNB4EGmhTA4yjnB7pz9CR3iuskW2IPYr6Z9VY
mDmL3HM+S1tBgkbpQPJNzXIybsDBEO3h9sA19tFQDRap4J74MwWWiXXLqBH1hirrLWQ8pI345mDC
hdXcgd3tYKQ5+QEUvfob5c7IwSbRm5/NDLXHvWKCBQbNHs3d0ZYKbyCsx/gk9IEQol7r7D9JoXh9
perCV6uHuYAFOYt+4L0TaIrTtn7RWtHfQk0NF3VCN9F+DDrFbWPfaDH9Nsmd6+Us7U7SLnSe0J3B
sybhTEggTF6cZa4i5mWWVfNISItUBEWJ+UuWIIjy0V0EL65qih+2FhsG5LhCfMcbJ/mPnV49WJTF
79LJFPkx7+ecbRkofXsbq6WxFxWQ7NCvw2e5LhWMI9/rQolfo1HoEijg6gDO3da7ouSBpZrsK5IT
gLrdaCSTv7pp1d/rzjJ2J63lKdOH1JZq8gB5qyl1TIAeKB5EcjOtKbss2J13aWB8Y/I2EPCLmZXd
63q2b5YNMo8UDw/vkAqq8Jjkffw1HAsTbEUSu/3Wyx2kdKNhdj90RM2Pep2YfNgWgRBQc/OXISXU
haTRpbuL1gYzCrDqkq5IWHhfE4lQZzPjOcP0VOANakxB3CMyg/wmBoyqowVHnOXbSRB/IiYVJxkV
Mfq2sdMlD4EzkAgyJxNMF3uu+/vazL1wM9TF8INzBv4Ez5zbdl/1aXknXBUtphot+lHxf/jqELSV
swZ7hvIVrXZK8XnpsYdotHLj8rTbRxFkxfdZguXD6qIZ30snKO+QIXViK3uNeprGxvunxsb5Uyxy
XHSFmwvvkDdWknFe8qiMse2sOj9IDHxg3sBRbN/OnSAMyNIzc6+VJfgmwhzgV1Vzb9tXYYV88dG0
KhwZgEa7nxRn9NaH+y+fwFgWj/zZ/i0TJUf5FDnSUyTZ5pJA0YFQ8xrV/hGqCOCbJ81bC1kp3MEE
Zm5KKBpwCAKzSAYIx1CSJ4c2uqoB6+Gv1Kew2tXl4kB2AkDmGyljyh7T1EywAmMLcXdizIQveFLE
ryKMstcA5A+zBmGjTHlVWtPHcvKHWsuIcWoZLwjkyc5UUJQI6cMnMtfTxmzz4TautSjd9RPh1Nse
hkKKpX3kewFMGhy9kEMNR4kKrjpNev3X4GKQ8nuCNF7LyirB98vMxVtFtsH1DJEYyK82tJ7vJgwA
FOgjDv/UyJ1D7to3SZNTP6n7JEKihV8aGblGf8P27jK9I3qHo2z3Mx57AnUKZC3ZhiHY3DS6hmEu
68ADMuQTPvDaLDUm8zoZf4KlZ+6H9BKws03H7oUdrdbshBUsoRZwYFlVoBKRNVGEzxBKmy9lA48I
yWY+WDsqFowJlbQs3JIEqMwnzt5t95HjEPY8iFEeGXPpCDMYYvWmHlIMkqVtR+Jgl56+wIVZI8fG
JXwscSCl+sMsw0cSbpbUPLJE6UK16YQTvLc5izSyxJwwW1p7g+zBJEwo5zDiV1Hv3ulWooU7IZT7
pgoCOjcoofXv+LNnY99Xtf7WOfX825j66kcQBhYC+lG5d+2ANRPLYhh8mqIYxGc21e2Txk5CbbMm
ZoiB4aoyP7HcUB04RC8VLlNPfousEwwGOBCYfRqqT9hJ7e4H+M44gaRZTvB0RyXxa4ZAj9lPdO3B
zPpa3w7NTNqt53SE0FFGrbCnaE5A8EdQJJ8oB2A/nFi6aj7lcG4OcB9nP4W4+NBS8ya9Ug/Y3EQh
ZsAd8vbFjqBYv/yyC8NHu64YDE5DTRSja0xEGEldcDM6bZ7hQdUi+0pai41RlkWG9akz2DObFSu4
Rhl7NOZ4PlizU35LwP+Z4CL6fDtl2qyuunxKf1J/dHAipO09KT6MqZQ9sUOhsR6+e0Oq7oBvUWRC
TvhXDwB95z9Ka1hiaBkttANae/QhVlowI5lFGSRxupVNkdyA6R7vOBxf0EactFK4CC52zzJoVrh0
X9+XVEUv6SIXnE45esa7OuNBpXBDLvSwT2TJFl8Aod2Y/BGW0QRblfcNzYxqSj0VAJewupuE47IS
NNZrMS55YBE+3iqR5oNZUNam1l7sSDV8NrqROgG742uFTMwn0JOjnsWm6uO68knv9O9vc0hsJrZe
EpT4/hGMRekVOdvh7bSUr4yijvZ2GXwuvGS80LgS617+8hjgLWCX8PBNYLN/fykUEolRB4DA5Ti0
Gfau2v0jS4udS14miEf60reXDV6ZOO3ecXGvt10avs0kEcO3NEA79W6r32LxhXs7psU1wFrqXQlF
h7I2gi8fP5i/cqB39XZ+LsdalOQmxAOasO9/7kgvPBMZ6YSaFUHMTxRdUhdY7lg3xrGLo3ofkfLq
J0w41w4/fsdmoruO9eBVkkqLk1nDIdxPIQcbU7/zmtAgXSHHel2CfMfXB17j4198ZjSjKmf0OGgY
6RMsr/qf3jS7wkITEzocsgzU76bI5I+oEu1/v4rhmPCOyFrFDbrW7+lmnVdJjPGzbQOwEyhdwKUC
/P/4Xk474LTxKbctxhW6Yo6+DKZ/boaDhyxdrDxbL8WRWAFA2aMnrn/ZOXliCM/lXTEW7hZHMpMq
TMU7RTAJhm8jt1KIBqO2d0bseekoysOkt663nQNtvqHoF11nmdscmtGznyxnGnYhm1f/459/+lXx
622MN0h1cP+sh3pcGo1X6Kpg7WbvwPvSKFeiDmxssjI/vtRah7R8VRz+PMYqoifdWrWDiXgVQzvg
8qhmcmnKGHpNKEu+Z8PBE6XHl77itTSI61k6GiucRahFpb0aZR2pMl1KDvjWweYIdlexNlmW2qEr
qI9Ic+y96mb98+CSRkyprPRNF5cvPer88T/fOPIIHCUuYQro9Vffp44rcXSpVeMe79rfGrkKmFuG
Yu9QY6PsXjgXpB+n7xQjPPISnWIPzdO1OnkMdDsCfw2BrquLB8dqiq+507u3g5UmF9alc5ditVim
5uXVrlUmnhZRVxgoTFPGxomKiIMUpIA6OPRUKS98aqfTBgdaHqPueJbjcnPvvzROSaNJ6kyFDQaz
lFfnlh/lLAMfv61z0ynONkYoS4BENrdaBMt0SEAkg/jVRmiC20LawauHzCzYGT1U/F0HxIpEScsZ
m0cxd8A+hI0wZAOkFZmhm44ae8CqV/fGTK0cFFHuPBiT5zz3TdJo7P3zucMSmoYvc68D2/j45595
I9i+AMnxseGjWauktSom/agH7yHc2faNcdTu40IUt4HonJePL3X6QfPnPfRu7BjwBqw5NKoPajF5
EEFJz+3hesAF0EReHRUUTnz4VXJhrjp3vb+7LaZ11jln9WISAHBVxxlw2wWTfQCcDV+FbuhOl7n3
EM+Yhi7MWMuW4v3CarNs0F1n04UwyFrNIH0rBlc0rFMZ2mxOAUbwlBieunNr4R7SJqWs1oXt0yQ8
3MR5kWaXevunQjgHoQ66PnvZj0gMiqshzwm8RQxLYGpb5CCphLxJykJSGiYO0/LDKR00ZLBjbSyp
uPqvWoa4ovPKC8eNyWcYQVIJx2lHSIH36giih+is1A1Fz9ylJQKzO9A4N06CqjrI7oLWUhb9JLYJ
nUATFxYRUR6J1kfanST02ZNK30w2Ey4wjHQa72DHU6amW08EJlDsety6QetxDZnort+llRajBR/b
u6h1FxR2OrhPopsRcKGCA1gB38LQb9j7LgdUFEuYxg2dGiFih/Cl66QBoC+goE4czWsTK7ijQZc0
f5pibogdkUl3hSxkhH6W4mvc5mTi/Ma5id9Zmt6ofJIsUvna122JKtJobRf2Qkk691h0gaI1PsRv
rVGoN6of7WPIoVD3WeXbl6hrKcoSmlUhFabkBxC6QRx2O5sTuz6DUC6buiHNRD8o7FZCkrGyrzV5
40iXaxuerT5z5L4aqC4T/Em3QtvGc98em8qTvyy3Lj+HExKwXSWK+W1M0PtvtHYuxF6fBgqihtuo
AF9kH1Mw5zS5IdZHMzYTFsxXXVjDF8Mqe41GMPHuG9U7QMHhXHF4HlDKhGADNK/YZMR98DqAWN9b
GdGRu6mYR9jenM6Sbd9FxVNKPYy6H0XKW+4u+RNXPXVAcKI9KTBE9PzROiAiCOuhi7ThGD0noTkD
jiGa7ibuiS1Lq5p2ah1YNFxaUOc1UFU3+wEye97Grd0/fzzdnE7/ANlZQIVusNWlcvH+W1CjEcs8
Ji/OtsdmR2vf2DkD3rGPr/J3en//0bNXZBuHSIoLOd4yC/2znyPjOUfNQU83n1QNpMNJv088n3qT
01g8chyPd8QRVLtRC0Z4EDFIaYS/KCyrkkSf2r1JvGa8a9lqbSsaqUQWNKF+iwUOaUQtK7/N6/aa
g3rlK61UgC4pl3x8C2fmSU5xTFlsfDzBkvn+DqqgqCy+shwidmHfgz4K/cJQ9XUIZdEPTYbOx9c7
8StgysFvxRUZqVxWLG/un0c2hKUeecTvbIWvfZ6v7K8AGg7B1fwnux5INrqE2D2zQnM9BgDuHI95
x1stBGVS9J3Rwc33vx0///58PB42u+3VsPE/DZsLG5zTQff+Uqs9B92zXK/7BdHfvC60AyqBFwac
OPO63t3N6ulNIbOovtzNzf55z60cDoc/TzefLtzImXG93AnaVsz8YD+s1fm5HMjH5OuvtmrXfBlv
1XZ67K/sG3Jmt8hJto0/HlCbHGn0h/78qO3l28ej5HRjwrXxl3MW4yeceOYozdSYuyuE2RQiN2PQ
e0e+pWpft7N34V5PX9r/XQLSLRu4E+N7FXSmVqs2xj9jhK8NYmw2/fK/Gh3YjOr8i+O8s9gN11ZD
Q+X0aKc6Zp8YZ88qLOzPk5XQz0yjSzLrU2ky1/JMnfGOgYOKwuqQOTvDaE02YDiEqR3pDniDapIU
fIUEhUR3Uw+/ZblGGjBOEFLpDahTsVE5d//9FWKNt/jy2H9bf+sm/3zntO/oGfAiKbiLdkezcTha
SfEi60i/cIQ59wZpBzBKKKrZnJvezyiYxpKSGCIM3FoMy0xFRLePs3lp4lpOXqu5XjAmqUNIikon
2lqEPh7pYE0Koyjvu4M7h9YiLpEtWh5T63alJsn5bFPyMgDE6G9xpXtPeV5FT1FoGUt28kx5wXYb
lErZIkyx6au1myoY5J6A0va/lzRgRuDfc5n2KEJbq6miSWifoUNayoAk2YnF3+mWlbrw8M89FZSp
rsBOw9teW1k6XTZioq1Em77PbwOncAGn90S5CCf5UjM+TaQOY3NhcJ155dgTeR2cXji5rC2KnnI1
mZmUOO2os49SAUSfCG67cG/nvqSlWCNxklJRddZrRywyGnRmSOxpYSUGotk0GbchKFrOZLnTSMoR
VWTsApMUh40oyevaeknW35AarzcXpv4zU6KBiRitkpTsbtcHGi1OG/FXy8xhmVAUgyIyEtXp4Bl1
5P/nT5fi4MIe9xCkMobef1AmItNREJUChdl190WN4hBl1A3dvv+u3MZ1AqbCpsqDO9P+u979M0tg
0e1t9vvMVebMYX3uEWZhk64eNGo+n5LeAqc0g5JL69k5ojOnz6gV8v7j+/17+Fx92kvhj0MwcxX1
kNU2rnJGFDce54+xTZ0Gsmk139nlZCEfD5rK17zoTz1G5i4MU/2gGUP8iU/L+jV6C1iQKjT/ICC1
KXOsv2VmHesZ76dAeqIOQW+ygqEJIS9Tc2ktJ1kW73p90fflKnkZJ1FcGClnPknSBBDC0zdjbfuL
hP3nmQZC4QkWE+MDPOkLfQ7viZ5lvzEpf++EPsgvABCiC8/wzPDElSzA1nsscCcO2KxskRwPLDqA
N9BtdCK5bTqFkM6L9AsnXQ7Vp1MxTRRaDx7sEVbV1aaV1nMa5VGiAWBGX7OxBSGNmyjiPNMnGXIz
vS/pqDeWjrgN0Xf6HKez3OmhSTx71EgEAqY/yU67rbsiXsJgcj3wCzEnz7OzqBLtloydTbeoeneE
UWfNAdsvNEc9KE37OhTS/W6kpfheObP5o8Slk++0djLue1TuGidGGyCbHdBxxEzW5HA9RAm4LhrH
/MsU5znbmqo0nQ1+Yu2xjQTRl6KT2T1+VuerlhbuTZlWwOjnAEJaqmARbntPiXvk4WHrW72hRVu3
VdXvzulKct5J+kNgPblNjbxXA8VWdYnz3LW2eO3DkfQL5OJq8cVWcBpdrwj2BtNZ57u50q7boaIl
SccguZYymjit0/D9nOmhY21w7JsBCp6hBv3WzWQ/likQkV1oEd246e0QoQnOnWu6c8gwVTipu4ia
kvJR4lSBTzBPw9fkDYPE+K/zq5fCC6FMbLncPWlPaPtkjnJqy7KLdM+RBS0bkr4SHf5zToZljviS
qEPbDkFpN4RhyGaY7jtnSkmI1HrE6VlKkONGEhL9Ugd5OPk0pevvDpmMiNiZupOdm2ES2zhZwV+V
xTgbPrb0+hbBlKf5GRF+JFEFRVttO601iBLMLE62jK4Ko69V9SNs5nZuD3MdIixE3D6XvqBbcD0A
55v8qvL6L/BXEFtp9MmUP4xJdczswM1vifMDUZXTF96kVFZ/USOY561qSKX009aJ7voudgAt4xy7
yxTRyIcGaRYSONLZvS2SVO93RKWFd8ut3bpw66udlXWSsTqmjY1wse8RTY5Kz2B3aiVSBqsard2k
p6ArTXdMr2tjqgHCE9Dl211FKj1a8tHeeRqRYtUYdgtmsB9iP6YthHigYMu4iYoYCa0xotdEZOBR
xRjIXn7Q28lkEFuBWWCMrCfENgZdzF2pO9lPZhQqbKpMScedh+VRl47o24MWExG7E6kxVuAjh1HB
gm4UKbJYyjyU2E0DrlFJNe9zZ7CqJWmld65mXFmUaxoB4JcAVMTrDMSc5lpUmjdzr1mtr/R0+lbX
gsRc26ha8gZTJyOf929viBziCrqiSZzlRlOFRZGpzqS9VVGYzuQJkK2KIVSU1b1H1o44SHTVyVWa
BwPylkpzQWvWMcDOueqR94Z8vtMuqb3hKXTLkMTHngo3qRHxcEuWt/Pas2B9j7DV1LuURRIhVi5h
diIIJWhMCx1CxWWXwtKKRyPEPBGHv2Lojs9DmbINdxthl7dWMzBR1nrHYCGCXuo7r7c6RNx1EPyw
pql9adzU8JCsDO5vwqqxm3o9GcG7Am0q9GaCnN56j9brRui09nAUBPINIWOAoqdPHm0ENl80czQ+
R/mwIBEHwKGoSYl/17wMRn5mt+KaZFTiHVLdCX9NmOm/oIsoXz5ea8/s3NiqY4/Cr0vd3FkdTmyc
tnY+c7JDpe9tM7ZP90QZpr8+vop5ehn+No4iyoGchrCfvd/COF6Io7zlMuB+drPf+tU2uwNM7Re+
6Rd7dSfvxUH7nF6NV9EeMNCeSNx9tgM8vbd3GEw2xd105e3QMFxYJ8+0zd//suWX/7M615ULI1Lw
yyCFbzL/N0i03W+0LJundB/7GHou7AbOeL7eX3C1WJY0HIZ4uWC++fF5c3zb7j59+vhpn67976+w
2j7FU4hmkIzbreaC9FW3IWArlew/vsi5N0orx3QW8N8SSfP+uYnWbOkVsVpXtCB3riJang/8kkPu
zK1wVmKfTYVK0u1c3UrSIJOLYAKRPpPVR7u19T3Uz/yxqYC0fnxDpw0Dl93L0tHWbSgI62Nrahfo
6uG5IJwls34Tkgq+rXqn/DEEs3Od9yNmEuAIzbPS6nC4spNQuzQ0jJN9FB5APJocb2xYXX+/on/G
IjpD+mTE+277vk70z7gRc2DwnSDamKM9LFSms+hxQGjypkWmQ1AfFvyDtEK1q/BqcbQM5/jSB3Lm
RdMddF02VDwdfJTvX3QZeV09gpRDT9VYXyY0JsiseIY3Tlko9gG5Zf0cuqyCItz1bNOcUGQEeMQD
Qq5ON/PvdqRPXy0nhs0/TVHx/ePXdqbNAvtyKShyAl2qDqsZDH/y5IoeUb0A417c0vNAm9k0AvdY
MaGTRkEb26i3vcCtN2pq2l/2GHhkxlRkLSLWbtLvKvfix75v5kX7bUwFW8a2wicu5vmQGamZY5m1
Ma25SmnqoMkoPTpe4JHiViksJapTVXNhNJ6Au+iSol+hE2hTJ3WwYL9/7AXx9B1eSWyraUo7P21T
864Imv5XPdXDI9tqom/73JBkupnTAltndoUsWFlPWjQ6wG4bON7mID3taIu0+xw5VJQJTYAHuCXn
3LV2H7+HM4dzl19JQxGqj8cgXk0IVM5UN0o6fNmimgHnNz95JslEyi3Sp6bvJiS1uvg5p3P8LeKo
vMdhZOQXZqVzv2IB70hOsSaKBXt1VibZwlQh/BhKBIPUbti8I3ca+jl+yUz2XttUZtO3sS1TZxOT
WzPscmow35u5SH9ceB7LuHt/iOU4xMmL86tg4VuzVPoMnl9Kw29r1y08zqolnxw+6k1oWON1Ylbu
UXhK36VFPD22STR+YUDgzBGp9uAWQeAPVEB2tG+nK05S6V6KwDnQ1LbuWjr1F0bbMo2ufys8QrRZ
TLQwFFbfuA4MjJoZ3xCKgHDfqSAHuaOZexAA4TaY6ubCwzkzpxBXCcUA5MpCQ1u9pb4bEjcPRuJN
aAvdI9itrlQ7jVcXXsGi9VrdlnSXkhsUEsSZ6yb3rMJcJiEZm3Gc0fAJxgY0gQhJHCSdj9RylI6N
U2xcp8VHluk99HubFvxbOOvOhWn09AkvYXAE2SxnfQA7q895drNxkh51ObI+uq+xKD1ietvpxZ5t
8xqRZvzl43s/I21iwkZUJqg9YAJbQzllV9BKNGmFFbXXBHuOtnQn21TT/yTeMEe7vJbOT8esCoOD
Y1s/2lgW/jhpXuPocjq6xK5ZWncAHwYS3gMT/MeMUpSZtVzMVwh3FJjpOvxkzZP7ox4cfdx1uHwv
Vs9PdwDcBxiUBbAGt2b9QaugLs2aPPWt20vtNzGzwyvLtPikEmoEKsqsOzadCpeD1fttYifHwCM6
zMzwt25Imc8fZ5FNV0CaKA3NgXuh8HlmvmHpoWLGa2UgQ9t6P01PSS2NMKKx2aTkR1+ZQaT1d1MZ
ji0rjmv+iSdSF5puCF9qypEI4GvNuJNTXY4XNg9nnpNB8XVR5UEwYhPz/oc0ht4k42RQ0h6lfUW6
pIMJq7VuqLxfUnOeWZtQ5qGahYOMOOtEnWWY8YT5BDxjMyfOXh+99rqYnezJdtP4SQCVIcIAZf2B
1YDUKU80D5lphzeNcCpSeur+iB63uE9lKzdprMqjpiXzleDclV5oEpzOwRTAqEnTftHZJKz7wW2E
OqEFf7mdzEF/M8emxUeotzdlAkjLbbQIU21fHVGsWpcowadVPy69qD489gZ0f1bbkk4PzHo2SwQ2
bt1PTOSQcfYpek88cGNW0kH24pHAwjC+CZK5pf/uKvmjT/rhi9T7Rt/1qKk93GxFc1vEUVEQmZK7
zibrJ8QXTlgL88IicDopI29zKbvSCLJd8izfjyC36ec5YqYkBsjLbqlihL4j6un/8Uo8B9Ui1WGg
CuvOmySjxOl6fEleWPZPae7ivWVh+jWya3lsGzVyGA6adlOwHb8A6DkJY2Mfy0rs0OdiLDBJrE+h
CN4zbfDSbUCX6MoGBHTTOEm/bfFh/UFamOxGcnrHPXbk6SGTiOHInzLVFywMziHOm+AT+Sn1pfrw
uZ9F3920GC6SL3h98ggNWdOdKzMS8tqEIA7sP0/lTH3FTaWJdNtIfli1jeknN5jE6kI8d6mejiSC
ee4xUHmFGy9sLmnjz0wo1P/BQcL1Q5i83vdrI9rKNMKnMyfd/JRTf9lRJySKzKPP9vFideZSHCLp
bkDKAa6+blo5kzBBswTNtpRAKGqQDb4RxymR0c4lvYO7TMjv9wSLxM4BFrVMCEiM34/yKOiaQEVW
ux2rzJoesAnmO0krMTlGIqzucYN3MDCjCuOWVrZoPmonwEDaSPM1TWrqM2U+R88KASExZHoXPZpe
GSKvcvkvSWokO50YtFldu24yvc6GCfBastex8eXkunvv9a3p7FukKd/Qs4pXKCvNa4Y980Vo4qch
K/0Fy53+rXaaazp82X7uVdrvZtnHwEuKGVhIkKphow1NHR7KxG30fRC35qdGNmRtdKWOlqhV3Pqm
NWOsR/iPwKxoGWrtrVb1dOZ6LY/6zVjJ4LcYMEge0kyOYh+h0ek2QPZh3ZRFLrNNOIDcoK5Gmtd2
clP7t0T++hIHNfnV2FfGH4PD0yMBfmxHNKP9/GpPIxQEkWPR2pR6rLFdgMqB1G8wxz+ZwXRysJC0
TBhLnezZDB3n0in+dNqlSwZ3aMGYLvPLqmCA2x17lkUxlMcZHDk7W75Vy2FPMI9xBbckxNI4Nhfm
tDMyENZBnQbPQm1bWpPvB1VKXNzc1GxD5ISbzkb+dWvjkn+cE92hLju6jt9g5ESEp/VXA70tUuyy
7pCZufGp1uW8RzRmHUM8WhzndCVvC/CpF3agf6XKq5G/JDXQGF40AGwNVz+yGnQjjhatnZ0QgUKt
j1R7j6H+uxuqirOxsux2F426+XnCCvM8eWVsINCUxHt5+mjXG+g7I0Q/vgK5KaXCamzJedkNNjqR
UB0pBWzEsOrdmaJPXBTztab5wgZlAU/aY0+JMz8ed5bqYnmFOS387CZp8QsP6BSTpyXNX4RR4amc
0zR5qCcn+Nm0xZJFJ53pAYKLumYljCzOUab2u23xs1xatZevf/WMlhLlQvpbtg3r7ZxpB7nW0WrY
uuAKdq4uU59ybbIrEHZ8i0O3v0ct7CHJpDFjsnV/KNlj3ma9Mx7mJaY0FSXtk49nxzNDmu4a8vOF
EYUyeLXFRNAYeoGjmq01a52vgO79ogwk/DoPg01Cs42uVnRJr3syJRPhCOsQDR0oOw4SqxNh0MR4
UeCQkHmv5cfATZprfHrsZir30s71dDvJtTwDZp+OaoFSx2pgssLSVrHJAPMKOFK7YNTULxoX4jkO
IpKzrI79pB0ChqfHOjyhmiVngnK1fRcZs/hVG+KPU3cQCCdzfraVO/0GHtl+Smpvfv34TfwVw70b
HugqEELZJrOgYG+3eiocAlq3qVS1Ncmmdw9z2KqBVAuyNvaWUFN8JxIMJX4lqgKiQT0HA8CDcaDN
6XWkK1egHOdtSYV/2nRJ3JUPeV+ZF44kf1GH6x9J957+vXQoxqxNLQUfBm/PxPQ8Wen3kXIVQZ05
+lyZG8Gra89Aed3RmX6GVZK89LMO8AgrN5udAvW8RRobtj0ChzOFJFYMeXjU+woHxNABTjzCoWQn
L/8eIVvcIAfuD3ZJaFWohiHMEGwJB8kj5M3KaCB5GurFgzTL2bqwXT0tpLuk4lCrXRBzeHzXpjLL
bQmJTpHRNH1uHftE0HcxlbX3Iren3pJ5PkDAftdRKNpGHbVLiY0W/x3N5gvD4mRPsfyShaZJ9Ah7
y7WJq2URNTN8r1wmf/NohhI82RwiQ7sO41AcjH7co1U5uhM8TDXntNWySzPX39l79db5DQ7qItuy
+PfV+S9g+iwbd/kNRjPcDyGKQcDIhvPmhBbBjk1IOBXyETYRrk7DKQQRM+iChBRUD4+LvMRvomI+
DkXgXjVhpN9Jiz5k0OnRbT3Y3T4uAgVUZxwPmTIJOwmW0PGB6C7LSbOdU1r1nq873OWqxlTftGrv
FfAQSr0FV156xo1X1+3Lxw/+dJIykESCLuLQi8RfX51YkgRAZSNtNjYEaj7P+tjv2rJz97Bl1ef/
fike7OIrRJSIQub94gnJJq3bGDddZw00nDNn3FctPnAk7OWFstVftdT7V8kBDPkjnzBBCLzN99dq
XW0KlUpYS4sZLq4aSAXUsLBk1CF8kUbQYEtZUG8Ht7TpOef4GLhHwnko6wxiAYZpI1mTrtITFm7n
m15l3XEuMyzkQ6leDROtf+zxOr1QENEd5doDxW/xGEqX7JUkJqZN9eF+TPMuA8VQ6EfTmdSxIE3k
Vk1ldUk/clKmo/ECOdXk0aJGpvHx/n7FVE0uJP98m7qT81uPiowMwTwhWTJAT7Jnre61QzY2HY5j
imjxFQdksJUh/WEQUmMY/mJjoqwtz1RcjW0XEp9c2Hblj4OlX1XCw2WgBjfKAZBk9ovRVubPj0fH
yRLNHZAHxBrG50dFZLVEsyWsCWNMAfskfXwvumB8qDp3OMrZSNFaSookc3xp2jl7UWqnfACLv2QN
JCaHo40tgpXQlQ7tI8e4ApwgEDHYf87XOR3nZ6v1qgvy3FO9OLfKPhfJGx4rMKKrukZcwj2kzofp
0EzLK+IPxFVVs6ffoFiR10FqlYR14nHYjBocwmnh2Qx6BOCiE2SD9ol2qeR/UrbgBzE6KCgh+meT
tJoETAsA5ZDB97RjrqVo9R8W0eiFj/LMJoU0yL+3zUpzyum2w7gqpAWFYwTs/wRSNE+Ic008x0/o
d11PpCYmV/nYTGTflnMEh7aPBtQ7nRq/sKFoih28my7aaV2FQGYmiZm0XVDCKSoIC0VFFFUUXD4e
lude1uIkcCRmCIffvxqX1BrSlM4lGvGp9m6bOA+/TIbKtpg5o2MrG3IL09y6LwGrPU4Wokk4MuOt
U/fNHtTU9PbxzzkzXVP2oexPkfJv/NH777yb42EA5JZvRdwlb06SAwYPneCbHkq2VB9f67QwSwWL
1ZA3Rf+MLsCy0/+nlzqBEuDbYFIJZTDuoti5xlu3p1o9wKwgyleb4jeGJWgnD4JEnh0uXH+ZtFaT
uOEglbeY1pYcvtWjN0kkrkFlMSVMSf6U2Io0bCg0SL9ZFas5GV4nmtsPJMB0O9FU1mGOixpIVm48
N4M9XdgUnvlIODugwOAffCbrCotW90oQGllwQEGVEzqafWVDV7/0kSwPdX3TS/1GsANBRLpGYLsW
ybFRL+kVc+Ql8MhrPhuTUX8VMqT5KLQ2d/d6q4F3oXTgQjfUm2jTmGnG/8xiMUsLPUwoKOeZ2n38
Ps48ANZtQnc8esTs4VevI+o8HR0tryO0KS62wFdvnFTZx4+vcmaEcw2eLwAC1MFrtzD+nMm1YkJ8
Jg/y09zHROFlCWJsoAgXvu1zN4Roh5OZRW4A6uD349srJR1icnS35CTIG07gyFo9zHVPH9/Ruct4
ODEkpQ3MlOvnRv4E1Dby47fljE7Wayx5A5nmUtbWmedG8ZNCOYNmkcquzlVlVBpeG1PiTERYQIDT
m52pWblCojuLC5/CqeIHPSEnfNYKLoTQY7VTrm2APxH9c9RORHl3GrRVomuLhyIHY5qVAjLgbM6+
V5TunWGSpZiWhbYNQks+0FHU/E7v2Q7Xsv00Ivy6VIE48yhQuPMD6WLTulsvZ6JCs4BPq4AFWgeE
oSM6/W3MofNjUWh4d1PAnvGYYF2+rxLTKndtVvSf+Uv0N10GXADASSdH1nNHyCmmwYq1qREgX9Kq
nBkXGJUXRTraiwUq/n74leH/KDuv5caxbE2/SkfdowfeTJw+FyAJkvI+zQ0ijRJ+w2z4p58Pqpo5
SVIhTlZHdHeFMgVg22V+k1AzBHa4ombR7DsdLv5snLvaTyvjNJio0XJ+m5Ts+VWHT8HLxQMi2jXY
dGET3vYjwrjV3K11HAJB1SbJ2kHK6yYtZXxTopWbr9E4j78glftp1haHYGrY5864ZWMdnXGYSxqL
MIFNIHFs8CP6sgHNaqKbVDrDfWW2iwRdnf1Cwxnj7WHqdoCINkpavGKO0G/M0au2A2WhMwfaKZEO
7gHZ77JKwI6epPlqGypgQlXKiwPMTppJv7yhLrfIVeUb2lvpXUN1+EFEc4sqL9qkaY+7uCyHn5mr
3+sDGj1u05u/GrVGYwRszMauy3k/tjFSKZXjnLkPl5k6HDVo3yCIKPPzH7b44UwidetZlWASFQUY
bCtL9xo9Ve8yN0Z8kOCWbZV8cM80fN55KML77HRoE3ismEeLdK5EL60O5SUZzhz6yGBdo8bTbuux
nFZ1qIh1SYdw9fGJeVoMxpSXBYLVG9sXyutRhNzHdqabnaxXY1PILzGL6LEEJPfZrQbzBrVHZNFQ
gPO+2XaMwCzVFl1bCQvhK9jJYf5ix238XaLwcgOKQF8wZ870pdOF/enMe74zOgs6BdQNeB2CpOXn
v0VINTCIOrWqemX2YJ856LH1yzVz/uzqTVRwZ+nF98pMpztNicZPE0J0C/XcLNx1WLXWJgGqr+/K
sijSTUP0etGEafaKImOBvlE6Iuz88fsuw3a0gljtIHoIHXEQO35dp5zqahC8bpIbzTpVIUTn0LkC
JS6M50FI46vTJqhJxyDRPn7y6ZGMHoetaSB5iBJU52igcihkCyly6SmoAyFkFN9ELVWODlTtmVv9
vUch5bI0wkiEIesdzgnq3tQFDao4PTT3DUKKWN67ae9P6Nue+ap3pp9LBokVotQFKXLUs4gxOowU
lZ6FUyIPCni9dL/Phh5dKJ46oQSMEjZYcKNRz7livPONbIuFAUfgQg31aDiR9MoRPFQRbtGaehPJ
3lsLU2S+Z/bRmXjsFBzoAAIDjAKMDmAnodLheLoiBeGDePcKI1ThrioQ2a+igai3eJ6icJuNBgm0
Dj/RC0YntIaNw9k076rcRlFfURDC9InosJ2FUaSgb1vQpbQLN45WqOI1+j4aZ4HcdtTVGy/S63Ct
oJ/6tbJT0fg90HoPlwSi7zNnzDtzR6t44W0vXmusl8PPqmoPFEURVqtstOIXItLuciGgXlmYET6A
LlHXxZym9x9vg9Mrn3AJrC9JPzkNWNnDh7oRlT38WpBwqctwU1GN9I10UP88POMxdASAFEMCQ3Lo
8DGj1g1Q6zxY28mkQ2GY7Ht7nGGnQ1ahG0mTdo+4JixDs6ovKtWqWbApVsJLERhFSSSKCK38KZHh
Vht0StAfj8KyLQ6PIRNIFYUqYC+LnsHRDnVzk/SlUqH24G/w1c5jCAlIE60nG11Xv83tePvxA9+J
V6HRqouCHDkRM35U4FBw4JhwOWhWeuyqPcrQtrfG08HykOzRZm+VxgMEgxh3WdU3I8MJOq2rZ7T0
6jxHYTR0Il/I3Pkaq0V2m4SyQ7Cyy8+UYt8J1VhmCxAcmYdFR+BoXDj2o75VsFUtytrYoDJnB7oK
tiJFceQr0XKcQq1tXCyfzfrCyschaCQWjIjMRw8AXe1LWtPnQHCnYnD0y5gpZolIj/T36KgpFKGh
P6wj3IO5TwV/0nV+ZFWcfomtan4tMxrCgUeJJtxkFSSUTV923SOFq6IMwtDFQSGnlYJ6BLqVn5Sm
NX4CeZfm2pWzpq7GGSyxRgPix5kJP40wiSupG7DO8GsDqnC4A4YakJvaqAqCKT1uI73MaTJN1rjX
6ynbAPc1oTXGY6A19nBTe05rrXu1Mn4iiWwHH7/L6Vm9nJvgyd4iBBp0h69SIclLDI4YpYyqb5B8
tUuvM34MY92eqSueHi48aJG8oHhKb81dfv5bMKLETlJgG8qDmiFcaVqW0vWlb/Hx57z3FBBOrFKU
eZYe+OFTpB6mcd2SDGUyZlH0wt2MJfrPHz/ldNBwGaJZAO+QtcdNfvgUvS/RhLC1bJXEZbNaAJMB
SpjRhdStnx8/6fR76A/YBofDYltOVHT4pJq8eZGexxo2E+LSMy1q+jghbD5+yjsnEIBqkzriEgUR
1h6d/C12VIZWh/Bxh8y7TqpxeI0AiqwbiWzTwNL8FOVt6sPJxTW5m/tVrnX9GvXVehWJho4n6jqX
eZSgC591zpk7/nS0AXVpRLJomKD4ctwEoq+ghWGeQz41659hlusIYErjIXWz9uuZcTjdmGhgLOp3
NPrALh9vTAP1H46QTPGRJmzZfrOW+ammywvAn+lmSEfc6RXutBVoWH0d2rF86oDpvBA663+sskCn
D/I5oBMNnTxwY4dTnwoSw4FGEdddgs+dOo97W4+yc9nuaW+G6NAjDQfav/gpH63lSOkm8EYIMQq9
yZ49ggA/cenPIL0MiMVUUyoUSOZnbd/9NMgu18hg9N8/HvfTGQYZDfmGThh9bRR+Dj8VGjN8R64s
+A52EsQTySLFjQ6N/vrcqL5zjfGNZETcZNAueOjhs3Dw48wt8DB04xI7IKvMl2p9krfaZV9aArHe
2LJ+5eXsJP4SxFxPE9fzKlRNwFMmzrT4dak97ZBZuqlzJux77+0YhiVqfkPqH0+6mIxw0GRRUHXp
CL96FBm3Otzfpxa05ROy7s1FqvZqsooM2EtunkRbdLofXOFCIZlIJPaRgWjBmdc6PYXAAIOxp8FA
SMTOOBwzjCfyWGmzAvuVLgfbZhZ7GznuP72KwFgDawbJzn8vC+LwKdqYtirtLbGiL6V8r/KkvKSV
PtPut9QzRbiTD+JRCydyOcQpmR9/EPpXZiVcACnegCVfnxrRlqz9jyu4NCfAwdqLjASKj8dSTyJU
sCocEHOHoVDtQFyh3d24zvrjzbNsjoN4lXh9UXZh0bCDTwrfSe7MY4j27Sp3xfhcZ4nxbKBJ9uIY
Ut2Dg7b9yFab3Yg8OxqXc/nns2YaNjg8zo63bPNw1pKw90phk2MBVlmKrZ7YVm6HQUyJkdPHX3qS
FAEGIZNl2hZrTCKnw0dRMShiRaLDoeslwlWFL3QNi6qLmEjZaM8pogJMOh1Zki+IifxDiHQMBnIH
Dnm3xhOE3BzfiKFDdG9FNU0FgiL0wVtZ2YiHxFgY0a3dFZjYTaC7v+UNFTLfLQ3zZxIBCtzGVjR8
m1tjuqSH3G1r5FD1VaHZOtj5QnDFRJU1Qf6n/z0D0fHmlsM4B9Q5R1r3APTBbmGQ1Kr1iKVEZ/qQ
DwBqURfFfSvWpuYpDvXWWpnRgOhE2A4o3TnNMBUXpqOD0xQceCvY2KixqZGCEXM79Bo85tbMknVs
l/qNVLwwRQukl5cdeklI4IvYfS3iqd/Z1ZgrmB2lM2L44EohS/d2c7PoOqWoGg4YLnpNZ8QrOvnK
t9RJhksvxhEHInxisB6iCMvsbnCUryUqiZ8iJ9RpYjfT586Rxs8oLZWvlZpYAkkfKy79Ts8cj3O3
U25wyFXwVzeHCsVAIpL6ql/UbtZV36LwSTyDJF+mzsj4gHVJlf2sxsl2NBHg2RaRHc9+rVdoQLpl
BdkfDzl1rUjd+1rgN8AHQhb7XGF6a/pqp2JmpUywuG7b2ORQ0NBJBIxXjNgidflk25vOqvGaytMZ
HWeUa5mmEaf0NKCbWn3pi7LQET2XMzJdbTo+tXmtm2sHUYFnfBgKse68FsMS0LeN45dg0es1pBda
DpY2IV4koW1X/jBV3cuMveETauh0l9OqbkWQs0oigIDVWG48PBTLi7lCugiVXlHQD+jQl8WjgOL6
ukd5u/dZZba1RleZ7hQuQrhcjaJCWI7kUR/X9kJXW2fOnP9MZzmyidC11/1odLUvhgbkxI88C5ch
IFTdS+cVs4q2YE9UR+k3czEyG8qfwCO68dFTu/olMy0TTB8wKFYIWd8VBXpVW7WaBFWdELDEIKKM
/k5tkVxcidhpFrK8ixBHMcXVYnmeISLBfor9KBycZxQ+0nJlxJ57U81Nf2Uwmvw6J1pM5YzenDcz
HEc8cet5AEqeLyYFLERnwdplGJqVJdYa1GU58j4+eE6PWC4mTVui8KV0d3wzmYAA5i4n2NVqCDEr
+rhx4AETvKqTxLyfR2t6HvIKoRLcBv2CysqZCPgUlrjoLi30MqpB2pLeHJ58Eqknr+op1xUoWkBn
88SafVvsa3twwWHM9lrP0n6L2K+xMlxcwyAvU7xxgWZpQFR84vhkwxHVP3w8MO/co5RADfiPf+uF
HwUGAJlmuvQmsutq5d6WIh8fpVS9M8N/GhXx+eQAlI0WYgnAzMPPpxCjF2qcFitloPUxzEFoepgi
q09WZAWOsF7AEl2l7owqJKavkwkso47U26boz9SuTgJVsNVQx4GCgzzXCJoPX0TTK7cddFhMoTGF
3z1MIdainOVlbeNv9KdDy1agv4CrAAE6daHDRw1mPeTEn4tzQeVsKyMPf1XS+WPrAtp7S3OJGioE
FVbX4VNMb7IcSUcJ58w2CwYzMp+SREZncv93hg1ozaLh5lDiopt49BR7JMetqM80YZ/h1dHMAfZm
i+qpcyaDO12QgLSWzh1InnfwMI1Bh9zBmHtluWyKLHGmIKyA5H48N6ewG2YEW0yag6gLLnD7ww/q
LBnLNMG/3UODBLckQd1mNavZ7G66UISVX9ZjVyPMgi+Br6TT8Kk27KFcjdaQLkLzdbfvjC7vz2yU
d76eXQIekIoO59RxB0XGdW42/YDESCPsDaREd5NpKP+c+frTuIhbh6iI6ihF0pNFo9M8TPRyMX8a
EiwNxjh7RFcGqn1b1QGNXOuGYqF3r40GNtzCgiKnK22M90Rl3Tlanj4zNrinUa/3nozcs30K7cOf
DwUK8/QFvUWPhHD/cIbCeUybNKOZ5EVYnahqSxTuwZb5eCjeGXB++1vplriUJOnwKZleS8w5qdw6
uYalnNcNN2qea2eW2zvbB4gRrkr8sxRfjzap1WV2P6RatRjeNKjjgLWziqTe5aEpzs3tSQVk4egv
kwtwAqDjiQ9AWJbc5zXZhNOrdzHOMS/p7E3PXWLFOx1P97uu07L7KIwSLCx0+5PZZ9ZT3ZMtfzy0
b6nuYV7Dm1D1AhewuLccz2BcofodJuDxbLTFkospnNXPcda138lFElBfcOalP9SDcC9RBTNetKFO
44veTqZ8Vbit+RjSqXnWshIDQJF1qp/rZbefWmeMNzlqnT8QZAVTqlPkvcy9qZLBPA/qz6wdsEUl
bqWqnlZF8csNh0Zfl1FJQTExZ/v54+88nVwaLYAb6TRoC437aAm1qT1WGmDDFVKz6Zqr3US3ONU/
azBGzjzqNH+Cl44WKskT6CUUSA5Xq0UJGUpLy6MMI9EvGlWfXb9KS/PGNWic7Rz+B2z4YNXnPEXe
eTJMExqrVHmoHxwDgO2mnpAHwlxo1If2RaSIX2OuIQPDqY2vepyNgRnW2cvHI3t6TFE+w9GBeeS8
Ut9ah79VnJHDlqwgBFHdWQIcDQfL+oSil3Utw2QmlMjOkZFPZfIWqVn0Pylg0PVkWg8HOCPnUXMT
JkWWafVj4c6YJGvwPI2gjtzO2E+RETX4tBnKQ6x7UAbdrMofHU90WJK1eXyXDCHZTlkpqHpp4Egf
M2S91wZmohKwAUqyezo/9Y9SiuYh5nahDWjFyRccmzxkP3HjupPQn/F5FDSSsMNSOt/olDTfVFGZ
ZVdjmNmKjx1kDXerqxooYa5SaGvbBEyzJg0zfynOJMUuxQ/a9Il20ZCtG4xKkzmbPjdK48QLtDHs
dmNEmOALkvXuT087MBVs+6VwsrhDHQd7jYUpKQaGeJPNUl5R6O+gK2CgbMJUWH+8Qk4QB5Qs3AWt
yqShP+Atx/tvKySCauWqSd9R03by60yHGLZodDU7vEnqHRl3BIXC0W/CMkMd8ONnn1wdPJvTnOiB
eh9966O1At9LiWBUIp8CI+wCBAIcPN0z/s4c/teP8X9Hr+Xd3+el/O//4t9/lBjXJFHcHv3rf99W
r+KxbV5f2+tv1X8tf/X//dHDv/jf18kP/EPLX+3xnzr4S/z+f56//tZ+O/gXigZJO913r8308Cq7
vH17AG+6/Mn/3x/+6/XttzxN1et//sJcRrTLb4tw6fnrnx/tf/7nL0pevw348vv/+eHNt4K/99h/
y79/a36e/JXXb7L9z1+G8W8SOpaZi760CrBO/+tfw+vyE039N65SC8CTniJZxxJ4C2oC8X/+ctV/
w5UjTKZsjG4pFfO//iXLbvmRY/6bRHNhuFH+Rnjadf/6v59+MEn/M2n/El1xVyailf/5azmI/+fq
W8DcxG5E5RTl6XjwhofrEgRVN2dSxcDVkcMtUiITSZ8Cx8Ivx8Jzr7Sa8yToZKRMfsmR014pfaE5
n34bsH/e6ve3eNtpx6+BnaED/wbLMdB5h68hOOWkNxW8Bk6w5DzjSNpVut4c+j0n1ddkniEKp06V
f8YVVSf3bjwAsamdWdOO0yu8pVzp0LSnZ22szDiSF3bWEPmpU43pdeqYIro7886H22qRBVoi4OWC
470XhdnDd0Yt0kOfojQ2bgzPFEjwtE1CB/s5W60u+0i3Nm0Wxg+yxcoRIqi9p9pCj6c2tcuoR4q2
SUMOR2zr3ebMhj+is/39arwbACN4FYSLR6cNPuMMtqIZG2vAphQmDCqLU4QkAfrNgWzn+xQKyV7A
1FvPiqbtktlqwGt1aEN+PEiHx94/L0JvFJYD0EvOv8Mxyoa6nlDtNjfm7MHsM1HjfJ3wrbyzamUI
QnQrUC2f59mfZiRBP372YSTwz7OR/SWnJXAmqj18dsPVqyHUxfzYBuWlsR8pVICJUoMMNUXKdeiw
4iNcd9364we/N/x02mHxUPXknlaPNpXsmlAd3MrYiCgyIPiOHuhj7ofd0sdJKYoWzV4V7uA3Q2c+
0PSkstaNxb2ThV55ZhSOyAvLMICTBEdO9WRpeNlHy9Se3caaiVk2eqW0apA4SgrkTUPaiu5SiR4m
SpFletGk+sRFaI/5t0qbNWNlV3X07czAnE6JbfIo9gypOUfY0TYfTFvMYSa9DeHwBNe7l3VAISy8
jvDNKwDy5+GXBBDGKhqq/CYxw+m5V5L6qUerL7cRB/T1fqq+NOaoXI1pgsmgp8S7em7DTx+/6em6
fTsX6VaCliEQPprBNkkh6aiDt1GmuDP8UYXNVhM+X7VNdK3nYX5jdqb5OE1VdK5LepgWMV9LJ5bG
LuOEnxZCdIfLtqznsG/gwwfurKoBdaAJG+TOU5BqVSqk5wupf9K6fP6VefG4G0s3vhzNMQky12nP
YF6PIG+8C28AZnpZQwQvFHAO36VLkesdpwgVE7Rceh8LH5utWnKsXbVGPj8g7SCmC/T5wtt5Ml19
7/W17Pw2GV3cxV1tvpcwPJNLrKG1/pMWRutSIJkVyGZOUQQvu6YPDBCCV4plRNOGOuPYbimVOzmi
EHnurTAXAgn18dye7ggacdwx7M432bBjhYU0p3CdaFkfmFbb7hAQ63aaEPlqiGGp9kRqgZEZE/UE
Pf0x9r2yc7WxP3dGH6YMy9Au3UAEvAjeWT3HsSdHcoRA8NgFOn2P2YfkWuZ+r6batdc6z6LIze3H
n/3OZHK5Ut3TCXrh4rtHB4HRNaR/SGMHozkNX1Qq/EHW5uaTruYCz/OEALGSFY4gM7RMr6ITOllz
jARv69yLsvgp9TGH4m3XtAH09AULw2jj9NYlfSH0ZuIC1RgLe5veRwUWo6VEaUPfRg36x8ffcQRW
X0aO7wCdQVS1IEjUo8vNwFt3crOwX7rDqrlusGyGM9zJzyYg5MtS661d6HUxckdRtatmdKNlUTqP
g6zuJ7OpAi9GzjgPdfvB5NrbWIkFjSsz3Nsww2e74gQ9cx8c1Rfe3pieHoxU9jS92WP+Fj2ZTJna
Zgjcukl+GXqe4qg7dLeoWUz3cRjrO50Ns+8svXhwlOGHJ0rvSi9likFvbScbTLeVKzeci6fStdtb
7Dk7vIyNApxKOKMMU4609GYx3qZj++xESrbvm/BaMVKEMwaHKxYhF9QmtDk7EwOdLuJlG4GiRtkB
WZ/j80Fv3dpNhdYHcLunK5lhldFjLHpLJDftQ8NMz6zh0+dBTyKOg55NuwkO0eF5ZHWgPNPQGgN9
HMVno1V+EnQk2J80w3fUr9pzafY7zwOqRLGNe2BhFB89r8EJq7WybggSaZnPoAOyV2UenUuLog5y
zbV15sA96r4sKwW6DriHt0LiUh87/EAnS4UL3X4KqqZEgcdwIhXYavE4JFmtrqbeuVFi7p26U2CD
DI5GINwJEkavVLW7zmmjJ6M1MZ9vR/vMvXScKLy9mUWFDOsIgzLZ0a4b2sqjIY6gFeYc2TacPO0l
CmOBPLvd3Yyt6+Ema2soqfT08HQhNx/v+vcev2CzyHpA0wC/PhyYErJArMtyCih9j8+qUmlfAdxs
IXa57aaVrbEelfanK63qAvMA58zHH6HW/p4XJofZWVIuopfDx7tuC0zYtYZAlsQsvtt51lMDaHiV
11RE1rQ4n7xeOHdt5OxBeGMToTr9rTFZCISlroFJWlfhsGenebtdhDDPlNtORgd4iQ0K0UBqhkST
lPCgumDnmG8Wam0ENqHArsEB4HapIl7lel1/HizjhzsU9UPMrgpELtXHj+fmNN6Fnsl/uFMXaUW2
6OHjEwnbx/AkjkNJoysPStmVzwOVyOEmleyqdd6gGI/Fil21G5nJir5mVDY7TYuzxB9T2f5x6M8L
Lehm7Q3R6B1ntVE4dwCUhck5MZgpNu3YC4Rq2V6PSjZ8cbT2qlOEuf94GN6ZBDDtiwfUUnqEvH84
CsVshiMldTPIImioPtrs2q/WshClL2xna/ZD8YP6m7Zr0fTaTqWin4OTH/WKWKXAVUBDILe3EDkZ
gMM3GOPBhjJrowlG0zACSDfTQs6SIRH7SVfri6ZU02I/JV0drzP+yBUCk+VwZ6ASRncxrcWyeEN8
3D8emDfz4N+z++W94AtTj6VWCSbueH3Yk95qOmIawP9CIHB53Vsrz+lAdGBRgNKEi9bWCNE1nQVd
TgBf26SX0lr1SWuD0EcHCsKe7k47DyceLxAZ4s+AmRVkYqo5th6TZEgTX0m6OdzKQQdJKmJlPNfo
OT0FLNQBqH1AIgTTRV/2cHzh6uUaunrUQzKZhrulWpKj0FZTcoj7eDL8UEQmFlCGbFN0Ad0RcQ3h
qOBnTCvbIPQ/tVsUu+StJvibqwpudbU2pqlOz4S4p0tR53ZcoJasRPTZjg5rBwBMnhQMuELxB1+I
ycK/Uf1U67l3rdO12GE5Mn23KpymbXwxPp7uk0uTAIcADYA3DmHk1svL/VbqNCFwhVmSOAGIN2T4
RdTf2bGnXmUayYPahPUZMbIjedpl2aOYQSWclgYIACAshw+kwCBtLYasEDui+15hhbDNyXnXSmqq
V8h7wWwNTWtAW6J0kYrEfwHtzHKv5xxEDjxyNAucbG1Fsbw0CqvaFlOCR7SA87Cg9d3PsVOZgGYk
8dWUnLPyOkIcvL09mAOAmG/qp3zE4dvHsZoqKqzFQLDCb4zG856g18vLMtKil2Ik581HeGmrMEFn
lCY6iPZowvRgpDfqO0baB7WdReJMzHpEd1hea9Eg4h9Ij1h5HavlN5RMygruchA2US7XA/feBM4p
rJ4T2wzLT6MZq+V+mLQqXpk62vabomvsq3amxNxaoYUlkkLZGd2gtEGkFjpiMCB1NlwOtderCFol
vXVV6cO5Qvu7Lw58m4OWrjwvvyzP35YfKwF+Y69MAVot6MnVXjGITdbZ3p1w7PCLaOsWjC32X5QP
jQ731VTThq+dFEm0XNUG+mBKr+FnIwVuuIoTOTs0WEpibXWJuKXWWfexYyrndLPfOb25rdB5gLC0
YHCOXRCGqnXiSdPmIKlVE3yUobXfrMy91XIjuhfa2KK05CpfzUYq95EOHtwtsXAFOShu0paN/fEu
fu91ltQUjQMDOSqG8nAcW6Mn6yDmD2xnmIIoNHogc2NyUdqWvA6lXRWoPDkXbjl4FyVCiDc5/adr
/s/e0adzsI53jl76I7RPoEszQqDVD99mguWnF3IkwklKtA5hMa3UohoeFDMOlzKEfokhUBO0dFKu
IiTcnsdszNedKdG77Ca5kmkz32HnlANy6fMzYfs7JxAZEIAd9Aa45d76Bb+vOV2ICMQZTjegThTz
GmUrE9XiMKnulLFB+C43ktj5hLxfu7V0ZVADV5mM8Wvi4fnpwzxVSiQzQQVfU66nlhxadmWvcQVQ
J7xv5ri4mHVhlOvKqVvEfhGbxdBkTggzE7KWMwia9yYeCPYSTS4ADwb8cKihFmdGmvVagDRj6iex
jvttZLvBiEtF6DeWnK8NnThi6KMnhTG5M5rU3hleKFH/5GL/eB2+AVwOgwcuMvTnqGUbaAMcl9lt
Zi/uyAwCXAfmfaoKcSNaZgMxSHXG0crQNu1kSPzZdRO9v6mloiTVO7eADB7Xvbpr26EufABDDplJ
5JkbiNrAA7MGLec5KQaEGuhcPjlWj3k25lBfa70OyihtvyflmH7JUUp++fib3jnzSWFBKHFvsb3A
ER0OMXCRScka2wt0NthtrOHHYDdRE3giz771jsR7NauRvVPRDsZ+ynsF3fudiagQbp7ih1bNztkd
v/tKJFg0sekGUbc+yjxTmk96Rr8liCgUXSEZW12hN44ArWXOa73Xpq2d591nj1vphnNh0RLrLfQ7
NXuDNJ59O6vCPBPFLCfM4cxTpsOEg4l8owQcnUC9NOoRmcQwKCfL/oT0TbKmUVReE9P3m1gplWdT
Ouekit9Zb5R8WWv0xegcEFIczg3GH31XuOQOMeYPWwqf+q4VubNNZTFutbgoLkFYlJ+TJk0vK6na
vxCv+hZbPdbvNgikbea2zbWC4rPwdUNcWrq0b4CHZH42a3ArhefJLW6CuEelSr6fRRU+leAtn7ho
riRma86ZUaTLezSOkJYJXLlX6Ky9yYEcfREo8eVKVDdYpzfeyhhnG9sk2gZPKZYQ41rpqwWqTUci
WnMIV9na6HRvPxatNHxzIuXEiq2FBjoXxlC9CABZ0VoX6TRvRtmr+s2kGpj0qSrmW19H3Eg3Pe2I
7Swwe0ClSzejdSbsJyuLp88h1hG0XkT2Uo6wwSN0IFc11ECxVmqtrTZ45RG9p0YtKh8NgCnzW+Lj
jtjNHO4y8EDUn2NnwGMqNsevFmQUzMCyRKOqmYX5hYEf6gD1sqfHbRfQSFya3/MaBIgCMxzhawIC
28zzfWiqw42j50qzmiwjvGfoEmOVpk322nQJjiJKNnZkrn0U9ajUaFW403s5NOtCb6XkA5Uu2xMh
ZPcgwppfiQ5IH2C5Zq+LYZpzXBLNwV3VWj5vklLWN2bcY5wGBbQ0VuWoyHHVDR4o6tqxag2JIyUn
VzAm5bIL2/pzGJqVvVLp3pItKQMoLGiAnlh1XcllX0yNR6phd81OWnW/lzma7wEo+cVWMMKNRe0b
bMnkpOCuU9Jj22QzzkfrOHKxLotrRNG3Q9tW2tbIZP7A4HEcNtkyUGEWqSt2Y9autdJ2fha1KNJz
2clJAZ4FyXGOlP3C8sFa9uisqWq7ETFH+qbQEpzJ1EwEioMWuq7VybUBigW4+JhXgcYlfoHTZbYn
f/xDpDNNHVhGS7FtaXyTNptH+bpqNvCqyBg3U1q1e8QmoguRWuomd5ObqBvEHk3pR1cqCdXUqLks
xsbaTY6nbGmKeJuoBfvtdol8/fhuOM6e/n6rheKC/DNYkaPsqao5/QH6hZtmKgYkMEbI653T3PVd
lH+2ovwcqeYkduGEI1PjgkUBZJGeOMo/qqyPhd30zsb1Ru8qHUKcBdU4/+L2vb5KrJq9EZniZu4Q
b5XzYvyjxv2SZmnJ6NuZZtG2SOP5xZ6a4gE8VvpoFZUcVpVjX6tFxxmB0L3je/1AU0eVmnrufAPq
f3zAERiCuyLWAKhH+HU0k545WpXe5QgJYHdvb0oT7tO+zms8cNxmobHYUxxfhDkH2lbNjfmxZv1F
vtPNqhcMljZcj5Erh202jIsDZE9Su7IhhX1JZArAW3OKfRsLqBuakOq3KMuIu3uRZBWgpkaUEBCq
9qUR5qUSWhGO985gxRe1lJjgJBns6vu4QP/aL/XOLv25csTn2EacelW3shJbineuBjFHTVIQcVEr
NyWSJ/mm73pEdCIYku2dh0hgs0oL17pY8mtvrauNZm1Eg/HBPgOz/72qENsMUiym5k1IJvHd6WqR
70aZ4laCwjGBI4jdTvp2os3mRTqHeuNrbjNdIZ6tlussYr4o2jU/OSDy9okiTPM9BtzLTKKCSToV
Y+eJN4fA2Wbsaeut3cKwbnKQfGwENQGUkfbz8A1aTKEjpZmmBUearQ3bDoNOdw3SRUR72mLRCKWG
MvYmB+EjV1nt5Z1fIbSQIAo+W5Xf54k77LC1y8WFk3vmdJ02RYe33zAjf6QO4bWuc7RPajUvY60/
hKVHQDRJo8G5NMzNHxxA7h3gwK5atWlSrBEGUjz6jamOI0Rh7KiL1Y+m0QplF5YzuYSRWpgmYpQp
bwcFCszKsKB1+x26quk6zlT9i5so3p1M0VWHCFVm6oaryANgLeT8JJShwYoQc5A7dP57hImyvr8e
xdA2q8TgGzEfEHKXj3jK+GHpKM0mRCts3EhFFXrAT+ESgK7rED5PzRmcXlMkN8T5TnwxulG/dbQm
Eo8J+sfFZh6hhzzh2t3JO8cpRb+tTS4mOCmx8hOlxV7bRxZ35maapWlvcByon5Wo9frAqwVMIBhE
jQyolucIRfYmVbI2SZrLsqqmcpNPKB+Qz2cxAIlSeqhjJzZaUHdGnwA2xstCPHsp1aWr0WUQ1k6Y
IV9hqWm3LUj0WxT+TbfdIgY99Fd9j24hzLWsa6jqRWUY4OLupkE5V/mD4Jrt1waOVWur6DNxJ7XW
5uZ3EUtfqaOmCwBxLF196JzoWiDIlG6AWicPgJ0S0087VMqudGnM1aMyV/bg5+zNYZ80jqH5+jxM
yhazXrf3TbdzaI+hQJte4S8Uths2eMFXG/DNtoiq5vFWs/t+PVDQL14zCzqor6Izal4UVW/TTOHP
1zuvx9kAtUmlM1Z6UmudD5nCMjeKWy2EPQqy8y1LD0xlMZho4Jhx3gSRUk9OYLsIZmpSc6tdoYQ1
hzpZC0ne4H1FVATP+EILx3WcOM0VEynps2fd/6HsPJbsRLp2fUVE4BOmmG3Lq1QqaULINYk3CSRw
9f+zO86gpf6iFWfQE0VXFZudZq13vWY9z5VB5sHNi/nD2DJGfuJAWbaknSzcigghYxSjmYK+1uj+
uL0CpZI8n/EAXSzuzfseQUeDhwel7MFyx2xP9k06FdxfV+NYM6i+jmu7try4cLfwQ6Nm17q0zeZ9
mFShf3jj3HG8daiB4hAPE3Wwdd3IU5O5TNkM0EcVDeM+foaDWnuEG9btkC6qJ/HasGqSHLhOjZGi
MrT02bTLeU61Hou3Ss/BTy1M582txnaIPYLzmsj0oAVch7ptXDijOvBSsnKx8anmRbWxWxAGGTmi
Kb9lnamnlCwc9eYz7h2PkDf0Dp5n7HuClawbHOsO7WaKs/iE/oMVM8Wz2/bTs5B80ANkFyrG1a4K
lZZiXa9DWNXfSwtyajqFHUK7gYQ/99mc+umiXQjZHJs7GkaXb8a/l24pvyAmg8Vjz5gXxJ0nqVYY
rI9TOnh+fRpVLlSU1zNbHSRbh0m+TOZETm8wPZvDPH3c1ZihYFgqotzCoVR9OoEX2B9DR7l/8Xa9
9trQYNkpahn3zdhcMhPgou13Wiv103FGBdy8L8QOOmKaTBKP9poiuJCj/4KVgpEl8KK1fVxXtv5x
pSJeUmjQ+cd57BsvCpjaOWc/z9azUZa4OVfz0H1Q4ABW5PhTs92vhQEntoHNVR1qw9ILWr0djegg
Joq0wFR2HaFC2VMPLG3ChVT65As7ziQwP8QVKXG8zkuqyhjyE2G4toyyfA5w924DFrBUuXtxRrtp
LwbVaeyFzci7b/d+Om524+rI7037tRKdKiDWF1zlc63D8dLJeZ9OLbUpFds0v/Zh3V8ZP+fPW8Ue
TTe/tJ4ID/ffl0l067EyzW0mP0utHxAoS5mqxnb2x6na9Y0rLVBsVsrliJVQ7Y2Yz7KWzPNQtiVT
NUpqv7IboUQNJsyM0pqyi/RFo7mjC/uTnOdsxE8tLJwr60BlaefV04teRLbHmMcgloOFV48c+qsl
UgQqffDM7GDtDqvVhz9lGfBeAnsAosQkg0BqQ7tY5ZfS4rd4U4cz0eKtV5SyiEoIo8cimNQvbkES
HGrktdvoyEg3BeAbNiriQG7AQAS0Hrb8gEQx6w4T/+Sc6sVdwigcy5tOth26tNWyfttQeZVXDe69
ndGJ1xtJpY1uEs1kGnPbmloHd6LWO2f+DvvDmOsxJgbOncgRMs0HpD5WEIvGsSl+KLGuG5Zq3L2l
mGWy17tnxmPjW9fON3ZGn7la1zvStJnN7vU4H/oiQIQcrgDMuDyvXIQtkxCqggLAi3xx/wXa0bTE
vleb4WtTS20+NIzN5HXOZ/8b3LWwZ+RtT1gVjWNbgkXkY4OSeZi+SrTGWKnPDn+NLn//LIxG9Omy
hDhnBSjovMRF0znFCBSITljw3XxBuX5zNtyN9ce8CvMryqHnnN3Ccw2ztcWcLgBMs1MvR/8WHB+Z
nek8Z9tuk00Nyg2ljwmUdW+UpkcceV4Z93ZrgJeLcF0M/kZoNqdqwT75sLqd8bfthUiaYcG3OduC
4DIREWKcsKDn3ZgWzsoImrlIQOLmk3aVzO9V3kI5sEG1kL/3XVhE5QSr5Qwms567Lrenlx39rRGJ
fXB/ilaSwkPNZ5jPuzGKLma/+9mhceT0jBJv2tKlwsgQko5NddTuknJYqawM6dT3vMMwdAov3Kuk
cUNTRVe8woRdTq3ZiuXAqeErwg8Wf4tFGBZ2LBYgOYK/MQOIs9lxn4fB0WPE8xunydMD1HMO8mj1
tQZer3u3TzKvD9wz6ZQWyevGaDAQDCbjNJO0MX0F+DTvO18ZRkS8HRHoOcKK7ilv/Dk7mr1P/kVl
4TkcKc9qlsjpi5a2WhrhoeiMdT+i4pkAIJSS3jHrXb9Jibf1yfMrQWVfurm0zxDQsv0eP3wtH91g
8UZofXjyHauNDBBAJ0dfSHUyjdg1eyNdSI638XPDoS1pVNi+uYU5iVNbWH7DHi2cr4h/xBwrAw5B
MmGfPz7gqEJl2fVE6p5cVY14HQ6W6BI2eyfSLsTeKp9jZ2ucIpK+rL/mViM+1mFAsoPtzzhwEXsx
2E9hqzjTmaOhgvCJ0sKS1M2Dp75vy/HQZxXnUNCXcjkVw+zn7xgbmPnJ0618nObGHq6c4OAwQtrr
gw4aTAwc7ZIk1TIi3AnvGHR5qJD/k+mR77O+K1026p2zA3M86h4H4jNW30WW2kwanuQwUGHIfgzs
aF7Hjrl2EUh9J8PZldehkLqEDg2/6dip2afAUIVBzMzGmVo4TvPCkofRUkCJhXPl1gifRDG43cHq
tvpq2TSayeJtvkhd0es7m5j6JuEOtqz7XJtLBvriBF8nifw6zTaz+1Fmdd5RNDb9OWutARvHEgj9
ZJqV9zI4OP6fpAthLKVhyayTbBGnR4xX8j3qatzCYhcJlo4wmK50jAv7/s0sKoM+pJD5Bb5peIv2
KnmFxsCVrZs5mGIThhN6S6c1jPTv7E1tbejWqykffubuwuALGwPtPJSG75wye2++OaumK111H0CU
mrpSEprbDD/Xkfrt3BX13B092Qoa/WFdsLjvuqJPDSPLm0NoLC2YobvN3SEQwsO5YVBuvFSZMl6a
dtrnS4Vp84BKzx1fb7tB46vpzVNc6rx/Y145fLBY0UXi7X1ZI8EiPouzOVjNuEZ3tkYmGm4VVZZb
eHGpnOk4dWtRpBNpmK/asvK/dDUW1XWYBzRwBAc4l6kWjY9bQt8XF6MMtT4Mosa90g1ggPicXHZS
C1qrO/bz/JSjmgsOU2O2X61SVcWxvzn9XDl7p2dNK+GnU9l4P4ZWYw2amLtjfggXt7kWU96ewLmx
GZ8Hq2MAiZvm19DbzYdipfKOmnokCqUrdfAaTnD9kmDvmVco0jvtFEQf8Ym/ojBKyW/OxiMS2rxO
cbrZX5d87pczE6Xsrun90Y9L2xrdREKDVQfLGuhnR3xUgtQvZ7FEBblU5aHIWQ9JFrTy6yz6AUGV
NY5hstr8jFPZfOhGBMRCZIGNGcdsFG+z2yz4D+T9+gHcTr6MQ2d+Z1VUVSqpkNpIe1m/nynlJ0xA
+6EtktFb6h/KkurkbqJ2sOo0qA/EJrstcYVW63NGbWEmuJJMkKQbiReLZw2WfUTyQKRFRQEn7uTe
2sGdaIdbSsWmljAu7BDMYBTMRGLf1vmNnUKZ+ug0PuaIXAc3cz2Gj16yAtu9uHC61mRf9oBzohiy
wYhC/M6aJ6qg6g4lljHfSWH4J7IqbPve2WYxUz03YfFkaDyEkm4xFixoC1u/DGYBYOC4udqOHVeL
+MiUpx3TEDYiwozcCKfUydfBeeyrzTuu5YznqmlkYXFix4SfHXigaQadnEuAomU/h3ZFIE5nGyje
hkyO+UeZD5QDdp33lJiNuEhcK7fEHLrcjcdNmVlKeW11F1eOhUhGGCQcTwzyThhb4zzVkpp2cIjs
dR+w6+wwDi9gJsVdSUL7wVWhvJqbNL/qSQQG3nmiu8A8MvVlW7vajQEdirsbLJVHli6sLR0Cu/Yx
zgThx1JDw1bpbU59T/SoP1EJLt1x7x3/kRprNFJXWvqaCX8fU7ebrfpAYskN9YVF6Qu0L4sW8U7q
DnaMMDlHrsMqmDFCBHpWUVNuQ3XuN4Kor16PUcapR+AH4Fxk2fOoMiM4ZFJ751GLcUrKLFu+yB18
4TAw8N+SmUnA8Cjxr+9ewwE/nQenFmEBl6UUYO3wr7klA/15DFsuK2osqoaWmW/SSpyg6DZrAgrn
XmTtU2BQMJ/Hss3ss9jcWuFy0nKlDBZK8RO5sRyZRj10LdUH/fI5qGZvlFgpKvNtpZXd0klT+aSL
1WPD1JeVpSMClrOvZRlwDK4N7RQjB4j3iRFk5QfuGN8/MXq25xOrypxRr4CaXQ2vcMxHXrL4Jo3W
z2I/y8otHod+LR+tFcEHbqa79b2xAOWJad725Tnrs0KmuCavqBHrwjuKqnPKM4Hetx5RTfWlxFLW
iizmJirGqG19L3SIXfnarYprEDM6TPMkizXuLRnGGNUgH5wD6C9JIdzx0+7LYrsNGYm9W9XA0dB5
Pb3rDLFWHnCYs7mavHWeHqZ5h/QOr2ZKtN0Zxf0qFk02JC4tw1mMdMOPbW1WbysueF8d5NBNZCNF
zk926QdY5ZEoRaqWKuw8kkrLd0ZTUzw5/sKfD4PtdW/rnLkCTfd6odGZGeB1eAO3a+fctJ9KXgrM
P4ykmKWDkfQwYJ0icgsrntwsy3uUOtm1FKPo78xmpG/PhqV3Lx73xueJgWkR9VK730IAP8Kbyqzt
710HUORg9wVBjdKkw49MUtsB60An12sYru7+3FchrHTMNXY7VgDy77ohAfPKwtScx4a/iM+OGpt3
a8MaLGrZou5jQcyvF2fTNuuzlXfdfSWNJngbJ7uE6IF4/VK3VW9RFA6okMNFAQX6fr6QHwlHtD6q
pUf6sqqu/rkIXyCNcoPyL/r6DlOpvtqzB8ShjGDbTjvflnY1R2jtVvAgQ35txKPZwdEqRp4HnWSV
RXbtGc8wAN3xCHKEH7oIyF2Hg6DNe2s3gy3hS6EOd4ThPLdgPRbVcR7+hAs322mum9I8lYQQquOy
iPpJYtOkgCl4kzSGeqbeRXhL+9Qu17HZbeAuQVJ0Om9hNh1Ca7vFePKJNlI7K8K5s4GhesTkW3VR
XYjmJ0Sb/RzUs/UNbBAaS50FSNDMmxcu/RbZtAh93zfCEm26pq3InnZU8Z/LcfVl4sNnJABpJnEx
nrNmWmnw0XZQaxlKXaSp3CLpffUXULcWz6FTrOPBC7QxvjhcTn46Qg9pD+MugpUzMnPqBEwidC/m
vNv1rdQN1jg0gkbeO61ex0STBW7g0UuHE/Fd67OXcX8logt6+OXTTvW20qx/UBt4xgXnmbW59HIw
7yenKz5op6chU8FW0u50+FZNu2EfR3sMqkQUARXm5tUG2GG/rFni5hVdJF2NfMp70dhRr4J9jIAx
xD02DMVwual61UE6Zqsf+nAU44MpNs+L6nnD8Wq1hmr6OhsVLlBkWYzHTsIUr3vT+NL4bhVBuNT5
kQqxnUBE+v4ebuoWnjNoqSUVA15QB0Ih6y5RdT3i+uNNi3vDLEQQA+7t3nGAbi0ezbZChTPt3Sb5
qXXzP4Fh9k06OF0D1FI0w3DiEyMqJtTKVmmGzmq5DPgWGR+IHTb3y2Rbc3Eq6soPz6JcyiXJyWAH
gihUYNwVahmrg6e13pBr1/l+XVpKVKf3FiptlKoDlUQz20dj62zs2I2wqe3HfpDmmbpyAk3d7RFL
a0Dik25svFB6K6QGD4E+1ZdBwZx50LWj68vqdf27W5XiG2xgUi5lO0nz6NeD9UrKdf68ZOgxYnM0
FS3DWJXbFZHn1B5V7njxOHKnR4PZQ97ahk5i1tS083bnUe192k2fu0nnTmknyusCpsv+zifkWHOr
xAU3+xzuQ/BJtOuNIp+BQCUNDSG2KZba0uqWQttVjfxmdnP+JVtKtZ0CQ+PIaOAF9QOIbz67erbE
YTRxUbilluJUJsNy/oBcKLciCj6/iDXfDJCvtAO4E3kz3pBQE4+vwRvPdmmJTwNWYj+qYpzGMzYl
nYbr0Zjlgf3c+8e8ACFPrGVy1tNQVVpcu/CGfgIMa3lvrRjCppJPFRzbZTR/ArK62bsYys7/wux2
y+7oHt0mCktrxrOsxfjkpYeT5NDoiXX56dtbuBCInBMGbWkX4mrJSiRcdtjJGq2cAhycYk65h9JH
p66qhfkf4+HqaxdK6EbeJtukXl1xrAsdECyyO6ODMbRnHXkZ/JnBymjxbW8EShj7EIFCmW1qjLAY
lfWDFFjTHIh2Db4sK8qKJ5RChYwNsVTiSik5Jz53Tjq6bWEcBnA2TfTlkGX+yZNL86O3lScTA0PF
6cfWTTMEH91s2IaO+WLG0KXo67e2UVUEDIC7rAS4es7ayu+ZkcH3iEmJXz65w1Bsd5lGVHdaqbUS
rihuBA3S5n5rWLBvKsMRITWdsj6FJX6pl2KeGO87RW47QLvubCfkN5v1X6u3l1WsoWf2B89r/f1a
FqGUeww+7maQlUZ9KjqGZQk+5P0PuulySzbLNv7iNqafIpZd1UkBW9H80O6snocdkV/JJg77E4Zf
wr9rRwfK0joA2GP9UnVh3NSN2SeTP6lX1bZs2KYtwFEL2QdB2k2ljaV3keHgNcu1z6N1JHucl+M0
89EoeAGRlS0aVSxsaZGazeBcDGzt+AWmf/OCYDifeFvpOMcSJ6wmNmFNiqTsGH8TXMPuetcE1Nl0
nLmTfWT+1j3CFpm8SM7Y3V1xAHTMuIHPXRzrqQofkY35GSFlvm3EesrHOeUfVFSiGv4eIGUKI7mv
7gkbC+OTHji4or7ZK51wRmcZbZfNoQa2bKLPg9HxkhOJYUVgAc6ZlA9ifhCOOn48Kyd/KKZmLA/L
piZ9dBmJrNGWWeQLqwCtHRssAJ1z/LxX52xZ8WIgtBugU/kVPBc9FzPUX3fz/QTs0CgZE0GJTzrm
wHOy+yPY3GKtQxOPXlHQaYxN94za0WoOjkEM6tfV8tXrwNH3PlrVXKQoCAebgdHkkC3rdQrTzHV/
2+QQWBf4wBL3bb2QcM0GMo0UOxSpzsHcyyaZ+iqwTl6xd9+BGXhXvZxu22mqliap7aLXx6apg6OS
TOZisx7r8DjBY6ad6sgVjnKVrW8Kl/LvmfI081SGliJ2MpGdNPziWwKOTbsyBGIsE0cH7nUZ+p1J
rAFeFuUosynkhJL+kd0+u1eqVXR2avEIVOT513gKts6j4yBl5YIACwpJ1pXM28QydmDSZQ4VBu/9
MmWqFNxgUdt6rHuWfAx7k4Oy8CUkg1sDdG/C3TbTXlsELdZhvx1knRGFufK/PDeNtdREStSVPOuu
lnemIAiPNOxw/LlWt0inZamN+kLlVgNbIMc/VJzE86FtZECA3gJ+A7LGGDWRu9btoxQmPKWOz+kf
BRRWzDVrZoDMEIrxjvEhOGG7ZfZfZV45PI+oV+9DPTpZcch8cgHpYpv9ROAc0/TIcMCv49EgRCnx
6VmdqNgCgBgLv0d6KlwL0mFeeePN6mUXtZLIl6rBN78U7dJ70Mn1uvxBpfQ/qByoljFxw0YBsiPu
Eb8SvfIKR6jQmsO0y8CUFJhKMi3efDGNYkE/2OU/cGxZmVRbQh0APqzD2vl02/PuXDYfh3Spd/sy
77t/qroRn+Zlkh979iwFfJ5/tszaS13VhU3UZLX6+N/El9vD/ZPtx2WDyI4H92wI/fja/PrwdbPV
/sK05NAh/8RByS7OUoiQsc7inGtF1JzVihXclOHdHygkf3vP/fq33RvTErN4psPiX66LDKn2wMVr
87B4tnqciZ/E3NS17KitQxJufW6sFXY40+/yqLJAZ8no+5t/bIR2nAPiBiwcMA701WkknceD6X6L
ZKTLhiKnVeVy7FBkF1cuuvxZ6Ua/lsLW+4NVlHibUq/qiiK+h8C8WhlBPuvgNzmFHhBd6tb9QqrS
kgUBzj15wIDlFsmejtna9A95vclPuOncNNrDXpxXY4Eevg2T/lggznbidp9+ECmiYwDd9hMk2PmJ
QceYmkG55tBaFg/uiZqE30ZQS6eeLo1XzZfkF8+UKPvwVZaZHyQm8W06QsVQft3X3e62iGLbaN8B
nVGGK9czRCy9rvrR7C38dGtzzKd5yaC9ML4tlxeZj8t+tFxoV5zQWffFWwMUx6rTxheYK7DLzVy6
M1A2obiArDXp9oVTZdahWYbhc+njafEnjcO/eEN81ZC/ILv6CNeAjn9dci5YL+i7QN5ZG9OBMzaI
KuRIZCNwEjhTbSWaHLRvY1h9Xvyh+OmSR3QgBeseOyHGzY27POqCZ/7vjfAvKi7KcJvIEkwAbs6P
cPB/fSwJZmIDHa4HSCj9A5eZ+UbkxXR0MWf50DG6Pw6shgiEYcyjZc6cN88n6MCBtItfsVyqyNbN
/7P3+cXd558WLb+TcXkotgbvCEdh0/yX4dRk98NsItI/GHWfX8awm2+dwlCeJYdipGk6zx6Mmz+p
EG67/ted6SHlIxkNGzFuxd8Vxr6YKJxchlmqB9QuRkXlWbnjA1x66CTonZmg0T1/MAaM2wZ3+cSv
aR/xp95PuS/Mw2hY4ZNXEQK4jxW10n9/Vf/r6bD34Kz1Edabvy8gCzJ0xRTUOnDCPuqqVSoqqma4
722s3/9AhP+XypJqj+Q67BCxQWV5/O4YIBkyS2fOObSNyf02q8HNUd9uKp1waf9hb9RqQ9HZaeH2
233b4SgV1L1gOp3t6f/vxya2lksGuJ9YaWwqfl2gUzkRP2aSGpIVenqpaN2Bm4owjINhL3/899/6
97UQ2BAhLROaJuLj37l9gJMz7Aq5Y+DW05gL6KFRuzjMBDuPFksx7X2fAzr+mWLgD3/7X1xMGPo4
XP5NjES5L347H9SKIZ+5sObnwpUv2CubSWAvRNsGqlap5QlD/mFB2fbv6x0tPYi2jeQK1QN+j7++
WmuWe2Dj0pfOc0nIdoDBkeRQMglndBpqeiJel/OMzfoC+a/CPHEiVeUIgEWLT0tkntvApSJpzZvB
N5TuyXvCRbpS5I3twJQV5QCrhkmAk2bUiglpF7R8hTuN6gKNrDb+pCb5/R3iYYthLwETNwsaFs1v
fNapWllFg6SBh+r8jX5nxyYc1eIrx397HXJPfx6CAZZls3GmNYJcWa8KQTPGm0CW69eLZmcBDcZm
936eDefLKvLyD3bv/+shb4UHekX+g+v961vnql+bhjH3ce46YR22upi3j2ZniCI2p9VSF8Rv8/T1
v1f2vzY0r4YlStA6PG47QNf+61+FvmSOLo4/x76bhzPIT09l5nov1GhZujMwv3f8bDmNG8OTSLe3
hhHX5fzEMPpPcr+/xcn/PGeJUcbIivPlJhu9JTD8+iy5YRedyfjpmFkm9LoOduC1U8q+96p8F3e9
bzfFdafnqx7YEZl1RIFXivNI74SWWDDFiEJU8U6CkjFc7iC8MsSAQzaSddFj73ozLedfzFFxjBuV
8h6Yr9T7wcdGdzhrm+MMs3lp4vyp+uwuLCBwRP6ugI371S7G+waSA+Z1LufcpbQqO7vzdgC2RGnw
nWh3Nf4IBciczZzBMYgQ7+DyUtDSY91BvlfvHlYy2+d8L83ysRvxjgUJ3vZrvxShf3Xc0XUe7Aki
U+GVpn+Xs9Tq2J0leryO3HpYHPPifxRovLNEh42nn6C2yTUGvkQZMSKEPf5hefx+FPhct1iUk5bL
IuHE/+2U3eqpBW9czSPCAzPDYyDsiwjcE5lZbgocrZwB7V88eGawIHySjgEhsA5wyc8IOLmaa6Dh
/AzmuJz/+8l+v/U4h238yX3yiHgujIp+XSvIPE3M1/LtuNd47U5T3iNMrdit+U2p+ocDhIuUX/fP
pYn5BloUDEZobag/xG8yoG4rjUb5U36EuSaGGwHM6h6zjpjUxjH6LXUQRUDlKmGHPc+h0m/hHBTB
ZQYgzB+3BUHKsZpzz/xyM8Yso9WDbPQM/iYfwgZaHWa9+eJeKzhJ1ufOwFj8dZDFUKcDZfKa9r0a
zdQLmHEknjYp99WGF9J91oG3I2T5+4V3mIA97GaWL/HM2y9Tseq8PmaVNvDU97RXWW9zka/bSSm3
3j8KC/o3jrL4nUcuhibWKaxIs3ANJG3JbTz6HlpZ8HPqMlCU3BIY2eWgchR27bQZKT5tzRe7ya2j
afmZf6mtDRYuIq3MjIcK3RJCexxNqP0d9QiFe/QYn1NbHZmINTJRcpt95lH5rNLZMZbso2Jof/TB
3evY25ru++qYS3uAgzQG8JL74TUcbQQpw2DMf/UdoZz9Hur6O7cGiE8TOnPzzpjGHuJJFtbrthZl
FlMOOeOnvvLyc0771Jzd2VtenK73udayrMvOjsjWHw4nK0d8h0Q+dqp5fg2cNtRnzfTQSZhSq/fb
ZRVGAwxTGXultsaoc2VAHF1QO39ZtW0CxRbT9rOFRfmBrPRR/KjIpV0jQw5+O0RzllUlym6d51Gh
rJIhBIvlbgOQrOJWaYKARYC2NIVuUw8QsLL54IqmZb46ruCKDH/oYqD+zEZsB4WJe1rVVBq1Tzd0
PIVnOlyjvHH0K0GZH30a1j02rbn9HKzgwJEgNg48y++JpyfWvLuVbdIoj90qvNQuod6c8rXc7DfE
syiO7X1aLq41FmexGNh8w+sL0FEzruM8wzc0ONW4HTWJRyjWz7VcmDs2Vk4fOeDmYEQQ4Jg7QFyb
9HXgApKHNcd1KzLof7sTuIRor3Lu86vGO3G4gLELBFmFkGvUObL4NpVt2SM11njAWVZBQFA1Wh3T
i2UXe8yZzdcgW8+FSrxsrZ0wvsyf7ALyO7iOV1eJ4ehSpUbjbX3s+Kr5gDMuOK7VrsU1WCpsymlv
vZ97aQP0o0wJ+lh32fbY8ONl0t0SeB/ByCHC5LvxtHZi/Er374c3ZIo84bJR39xq9+wDZRS9jkBx
Hveuu9bx5ja9YEAsFyyPFiuM7RbT2kgTWpKn5egUF5LUrAr30AW6ndG0r6FfbucWGsEPOCXD2a+C
grGwXVXuoXfwSzm3Dt8gBiY1nEt0MkGfkMC573HpdhuOxn3l3BW2F3JLLy1E4MlTPUwd9LEU33gr
XBZjkG/AsfN4n0/9+mJatcDTsumtOyidxpjgEj20dwCX+EWKXYjsRdu7DK/lokovgdnCIg3G3f7c
WiaIGrkwaAUA1HjdLbRFNGVWbq7JSBm7pn61rgyvcKobmXln1ZNR13I7bSvQFkS20p4geYF0IOFB
pxDVXjbxNry9gGgU5pxC4Y3OIwgbuGv7YtMprpeFAxJttM+w9od3F5CMYJHd816KZfVHIiByspNu
6vnIpERwElHBHYmGtdKfNHSA7hIEi5u0SAHeG2pS4uw3o92Tti/z9byUQf0OpmWuMeiLm8c7Qxk8
3AFg8HQKJeHTJNcEurfxlrHa4jP5ud1yCpuh+IyIEQlNhun6cLTrvX/L8SwvMW0TKycf08SWVVGz
tvn1wUddFEXOQCgrP3UjNkP4nXlrne4wfw57uTZDKppqQGFHIEN2aGVZ7LAt7XJ7ntxmDNOs9t2n
ts8ZcbSu7F5U5nt2MprtjR6yw5WOb7OcKWowpSnA7233e19Rt6dLs4v+bLnT/q4JcXv3HMVKLXDz
8j/VEPKhm0BZKhMgfFSJNrGXkVw0A/xu67ecuDvHPmwZUGhsraGXGvxDF4teQMiVBJZ+94n8gaHa
FRh9QJoXz5oc2p0IlCn70jTM6uMZiyKOnyCE6Dhp8m/mrdw/7jh7EdnijvYH6ra2jP0FJOKMU9iN
zx6iV4p3b+ySFad/A/jKNuxoNV2jjaRtivrKrGl9K1empZzj6ypfvFxVP0a9W8+12Q3y5Lc4cHJg
GXND7EtmeZ8s5ip9FIy4BF3wXzDQVfo51xHTtU9W1aLSX+DzdSmjTj8xN0Y9eW2t/aexl/aSjEEL
K51jimmziych/h5b6O5PQ2vmByOEuBTvu1kUJ/LKiTqGyG2ZB6N3GppTpgD2sV6Q+WlnDfyDdCfp
H8rOCoZYKrv7ieJNQYipe96zHOBEQLep/QBKokiRMF22Ef8F1JUzyrDdLtYbht0N3wOGsATNYKCh
Y39bPXFafCdzX3sVOCt863mxnohrDPyPmc/Si9H+cqlh5QS2FS7ZEAkPAgYJrFn+YpeIeVCAL+tx
pHpQHORItcgjCkveCF7yqejnPX+qmfs9hAoCUMKrnb84W2VkdVTlxiIOBacEP6OtEA+83KjTUaxo
Q83VNv+PuzPrrVTJtvUvYl/aAF5hde7TdrrLF5TOJuj7Lvj158O7jm562ddWnqejW1JJtZW1ExYE
MGPOMb7R8TVt2uhkTLQ8OYsL27gzJuUXJ7Tt8X/Rru9/ZOi0SrwXTaRfe3phb90BsM8GMVLcIgEz
0jIw6uahd5LM3sYlYrad4ca4PZQHCAt9a7Y6PPyC4Vku5U3GW/kH2m8idaFX2WJPqlz6jHy3THYq
mYd7N9ajHySF+fMh4pZu46yov2dsFJddkxTVL1d6iPxanswirCX6KywLVTFsGrzFJS+njF7YNCWu
jtqDbxc+DKdfwhFj5xBMUzOfuWx5mAYbyzgdNK0Fy9Oz+WU3DNDr0szB9dyB642Y3Wpz4+76oRK3
fZYWcifslPdYLqyOf1/38zt3UUQBOam/nI9VBp8TGFB5kptsCXjwBu5aX0pUrZUjzusIlmSok5WH
4nOx8UzOiYfVz5tNpM9a2qegeeteLddr2jnQwa61882YzHaxabNCMWcXfpoy3a7sn3MrGxL3ktq0
9+mcuS3rvKOpv+gu2s7eYx34sr41itSUyNGG7m6sVb5QMTp2SEY8HaKY54wgP1UzDi/SfkZ3Ruus
DBa/mZsdK4UnSFps+YpsUeM545zmO4ArnAfGrI/OlcZQeQq9RBmXC4I6Xj2LUc+bsjSS+Lzsy6El
5mqJvjmjdH41vE4c8gRTpzor1Wh+wQzHgAfzc5+JM620ynmT1s2cnnoJqM9NVvCyPoeLURNNxfSz
3vI9SOytORl2dMlDv3jo5sZ56/e8tC40ZvAXRq1K52yoKeav7UpqGH5iYJ6nXslN2qxbaWQksTcW
oaWjLNuZaeucUyUvauNnuo0OJ628R7LoY52XExKIoAQM4x1imcU4gFWyaJQbwIC2SkPdWwYu4xr/
Mo7YR2wMopK9Nb+0Wa4yRxBu5VnRQCrUIPrlQIG+5iLH1YDvH/SDsUlN1A1b9JK1thnnnEJR6phV
HmskJM4uH6vG4LOladamM+3+AqS0VpwWNDS/L/pg0gYeiJCIBPc6xF0z9OeVgUz2rCmsXFyBPBLj
786JxnGbIeMfT8p0sa+1NLGdPRVVx1sfhds8BArtR7GltPGfjNguD3Oc6F7A32LjceqA3nxJuthj
BDGapb5dM8OLbappuNtsJ+3leWJLP73JxRTrO8HbazyZvFzGX13MmKsdsrbkNslSvbhKFvQkFwW0
2HyHO0ROj8Yoa7bjnfLiEg006B83j6NxzxCvkjc5eGzsAc1oGQNDH9GpnRBFlCIxnHOP0WxsYLtE
imlQ9TeoVBDya9MX+KwtLa08ra5l3yFjd+HdTaE1Mbs6lxP90gc7tqtr1I943ZcYaQDlZVI86kom
/mdJvW97SFT66FgMzxWWD0Xj9a64lImDPEAOe6Rq1SUQiG81Br4pYGasb+pk/gzOuzbOXm+LPeYE
cEQ8gB0Qt45M9D6b73xSatinKhvvOytJQr4E6c0U98OOaUU0hH45PcKZGS6odz/zjb93eBoAwMVo
HdGpPPq5gyfoMLdMJfSE3MnNUJFyQTfWbu8mO+7ufaOTv/O+QjlVJd25Zmm/P25CHB9/ndjQH0HM
DUIF4/raPfkD80T7VLUtZqk97ZrKC3Bw0YWhHjtB/tRvoXg028WrxlWNh6ae2rLZfHwCx22JtQvC
fIZix6ArbdpHF6CmmtCBvCtwYajJkVzLUy2p9QdCqbtzTwzjk8O3+JPO+xt0wnpUWkEvua30Q144
SX/8bIk1z2yjGNS8lt0zsUlOCWHqQxOtarLRU0wOMvW8s9QArpEj+74BLVF80v95c+mh4Dkv8AQQ
xiSOrn/+xzl43oRZmDuzjylDq1NHAHU706dhnEIAiM1y1kCOKm/ixm5/Fj7paCBV+m738eV/aRz/
uf4pqoCagC5gDks2lH7UsYTLUlaGgUw8VQ4p5qqPKL/1tp6Wn63TTOMNshXTDVvaKc7qket/m1Ti
yS4H1tRf9Gln5Be5PZnal6z0q+731Nc5JuBEuPJM2m62HCgB1BiMfg8BZqyXfEval0vcqB6jR7Jj
MkgzrVXDNmuQxYRab+T62TJ7CGpn0rSnXW3rIjqkwKyKO+wXdvWITtwzL710wHjhxNEgD/SAa8AX
AjzVIXeHyQ4zQRdkN1S+nWMhx3FI6p5NTAmGYad6YPCujO0wmMVPrKN6H0wt8sGwBhz2lfa7wXYH
akp+lhUktX7SJX8zmHQJLqU1jzIHNo7jWkeXXEdEq9xswlkG1nkzo4zZRZW3bJzGTO5ThCDnTl7N
p0NVVEFFdX0FTd7ZZ/U6Ox9UElZ6XR0+XgbGm3XAIIwBHDls1kuy/AvO6o/V2C91KTU4dMQkenCe
Jpxm2mlfpoZ236sCLoAXjTgj0VGSIG75S7kdXCqjy5Z+Gc9ICSv0fiYooz1B1qb0PeodownskabH
T7zV3b2HbV4eVETDaDuVWvPkEvOA2nOencd6cDxB7eo2D1rX5unpnKIAzgHlNjtZ6Et0sE2sBcHQ
mJBgZ7NEnAEnA8VLESlqQ0nbb5snUY1ucMhG9wy7xlSe0v1w7OvJSud6l9vQZW+9XsjmhLKz1xnf
VLG9w+g+aUGvpd55Bv+QFFCekQezWdocoW8ztzTLSYh7qg2XeAzV2wM7XQAe7a5KaZ8EpJlFbJFH
Wk+h0fcOmgvD7NMvikLVPWX7w8Ab8PSSbhUBZ8OVMNuSDmLZtDd2Wut8UJHnqBMBCEjcDwbcLKml
FuIp9BniToLou5/Gyvreac5Qn3Uz7ZdtHMNrQwJrRvGuXBivoJDu0OXGZrUsuxx5WXI59e3EBrlb
vK/2aCsnzGq53HQ8WGVYARERm5TaIN4VkUZXzXWKiRxvmwhRjET4FBAzMAxjTuiPl86Y+tUGTAMd
c/iQ7Za7sEQbPIYq23WON3yvc2mT0wFy5XQ2JKLYIU673TCrVIRUcfyEeIgFCqYJXicCAbsL/Kgw
tG1nuCK5Is7ZNE8rvWCZOwiKxtCVdTX9gHeKej9gAcBmhrbag+ZhEKZZ57L11/2r0WkcS4p8j37V
U1/qrNPrINHc7pEtGYUw0heUcF1mxvOV7PxG3BhDlZ8iZjJQjnsij7HtJMMe0VNl7CIjk/G+1GbD
OcMJyI9OgMQllwANokes7jDQSVW1W5AM0KiK1oh+2XGPHypXE4KxCWrjaZfPbneqtBYpkybK6b7I
usEN6ATrwydfseNSCcAhda+zht+s4SnW0ZAT4nlNgu4ioWsBx5Oz314vLSkvlDPLSclC+8s57no8
6oQV6sX9IG/u9QeLYnQYRpPjWeT83sIv/qHwuRCmKOPn2Gmn54/fSW+GuByPWETPhzGEbgEG6+vj
uZpf50BicMO5DsYZt52vYunvWnyQT2kBWQao1ZifDf5YBX4y2UbQ++a8Z9buPZlCfs9cvWSDLOzN
tLggZmFHp15YRlMSbXyUciH1UHWe1WN5HmOLxm+a2A8f/4bjsfv6E/gFJulYLv9bPyqv2J9FpN5B
3ZMz2BfcBsbOxRe1Ee5Cz1WaANF02oDnA7aE/ceHNte5559fdvQ4LynY1HXApC39aBpbVQO6yCES
uzLBcoN8MQOQ200lDrJIdwb/sjRH/ETIjZG6dkKi9dCmdHmc+8YZNmYPBTykaITs1LHHxqhnDeaB
TSbeBvBbyw+RC9aaWGhM4PRkExPi7/HjHQFjiJllY2gXdeL6YHPoP30WnPlm7TME4NqiGuEVZFjH
ZYtWjpEsq7HGnazSDfG642+ZwnM1DIymKNG19JM61VrHca8vJ6RBIPao0KgYqZlfr0YJaxD8kGz2
k9LpekeSuBlvKKDU4bzkQ2C3U3Lm0o4o9qZshRmkFFbWBgeQNWz1PslUaFc6BhPoHD5zHdEW92WX
2z0KhATTAPsxfMhubGEyWhhW32vFMN9Js0nkCVIimvVJFYc5u2L9gJuvYM9qp/1JhobjR83ucDut
02Pevt39y0L6TyLYl39/41EE2dE//n+aSGasu43/89+xX28Syc6H+VfxTHqK/DOT7OVf+jeTTPyD
8MBmC8VgFRUP9dx/Z5I5/5AOgveR/zDj1cW6Pv+TSebo/5CP6a9Jea6DJmbN1u3+zSSz/X+QQPF3
+TAGfVb4X2WSMUN+tWRdHX40XwcIpGuGpPdGAadqJwZDidWDvVwfWHyPt30hCRuAqPGjqZl4zfVU
HMhpNq5xQJHB22DyZrJfbGL6YPijl2LbEeYMj8hjssmG5h6D6DPs0n6/GNO0wSRkMQvpvyeF+I6F
8b5q7acFuELcANNAKP7bMsVXXZXgSGJca0ZcE6veQqnomdbEjn/qKklYh/fTthPsGWQBnOCmZDIa
Y0IR3iyQ4qGmKdmmBk0cPTezPz31RkuvfomTW8yFKBtkOqCM192L3oiwUQgF/lwyzxwLc2BKVVEy
EskSKCBTO08awPuqwsbeqNPeFdN87re0JOFWExSCRca11J1XRt9kMfanmZkRLWLlMtA5y9B3xmaf
Oio7xecJGj5xwQ4NxjfaPNdmnM77sWx+0FzPT/0+Bz3RVVukqGdezDyJUDVvRwLMs5NMkNl7H9gq
PckdToMomDqx7LBt9yE3pwmaeuwAbQE2wJik85M8jLO8U8YpwYEq4v50ngt51vXeN5qeLx9H8xks
/YzPv3UdyuUC5x8Vb8AUgbx4stpLHYEpjnl1gWdcCyGFpSF1V4akqcUQiyW4wMHEBtjY5U3bXE6V
MjZ8FuFKKDVtfJOtqD07Qbf43aYuBZ7JxLzInS7lRFsjIHFOMLDqitCp23tLmSRWNgz3oqYfMH83
d1bKN9iWSoX64NyLofqK/QCSuMMMIo/H+7ru+11mqAtn6oxwqufh0oySJmh7hYsrcZExxbxzE00d
EkrcABkp/kxjfOgnNK222dx2RhPBLxsvqNL7oCrLaqu3BasXQXxdWmSscwbMyr7TyQv6yDh3mh4G
llEkzOTjywXo2aaLzGcaWwJ1AIb+nDEk+88nBhZLkJn4OjCLb3gTnGHKoDcMQhwUqfHcjozF8nK5
0mTJTEjsskpApEFiCFvjIW9QWfYRUlSSLJotDH5YZvU6XDRLc1tAiv2KbfeAjdUN2sj+KSeYulU5
PQg6QWFa6dpJTP8/yJFPbP12eGot+bWO5+jW0RpmIJI+uBXHe1QwYqNs89TsvAP8fSBSUS1OqsZl
jM+vNOB69DT8IdgFXT13pKcZPkPr9qlzc9jsxLLijMbfwDZThi3zc30c5gMuqhOddsjBV9YeyGi6
H1lfD3rfPvdCzzZGyfClWm8C24NpJ6B17ZLR+6YP8oc3NncjkrtgFlTPXq6XYcc5BYW/+HtqcTD/
dBaCfMxxBc5xuNhcaHx7Z9lgkBhv1sv5HMv6tCtNpp2Uisx9KjxEczwGlZF8453AHJ0YgCBmOLMx
RPbQem2+S+zM2LjddGs56VOCi4AN7rLKDq29ZrX5htoZ0I6h8hPejfj+YYkAoSKQnqFoPG4QkHrQ
pftLp122ig4W9kdPolOpLRwlQ7Jr6px5HFpWrlpm3xD76Hx1CXEFADgBzF7Wimfh7U9Bos4Kqz/p
UrPlUSOGKM0xOZoZSIVhTK51yNNmyfAVqBte4e/2tMw3jWSIadVmqOVuu4mKBa0Dc4oAKsClL9Vz
G03ZXusX4YVOFP2MZWLxyuC/iXvn46QLZTOx/GSEr3ZY7obSfR6j4jwfMx7RSgraCqScRFHzABIq
28AyOlC6YTZu9GeSnqw9QoEm7PI02kUpT2fbo2rQBkyEroYIZgKF1EecDyAmeYgS91fWDnqg5xmZ
LtZ4MZvzz0qR3Z0muD0wz8IATdytG4Fz+vva5GtFYFNxHID6KjT1/xmT+ur/tf9VrVGk3fFf9b8w
SxVG50eVS9hW3/sEIeWvl2DWNX315d/4t2wx1jLDZVOASBF5rCmoG6ZfL1Gq1j94Xihy4bla9IjW
bvh/yhabYmeNC8NespYz9h9Rqrb5j43u0UXjS51hoLf7myjV19sWmlAW+yT+IhRs5qpXpzz6sy06
ODZRkiXbytKcxxD0VblByaXv/rge/6lp/9ThW8e10XoYcKcWl0AgSX7jk5lMxrERWgk3MYYbYUJQ
wFakQdWxac00c5/cYCStLrCOoVlhOAeJAycUML7Um5UWJourPzDtBgKiyhGwhKFasKRirVawMBZf
Y/qHxdk62KLZwQbm0p9GhBVOmdPSqKcuKrcz0DxezHrePBU0JG6nPEnvxyybh72acKNu4qKHKegm
KLRb0uK2CPLd8wbtDTyljkwDlHj+Z2nO71wY36NRh4eE+tF42Vb+0QhUUVbSfjT4qgO2akv/0l28
W7u8k84nwt3X/e+XG/3qQEdt0CUmc5svfRo2cnhQdXXZMKQSFq5bbJUk7QbePJ/2aOk+vvPr+vm/
+zjWFNEChmCRY65f6/ajLTnOYPbFpR4xRSOqfoSOsJU4x7cDxr6djaQoMB0QfB8f9Eik/O9RTapx
XDIWQcTH+u1GJ+3Dn2YcnNbgh5U/QpPO3TKcoLx+abKCuV0HPgnpKd85YAvVflbMuHNW8SdK0Jfg
mFcXgEgSk0ef/QX7DEZtrx+wriidSRYzTU+BJXEzDrFzsTKm5yCxAMhg+kW1SBll+5eeZP63sbu8
uGjI8kwOEnxnscPEpJ+T24prxIpa9ZBUU3RjN9lwrdFwV6c1pKmJ3QOs0sDGYqL2qABUvWta0SNu
9DR2AsOUj2FMPNv9rFkI0wsrFT22Wdd5njsmDDt9QKKLrdMWCvRBqm5qORpwdwynAMOFDHkHvqrz
A3fMdYba1KHfoCnqn82njh4H+msWu2mmJGTzeTRRjuaDDnMMcAGDBkYOWylI1Ka/AJn7ZHRC7esZ
VMQnK+XN+uSAroOFb2XN09o7OmDR1/Ri0oTUd2EwkfB7T4Qecu9zVLrJl7QHgjm7gBY7WhSXWqbV
24J6/dpJqwX1XEUApzYBFnKsuDpFz5puobCA9gOW+hmA/L1LQ0eEXCTWEckm65//8abwXPJ/VNXJ
UEHu3cMAyMawW7RkU9V6fQPEdfosAusotJLHiN4jgzsA21gbDfqRrw85xG3d0PSTYcNDduPkrvfL
cklzvFrSAVWeqgH8Is1AhRI00LcPhSJTOZhEFnnbxOmG79iEs7s+t2gojlqkTjD7wXedygxu8eQU
413imgOG/GTszP3Hd/bow/Zy7kz8fKELC2KHOGogoQjp08jmxvKgQFXDLx1YTsmD//Fh3lk/DBUJ
IXeYGIJBP1o/ClUNIhJcqIttK9h1c78lN+gWLH3/BZCcRG05f+rBeN0ce7kvPCOYL1yXSTrCwtf3
xZGupZkDQBRgoYZA4cXAY+/4DcZyIjHqJ7xUpFOXbU7PoAMlSsNR6WiMWmGlXz/+/e9cZsfVafJS
jqDF1Y9OxVbjQoGBgnex6E2InuwlmTBM/PgoRxGT//7i1bO1+gos1JpHb9HCyYFjO5Ais2XUT3KR
IbiDystmBIc45ARp299wSpTU8bSix6JFUAUV40dd1clllXtQu1b2MnuI2PwkyevdK0ARh1sIwxft
ytc3Q1VDZsWkegZNHvcbZ2D7SLUj//4owsDO5ZDkZqzftddHgbykVY3fIvBJjf6LW000BGrTevj4
Or9uoL9cZp5z4r91nUeG4I3XR3EZ2BnLzGU2rLjYaaLL9k1vFAfIPMvlTGLXwYIjES6FG518fOSj
8mR9XClBMVAzE9VBMx89rqgTR/Q6rCM77fAM03wlZIjlpl2nkJ43iMyrC10I7dFVaOeCiS7U9cdn
8KJCOPpSC0YtTFzQK6yz2dc/ntRafYC7zbdnIlUD9XAORpTwkyQT6Y3GF5Q8Dwwd3WCNJ5Ae27MM
XskhMwTUOdiBqEMnuilITPnmdsvfteD/vTUsMD5X2CNcHFWvz24wKkjrCahSzW2Nq0yI4Vp2VBRh
7i/45Mn4a3cfX5D3FgNfxPW9RhX35oMzI323SgvSKa/ZAslVt5zZk1Y9l9LPEdlbHXRM17pQUIse
Pz7yOy/VlxwJiiYdrYp9tBh8OeiwOCBdIiKjKmNwj4JzGjdkOtAdZXBMaELXRJ+8yt45KgvQ41OB
849a9Wjxz8wRsPIPfO10ulj61MinaSwQwbXWhKqSzN4hCedxKfYf/1r7nTfIahLGK0rFum4GX9/a
dm6LaRDN2vpbbI9FV3WHTmtMA1dG2ZwyeYlgi4sV6dpTlZ3WQ2qNp1YxaL8Vwj0NeoW9yAOxUTqZ
LlEqD0UmPbJLs8IswsGRab1JfLU8JwWS6IMRZYQSxbOLto1GFKYhtmZQA43c8756EgBk0M3UQAcD
84s66cwC7vFcLEDNO0u01VmXqc7ZqSopDpakAt006AnuTG+2hhDFtXsJ6I4BmxFV0KoHJu2Eq5Ob
iYUCC0kduHNGBoGaB2fewk3vPnNfr5+co+eYjbElPB5me402fX05LV+DY66jhSRgrT/DaD2RlpeP
FtVtFe8HWYIiLIgBSMZ8Otccuzrz8Rpc0smxDwp36omnhvokjS3/sgEEfjVCG/ks/+O9W46Qx7XQ
OBjrfOv1OSpQJl05xpKhaCl+przTQkVz8dvHK+udlypyOz4XWHIFQpOj4sTGiKe4+xRfcc3WowD1
uTEnNBmB1+sJhqZKnSPdQv/g9eDMEka4n9TX7/5OYmF8gxAVPo7rn/9RtPawoOlnizVEWDMeDRO5
PPFN8jONzzuP7joo5MG1TV5Yx9k8bOhAtTo57YXaETs7n2gNrCnUWVKyUJ0BOIsqav+kIuBs75ht
svOaOfli0l0/qROmDhh52/I+RwAV5L0N2Q2xqQxUSnzEx7fk7eLkSSdndPVJ8o7Rjy6I8vWMxG++
sEXp8qFAAL4taz19QIAhL604mv8yX3f9cNjUv2v9zhFRLhy91vCM+n4Vd1oAGMg55KZ0rkrEFie0
3Z2Dv+A6BVAjftP5seC+yo5oo3S6bKsB/GcZI076+AK8XRGcjs0ehqtAaX6sfFIGrBr4TbgzNIdg
qopZENLxz3AUL/Ph1y8BmyXvOKR+C4GZ++gBwx9RT+6E1miOTVitGQLrsU7LL+XkmQFdCDrYovP3
hVEuXyY6AE+IO5iT5XGCUKAu1KZL9Mre5bpVbm1D9wvCGFHtgNovnuFouHvI5mvsg+198sy+d31I
TnlRmTBJPOZo0BqQ8IrpF8gyz/MAhaDgi9AX4pP78PaRsWn56evGDlTBGymqLOxKMxQXaEGmcTUg
wILjn1t3jdLFXVIVXAuY1s8f3/yXu3t8WxBo6DoiVKAcb2qswhwxR+gsRj9efcnNDp8dr2YzY1SR
E88Q48GLDTrxC9Iz+GdlYHXeGIfZnPi4nEV9+vEZvfM80pthNODRb+AROfr2dqlPygTbqaBGJY+F
ipRKIM1kMGmVN+QBjjVt9/ERj7JeXx5INLDe6gtmHEvn9fU70YoFjQKfKw9u37oZppngFURzDUWH
r8d+dgATTIZM7bH73mZ+RlZkRp7kfU3vSGFYwwLGaMVO9gB44/nRByEMp4spZXpFWI6fQFwsmLEp
R8TG4eNzf1sSIl1mtazCDIgDLyynP17nhYatNxs4dXc0pusxTdMDcdJ+wPa9Cd24i3dmBPZTojz+
TKn+9lvGS4O2x0sPnet29C1LjYWhOB1h9nFWp4d0q5d7pCCYY3B/Jdp17+fdeZtKx/mlW9PydR6N
tN18/PPf2YZyElDwDN6jK7Hq6K2inIwX9GhwEsD+vk4NZscKi0/Qzs6d17XdAfo0Gwbd6rfDoo2Y
JZpk5ZSr9K6ZiM9LHZ/qLKpj/ZOi552rQ1oiskwgzvTanaM1lahaz4WUWGmksTwNU5+KXVeZxgWY
vm7Zg/lt5XZOmvEkYqyYnNRsMeq7j6/OO28u7uvayrY9xAnHIqHVQeJ3LryOJYK8yQIhgEGB4fr4
KOsDefQGITSNG+CCKlmX4eunhwxy3EPMaIPJxUAUOJCEQ+pMFMdaJeZPvtbvHowvKG0HtMNv8qRL
SOO97Tka+1FUb6RnwvEvi8fJnI37j3/WOxfvRRuOckznY+0f3cDMzRLHkOuTVUbNCQQ7dNo6lreP
j/JORw/rmGMC/YVHZrA9e3313DwZlY19nlJ8RV3Uy3QfD2NnnSRJ1X0ThRmDws5QqKncyDcELKSY
+DX5k0Ar7FJjn3/3BuKkgIS6v4tEEjauiwTPBgR9qE6ViVxauXp++/Fpv3dx6HpYbApBnSGQe33W
9BcdT1kjAOCZ6Gu0HCqgKWx/8nJ754tIq9Cm2WkaiHheAvv+eLnlRUPzQ3IUDXdS6NPXCxaHITnM
zfTZqmL3nGr2M0fAe4WKoH3GvWAwZuOMef3bmhiwHyUxqI6YZmo9A5QEh9VsLOxye9nO2P8LQsOY
EmahzLORmJ+Z1FZELeamzpLlZFjdsURuFwcBMnLXeK2JTFraJxXKXdsnOuo87bv2k5L7vVtiOzzv
qAHxtBwjf8ylmg0USBqO36xhc9omB3igavv3N57ZKR8aZkiudezXiftWG/gCcxQicE7bBV88qXL9
J0d57yl3DOYOFAE85MdftYU8a3uKKLm6KoJYOQtm+7VvpeDZyfr8H7xSPCpSFhlzP3E88CMrEAp5
rig4YgyEyZS0J1VHWwlDoH/y91eP59wlhJymEd+t10urw2k6lQ1La3E8hDNG253kfWF/0jd777Hx
mJ/QiqZxx9jm9VHIx3XbceaVMiZuH1L4o9VfegbK3c3clZt0TJpP7tfbtcfAhsfFA2JNbLmzntEf
D6rTJW1twXtGRIboPLPn+srpgWN/fPXergrIbxYIKJ/imK3r0UvHMMjJVR2fs3GApqhr7mpDBUK5
xTws9x8f671fBFeJGTC2ND4zRy+BITXaWGs5Fns5fdN4pC3Jpls+ecG9U3nSzCOsklYri9184Sn9
ceEyFaukikrijrCb/GhzMQczwU2ni2imAyGOADvSvL0hQ1gCAlAGNuX2FzKu4YASBbVYKpoNQOkf
2VT6t3NSlRe2uaT3nV5G/ifbk3euPggzJvWCERTd2KNyD3+pBQqSVdX1Ma11qnGg/j3BdLkVmU8f
X/23K5iWAUxF1KAU5d7xK9h2IhojBm2STkf2ZpVM/xT07BAUDNtxEgHlLdmevfPJT3ynmnx93KPf
6PfRMFcV61gD8bB1Wut7Wtf5jlMh6bpIoWVP+t3YzcAuXdWLK3/MvhfEnRM0rGXVbuwJnVbZVH3/
+HL823B8XWNxYuhraaExumZ+8/oBK4RizuwT7Cb0uKmvIU5p2h3BpXl+2srCSW8h+pt5aEpp/PY6
HsewTSLoFwR2pPW1g8TfD9tW0y9LUefOLo2HxofTIr1b5n0kHXHjkeInUpoYsFpV0h6cW0bYoxRk
m9YQI/w6rRTWq8UwA0qTGHoddgIt9DxCPoFP+G12OvrL4myYa5kgCUAXVIGzLMZqLEClHdLn0n9B
VHduGA86STgWXX1TEhdnkjAgxHcCpe3hpozc6jzyFugbcWY1v/UJoXHokJg4baY+mn6T50diDJUt
stAkg9hH4BiGeeQi6sESiMtQCBoQ1yDkVy3Xy6zJh0gbFRK0iZYmAwr9YzYbHmivGpCluo3vnKN8
6fEc5T1COuC++TUSlukXbG582vGo5oUU+xTxoYSC7QZqjFI07cNAiaVXnXpwqBluoH0TxsPWtdlb
kCEk76bKRujbWcTcT/roX4MnTvItYAjSuzvSoLeGN8FX8mo214Hej4u1qUrTegLlYv/siNYkWsIZ
7VNJ2gvySmcc92VdapvZ0IFG0TBsqUA6N0Np2vXLj8Ya6gfRiyABUsMlqyNiRbqZbSGGsTFoJ6sj
FQRSabFDxBgzr0pb9J8k9Np+YECKwvTLNIi9U1xPe9JC7DHUkji29iTe5DfFlM6PHSqOx1kV11Yz
pCdtIlpj60VF+6shfuQHnPfqIfK15cuCnRq0T9o7P71pnq0wgw/UXNbIqIpNaeIGCm04Q91pZLGN
hC8gCobnUvZfjXFwe5winXFfkuDA55/YUlZyij4yrCLSOC76ZMrOIjE6yIBUC8OpNRI5HTIy06+F
EWnf9VYohByGpz308JR/pHVrM371ZHxrEU5qhGruGEjq5CeI0AaP/02VHkpDza+WLzBs91GhEbq2
Mmjo8/uZuknplubbZCLtK+AThc0Np0FyxrJHTQjSOrpVE7BhhJzSOJ+EWLMeZ72/HKF8PUOCmC5z
2+2fs1ZV6Yk7GSnB0pSFSzlDv6FT2N1WKaGNhKEmiQMDWinU1dZsnKmqat2tIwbSMmuwV/FOAFMQ
W2jBaboV6EUqLD0RYkPlD3EZ2H1CbMxE5Mp3e14gSzp+P6hQLhHTGxYhGJOijvezNqOF9N3FuXVG
cn3DpXTBwCp3Ahdpz0hI9+mQjj/LLkVXAp882yy1PrRhZZS0Reasr+/zAovHJm+6NZWH+eUzsbGa
DGsw2AOidBs1aQcWQOxnBkQFmi+fwKZZJIpYLr0hE6ohvak4aKOz6iYrZT1kbQcjq4D6e6Yi5u2r
nGz8nRlu+dUY2IAGA7An6C3Y9E8xFLvuZjFjlJ4pCZa/Kt+giQibO3oUpazOS+Wl4ASnyP+mk2/8
aFce6GF3oQUOPWaGFUnDrcnA/eEODnV/KK60HFJGqNGg/AqibXkc1r7F0AoDjIpdAs1XvZnHm7hf
+nusLFbJHsHprhbDweEbAZN6csc4+pLwCh8gwiTDDR2C5dpXEsUPSE22SUmzWGqPcKGRQWQpm3gN
z04w7cGGaZBzl/5VSZzMj578LnzE6TKB+EhtscGzPeFvS5xnGGbdlQ6eIA5qe9SfJ9jJ8Kr8iSTD
VG/QtXd8tsA9JdnvoXX0B5Wu6amZ3clr9F5JylPtkBfMo+xwiWtPX6UJyiV7rTbqG8+sCd5Mllz6
p40Og/aihFMA0MEsLGuLuQA8Of05Jz0wfdeAkfQkD0bSzS6Aoi3fhtbObuu0WPWC2srucWYckEFD
PsSJD+krD9OmYVgOX8FlCAAY6hHsWHwPWQjHwNQO0aWOSeNkcSs4+8TP2bjbGHknwUCkzAPxZ7N2
o2DWPPo4JZZz7HoTcvmy/FmZq5pksuoGDNOgNZwAfkuFziu/w8q6FLuIJ3X+ImAs9KFCBmdeQecv
ux0WUB3wmW6hqE9htqswnRmNYKj2inOrj9rzhuV8PslZI5VbNgt6RKLuSp6aoSQ6t0hzNDOEqnF/
q8H8XhHI3qDDmeRZ1GZdcUpUZMsXSSMVIPUT47LPWywhPRQn42AqAXgntaLsikl21G5QGyEc85uK
nNSYdmWKwIhXKExMx70gIyYRQd/ANsG6pkwuTmGCrpwZK92S3xLdMCHFBUIK9n+xdx5Lkhvblv2V
9wENGrSYQoSOFJG6JrCsyiS0cGjg63uBfO8aM6u6sjlss7Y7uqwiIwLC/fg5e+9F8y+2O6UKLCCv
D6O9NOo2RNYDihNlPz/zEI28bng1mXRmMBJhrNrkwzBQlyTFr3gA5x3ITOmqNZ049qK+NL+L2Co6
/kwV10rN1w/Imo13RhfTZrOVFTyoT4og5ChulnErp7G4ZKVik3Oj6QkVhVUKFEpCI1ttIMPsR8RC
+7hwjn/TJaCwu8qRSc+czVG9wfBRkdeh96QRsz0J0y0ZOSVe6eQo79qOrBFcMMZib4tRt59VGBIJ
nlM2EJehhnUzKQoD2kkOcUpKYOwYM4SWfGrqqZJ80DrVdTTrgMqSyeiIx5ybMdr1yuA8D6rdJ/tU
NNMZb6ENdgQ6s3OVl0oBOrIrHB9sTQvq1Cj16wmjCBhBp0bER4CPVHlqLeM3zLKlh9WpGDZCeacT
4UbowIhc3DEw3aIWitIJ6bjzZjTW+EJnU2e2kIbWHZbDlFC1JsWSoAlRvFIXIsGFAd3yRA+6DHrD
GLXXecrZM2PqPgmG3wT33iSzTHFTyWa1DXtHrTEGpuqV2fbONWlBHQyXOL4yFxFdx7FizQcg1vq9
OiPxpQpQpktTNrh6piElls8eEDt66dzO3ygA7dqtjYw8ulAe2SdkJckGtxbTLHuUKO1tNOfqSybk
jIVqmTPdz3rTuspb4tMcvR937E2y39fC+bNs1Oh+6NvwO4aiCou8JLTEI9lFCV25jMqNmlAsbTRt
Bl6RNnC6Y1VC9tJgt9lYDKzFxWzlKSWeRx2iC+9HDPKyi8IKA8MquCfCyn4Z5yzODwDky/yY6/ow
YPMgsOwI1LtBwZKDuyDAMk+zfWbI+rkvi0rxakv0BlRy2mh4V/qoORs92EK2uCIDkmTkBNNCsCy7
rSrNvb211DKpD5OdZiq9QVJkNhLO0nTrDI2OGqrHHONImBjzRkrvqkR1pgDHi0TmNFYsnhm7mIgH
BkDr6YsxYO1RVj6z6JwoCyaDAAa/TZf4CSjgOiKrUuXRKKzo3qimAo+LNcUHsh8haJHvXmyApOAE
rUtbvakHWxNIU6FX4B0dSUga+vFcqi25aVB36BGi5ehLbMFD0sEVtvI+aM3W0lxLFw5ammSZMETY
lGrgKXiuZ2L5T2xnXRHkUwlVJF2AWAQUVT0lC8DcyBvH1rlAnh3tTUV9/DYMXWRtlimPcq/JDbXc
AQ1Oe98gWus64T3hu1GgnPNylq8gcy3rh6Nu8GPmgT/YMadH/pIxkeY557eVBn8w7+ripgYjF+5r
NWxeZDCF1wi4szAoZBwk1ThkiBlUXG9uWyvD5EVU9UHTR4zWIYjoR4LyCLaFQzIXp2bppSggbVVp
grqb6p1lVmnr6yOFgEtsnEqSQIuvZdPAi1F9GfY3AaOizzIqxkghbg1mUB/UYTmRpJW3reIOggRx
it4lfDTtzDjLhbrou3iZCV7F7pYVt9kYZ3Vgy9BJ/EgZhHBDRRAth7ZBn3eGNrNt/K+IjHkSgND5
VAYFlUthSOZENwBwZwrTql/0738xAqTDgYFztR0geLE+dW8yaB/ka43sAbNRI1Xu3vpY56wHx+GA
CznkOtgGTehR/t42fQOqbWgPeT2F76Y5xf++yYMDlABThpGrVvRT82pG81U2BZY+npl4W5Px/G5l
ZeglpQ5L5YtzNafmn07VtrLKy1BM0db8eKo2tJCKWusoWUnwouwkRXBcUvFnKamGy0xc/eIc/wtB
G0yNVS2GhGqV8X660ppA2AC9CWAwMLL1xFeyUUoLfBkIMm9hDNHDNEqWQKUQDwTi19eCcMKgN1SO
bxILDedLIUEckibA9IvFwPv3V+RXjRdyWdbuLhoV5bNSB+2mDC+7RtK80iinIeZg6kxp7S2DLd10
9SJ7fVnNXzyB6z39dB/oMqDwkh0+lln7x/tgReyOvFF8qlb1R+In8EllxGSAi3KWTWuZtNxtrV88
ar/sixbcz7+Yh38VsFoUig4jjY+frUZOmNkln92QUnKostHeGdkgP6YCy3DdN9oN/t/F/7eX2VrF
PyRurQ5o5oQfP3RKJEer4Pa6rTT2B447xUGTQ6Km6H+CEZzzZwbk6RdX2fzpKiOIXWOEaegwq3M+
NbekRnHyZUHQqeGXPOBy4WCwUPhQZscn/iDf/v5H/uJpZ1FxWFU08jk0Oi0ff6UkJ1gYagSSrVRV
G5BieRDpYe4tE/WlGxIcg0Vx0tklyZIlsigkWJKznB7HF0cW5WZBuntQph6xkg4PzRuJMeu+eOB/
cVHYAln9UKUwAPis9BvTwSYWlGQhZcCVORKLuJGrU5xqG1kob7+/IOtd/fiYo8kmJhZBIepC0oY+
Xo+Z2lJqa4vlpjCGo0MisbRLdQDEmFexynudo0dP/TJJJIzEspNhii4N6YtW/c9fghtCm96hi0gk
uvPpS6C1M3CiMtZMnMjoTqshOvJTGMRXDmeMaLeGGhODpRHFDAo0sd8kiZSQL676LxqtpEghflpT
59A1q+tt+UffO9FsiUwNfAxkg6uByBcduTrcnHrJ7NsiruhqF3G9JfHbdlNB3GLea2Ij+pVjkKbD
y4CbI+jrNvzixfz5cVi/FyMnJFEygphPq0Gjkjw2Y+pEeFPk/rSga7DWAOMosqVdvoivVIc/r3yo
W5kzYCNB6cpE9eN16KRBFjx9DMyRQT3NjKfcpOtIaO+c9QwQzZTTaUZfEVSqOn5xF9b/+MfncZX8
4BHgOTAZHX66CWafplodzqhcx7nZNqIevY4z2RcP3C8uKc8bTz5OGQyUP+nrTDNdlFVwGOuLfp+h
pr5p1AUST7lAqstNwIu/f81+HlSwhZi2LTMCW3PdPvXKM20UJCayh/Wiia6NQobNnZaWp3dIzv71
R5FZqOH7XJ1t8l9Ws388xuQrNEpHMKCHvHbxQWMBAEYy4y4inL5aTX/x4mIuhZbAKsdg76/V9h+f
FVk40IZYZlee4uJo9mX9FOtFXjNLLO1zTAAX2W7S2J4KR5J3ENj+VIek8pFWyt5AqgGSpSrbEtSc
uaKXlsC04CKavQ4nkt7sSPTtEH/xnX9xJ1abI+m47Kz4JD7VcoMzoQCNeJtoUKXvhJzN9FHKfpPI
y7L//Z34eUVhGM29dlAY8gpTOn58kwacc1ArCJVnOE12aNNnre13EAPe0rghhN+GCvdSmkiQDukE
5wwrWxIPr0KNsy5oloZoYLtACeZrzCzU2zp2IueLUkP9qdZAK2Gz9HJgxzqCBvfjd4Q+2Ya5vODy
Zxw4P0XJFNG5wsnheDl96slXwjpKXpMuWcJ7tZq0yVdJSn8qWt5jH0GMvhG1wP5v1aIfqRmrFm4V
+QDXMiOXhaByA9Ewfda1kLUrhHOtJir5AFvDONWDk2SBTBkVDBCJh72Medf0qeDr9qqFEa1+8XL8
tZ99WF8sDWvQOufmV+uQNz7+3BDGc0Yni9KKD92OkpAmP5ft7BsNBo1ANdKD0iDkxcr8iukN+cV4
TqINksD5jK9nmk/tUuHs7xkRGKckM0IJB/A43WnwT39YVroIlyy1pfLMjvvtUmf139ICsrArE/mW
B+mUxC0zxCS++/3T9tPKyS/DPuvwIvI/63PRKKKQEFxdAzkrc5xzGpiwdTOPXyghfy6gEApwCoJj
uPrBWdU+XkAulZ0oYYcMtA/rU1r0zrRtCTiP/bwgHzBZbGl5mBvQtF6SlMWuIR+j95K+rpDWMsdc
AQuOxJmG0Y3PDDC1rgZ7SpcvNEw/Xw08b0SxMZ2EKsbs4+PXHCuHAg8REi6kGnKIng07WLLmF/vI
rz5lxVHauLrW1+fT08TRftR7BT2TlNjWTkINKZPKKcA+/P7erhf141OLFATAFNZojsJc+Y+/RuKf
q+1KYG5o1AW6ycwjpB8SzEVXVltwA+ZxaBQN+fGktwcorpmx+f03+KkowCHA9VzjYFfry2clzygD
JhML30BXK2nT6mSwWjjNTjQ44YU4NDECvhoJxVWoffHR60X8/OMdtE+chjQsz5/dARMD9l5OJIaz
bdH6JeLgcyKq8MKqo9xO2FS+uNi/uKnrWZNsOBAiHMI/XeyQ17xM84w89TqT91Ouv83Y7f3fX8+/
NHQff9Xq3+bMs1oz19r74y0NOe92+TykXmIWxlNmg5uCtrn27xtKBfAQbRaBgJJijDaJ3JdDsOAc
nWvkXyMdJHGkXTZcE0Dc/5B0Je9cnXHh0er1qt8xP8ifNMucvodS3LMOVC298xYs5wXlmnqVW1Zn
bQjWtXoXlJTWunSXrW/A6BwIPLAddECc1GaepQAJx+nUkqfkGlbVX4NuIG4hRwrJZL+UpLsE9V/4
Dq9GDDsMM2a0KRhIOgFT1xATL/rg3M8kpAA+tIluAc1mFTqRjVGkb9jdQQ+gtzKfIK8Dz2nqWr3l
9DFW9xVNnvlI4OaCxnwaOhHABJ04kMCYIFOcSLcSeFzUPi9osBSfPBqD7PUYPC1XlO78liwghzJi
0aprSQqtzgeezEiq5WW5JYiKODwM3PUPB+dLuItVXDAvNYPlvWHVHWRPUNfN36vFvwpt+79LPbmu
38u7rnl/786v9f8L0Seru/kfL8BPsW37Nn//r+rP/zq/lh8CUP7+9/6OQJH0PzhssMqtrzoVJVXa
/2Sg8EeYPemFrEsA5Sbpwv8JQTH0P2DbOrQKVY1GDW6I/2S38UcyqGCQb2gmGc3SXvifYLmbv9/F
vzP1ovfqv///P+NJPi7CFAswCwkmQcXGyYS+0KctpSFNCX5RhCnHSsNdF75OTZ27vAm221WJcQu7
j8EjZBcipL9SAX2KAv7rw1c5s4bAmOk0craPy4WsSozURi10q1okXq+G1rArF3AFGOeifSvkXHOz
Xhiza1YmQx9EZH4klfYJXEfGUY7EU0LAyJL18LjnR+bNZIQa8vMwQ+ON41jIR64sYlH6QwyzMwbG
SjH9wBtTTcxXKiQZrRyiNTG6p0ZWk9m1kdXj5U/Ut0QZRmQQkLZiMqbWaZuUqFUAJaiGJt8ApA9j
57aYi+Rbt0CYQSyV1bHbkmPxmIXZtkOv8xKZJE+R6DTgBsy1Io8ZNkIwa1Srwr+oGGfbGJ3/bi3+
/zeSaCEe3/9zjOKuL6PXZv7wLq7/xt9voqr+wdmfeEJMODYdkX+EEZl/4Nnln9MgoDNF9NB/3kPd
/oNOHiUohnCS82nm/ec91NfoRV5pVP/YGClW/tV7qKCp/1gSsDLgPIeLtQZdEBT0OY+IsVPbA4si
DsuWvnGsVUR+F4dLt0OlYOw06CeoIgp5Y7eTL6vh1WDE8s4qFuGnhHlurApxRVYSjgbu7CFUZ3Nj
jQs9bSvFIDCOshuWlbahKh0DRh7audbUbodp8FWzk/QG5Hx9MJc1r64in9/IzZd5NN4Ga1v04WvT
qjlLgN0fiVpZbninBbOuUPMImY6PaiJJQc3RN3EjFosDJ9XoBooZM6XOULdLGu67msY/doMbQ3K+
pXOJooLENWQ+J0mZMldSO2kbm2SMhL0ibcB9aefJJCNSlogIhOS1VH5oh9Ymz8NiG8ttdiHnDQxV
76T2fUQfK5Dp5gRI2+zHabDDHXFsuuJrbcJUrUGjr/qo9eX7WlILPLmVdF/byCy9qQEipavR8JS1
HFWJ9u5GOnaGtrOJnebnWFEO/6yXl31tOdJ9z99YL2fdjUwOYy3o5c6Qg3JaQqbtaKmPiRQrvqDl
GnsKaayuFVEDzHMyFn7UGvqKuSurZydGYmZVUhBTfHxbsomRpjJDEUpoVLauOVjZnR4Neoi3Y1m5
fzaTyFlOIyeQ+KEp3rVEOiHpb91wgMXuWUuSBGHHrdMTE30KIiM6wL2yMJOvbaVAhmGpTyjsevy9
c7EXmZh3U53/0GbtvcoXtF6LGeSVPv/JmMpws1jqhYdWSpzHZTkq9a0S7QhgKEh4MVIP+hUj8Qwm
TQj5FiNl3M/PsxK3x4lz5qvUy0fyc9yFCBAvSlptuwhWW3vW72bodvt2MH4IUW8lSXrBjb1XrfB7
lUXXWbNs4fftyDC+NI7FDyD+MBC052560L/vbWzqblMtzXoeKDwwObo/dfLEEV3x1YgzoimGo0r0
4rZXCueG6sy3EQBNRhPM4c6hODxFtVZsbUUSfmk037FS7pZSk18nR9I5AMZNxCRGxUuWDNApOMI4
DPKRhbh5r86P+DX5z2lyJm0IqsxPCIlhs2fithU5SqCxtu9n0Ra304yRohyQ/bCPSLuOs9rVivF1
Kc81uvMWKnEzno9ZiahwirZox9U9Cge4d2oC0QZr3gNqkcxNjS459TXdwkbI4d5sc1J6w9x+BhGi
nUlsR3mW9vXgyV39kJbNCwioDrASlScB6FHo9gNEqJI4CVCTHRw8ODYjef9aI5Stk2q2X+iIOAkd
eBhozlyhDIj2bMXCz9aJctWpgFc1IzlZYvgxA3cm/Kbhe4XpHHv9TJ1gtPJge5WOSFzhve6SRgeY
KMdeUpGAquaVeWb0F12Wtp5ORkvPDJN6ecpix3zBzHeHCsyCK5/eJXF5AAAG4YcWp6c5pc36McSX
cRWHYtoq95Tv11XpbKuYX511EM0z1as7stPixNcmyzza/SjOxWodce6qpnACFF2t14SRC3z2TwOI
oatK2LOyQZU3BjC861DIp14ezS1zhGmvgfS7JNgl3XWZPtSs/TyDehQYWWGdRdf+RU30kD6gFcqC
caw9Jhs7s1LPgOS2wi63YBZYIcxhb5faOex439rxB+4xDYcAluwxRbDUIxPELDb4pQVKqb4lZ78H
2NUES+9kQZQUljfZmXkKQYGiz3gXNoMEfs5hgEawcmIin5Fh/dCUKCjk1rwUdZHcOuUCn0jJ0GMg
7N1Mpla9GRMmvbzOxhujSNKdPJT1vSE3QQLViXiPhGgsWBh98TjrBNg3iCMywziUA6y9UnmZFZml
wraOXS7pHlzNxsXf6OyRv8CzNczkPi6mPITGJHd7YRRoNHDklKkNDUquPZmBcudx/p99dbAeJgBU
Lq0WcFa2yT3IUiqsvo25/uVZbccE8WoOggFSsKfNb0S2IWzqa3KuezHtEm15GoZeZXcwIn+cRf9k
OIU/aNWw4qvakYfYGW7SBiFP1EekNHR1AMkkIZLT8BrKuUMcMva3CNScnbpwkU9fzYhfOi2SbhT0
NzehSDKvVsrrgig68LVH0LV8MaJHrTa5IeP0ZdSmBBVDPAcmgdnPRoT+VE8KfiSrj2fhHVYttG1q
z8Ojtd1wbUot4rJZ+LTPAD412hVDGo3YPW05O6kyPQ6R6HY5qbj2mGZbI06RCPUyQCq17g+MpwIw
JVTBp9luTaK+Rdq4sQ0fKQRa6MairdyaLThKq90623LTon6Gfg1WuavviraxDyUnffSO7JtRM4X7
sUnabdUXIWt4A2cwLW9R8wX0lbtDpJXbomrz3VC3dDPJ5LjvlCuq15Gk0cH0jXxBJaSnclAReHBq
05fFRiY9y6FluWnVXQgDMsBr8Gw1nURqYRb7PITKzhKyc9Nn2H27pKshd9j6LmcJ8apIdTYy8EpU
b2llbs1xDIUnNXLjGlJE4LqGoEizC87uPTIPbk3fWCT8JlvN7AKhQwIrEHa4VXztRMUblbUv2px9
Iw5/5FwLhHbdCzZh/m46gXhjo9mYSxI+A18dL5HNxhemsuGZiJWBM8TTqZNJjpYHU3yLq2YIEZc3
YWBRiBGoynJDNzXZkZOqefFY0ySqeJqmqN+wrD+NottQ1m/nRDoudXqasueoYMNMnwlpvgK2isqg
DfSpAoKU8rLF2sUkaa7VnqZqvitT4zbKvjsFajQn30SO861oJF/JziCKfUvbZ1X/rPZsrgOO/q66
xs24EwXdXLQ2PAmTHchzyrqodRc8XfJBlAy1FJT3idXszTR60vEL+4lsXsQQd7t4ZNxoM3evGByU
QxVIgyYH3TC0QVJvtdHZVGZ+0JPnWRibXnaa7ViUr9mUX8sw9vJavaOn8Ux4wIEj2FXb6ddNJW46
HpiFlH63a8BatHj5ApyxTRCOBEygENlLlK1eqcyJHw54Zwj+ia7yONotNTI6xvSebA90R4ryG3m3
mRsn9jcpG9WgbXlc7I7tYaiISRK8a5ObyWjs2ckqd8jaMEB6bSAnNNUdNONtVsovi6gRxoEs9ACB
3whLSna6CYqxl8LFFZN+h5kKzbwMFsjSEnGpwcjALKujH4nUfIvjIQ3IBWfHbjLjaECu3kImsrGq
zp4ZN+EGLPW5mKX32LHOjTHycGF90ETzNsfOecaeQdaw73TxJusowYSmB1rStJ62fi1LNM8UbPw3
ZC+qhZ+sYUPSFM/PudJxH9OheOZBg+Yg1U95Nl71tvmj7OW7gmPMlSTn71Rn9aHCq/hM3NxtIUNP
MFEwjnHsmtKdTtq6PbQ8SuoQXivteBGxcoExs21YDNpqXi+itumNqdzOfNBOlqPqlWFxeoezfton
6XuPSlst7E04d+V5yal6sE55vY5WUdbj4gwfWHVpcDnXBQQN3pVCXHinbuwif0N7H0CxxsEoFfJ+
mDN4t4aFKG+g5+E3CBlOWtiOGMpBugg5Wvn1RF0j37/rYALLODtnAtKT2vqOS832SCjJTiGm5xUz
F7kCtBF3yu7wjZQs5pWAfkiXjpaeRgfDaoifz4CsVaZ5Lc/LHIQZZqY4iveYdetTVWXqFSelPiC2
/QXm9IW5QPISNvHJYqfvmOIE8LKyO+LkxbFQ2nrDjtwgSeM7KpCXvWrs9VeMArAqRqauVqhK+8pG
KewqmC/cdPXTWukojhHnBknV2feJxCmOqpMPx6TK0kCxKuC5jdEfqrFu7qZ4aa+HENUxo5DiXprx
ApiWKDo3KrgcpYVNkt1SHMlQiDYJ/SayYCUnIDQ+6QOI5N/sOok2XaRWXsuavl1GyIlDkbaEuNoD
4exV5TMo6g91juhA6Oor2VLO28z7MaDmTC9lLuQgFZAsJwtw0SjHL7GdacShRcoezUt5KKp+UVa4
ebNvmkh5mBRz8YkEgMwkOc0PFXbTJmvnI+jdBuJxpjgPDR3JYHAkDCByZx3IYYr9yi7mwLaX2bWK
YfZ6vtWjxOS8YkpnWNdTzJKkjoq1y6xW3/UmMvahxnCys1UFpEU3P43zRDPIAhnMVc3769Sp0VBn
00u8FHnpC8dOMX6KWZzJ8givmwzpaJNb83ZmpQy6WlrOWJodXwGTvJ3bRftGg1bdgIQcD8oqxvVs
nZU4F6rs4T1B2Az6Vx3M0e/o+276shWH1nGkgzNwKiZO58FSMvlpHFTFM9p+fFwotx9JAWDwuGAg
Z3UvtorN8MhaY5iqGKOPPBkDYCqUeMdQ9C355iXCVStsSc4PM3/CHHktHBXHrJU2fw5aN3rCydRz
o3XbRCkvk/MEZB3Qb1c8WlZVvSpxEQaZJSR28lDdqWv+6QIowClbfTvOkVO74RyObo19dGvJk3YC
xhZ6ZqvoN9hhXoQjGQ/VoDTIvZEqd7xnT7O6WhwMszyFiJ+35Jk3cJkl4wy4/j5tjNXvpBt7pA8F
T2vx0hU8X2Ez+XOTtgczJ0pEbSnl50a2j+r6RhKC9ZgpdXbba/KE/IcAdbR6N1rU/lmiL/ZHrShP
lWVMZ07n040YFCfo+vJ5MNpwO6BOZMSadZibxoXlKBqPlsy+nY5hOgQFw8sEz3SK3ndernIcGeyz
1PqthNWKHQRW9+TZg6pfjUoTPtt9JXaDgXo1GUJj41QrbHu0rJ3FwdCzLJxCIyhzExvxQVL4LeFg
docBVcs+JOT8VouceSesodhWM9WuX4rFeFaFM9+SbKxeKNSM7xpMzatJ7pOeIlAbrwVrOitRrL9J
JZ4krRj2EV6KQDDIvS3MH7HYRUl9Q/zgjwjbZyH2qrgAAPdAl2ld+X1mTz8UCxGQTlUXO8dqxcZh
cEXZOabSyRGGdJurleFGTD0e0bsmvoQc4AdPJLFjNmKoAs35SeoBW0npckkLLQLGE6XHSbOydz0k
BQqvgrG1Mye/JwuHhTXF/yDk5V4lt4mIGljScaE4z+XYcW4ZVfEyDUm5n0Mt/dboKLYXJ1RYdgYS
3ojtK6odoiw/qyyiEnqRv1VOyoPQoTNoWZaUJfOafu7lQIoRa7mhrS3xyxrU6+pm1B27WIvUwLQl
Wdl2TYtmXp906TJR1HKuw9/3rOu0X6n/8/4lIk4G6LU8VZfSLKubjN+4zYGvWB4Jhdlp1vQRn1cp
lGt8lfI+0UC3AkQWRczhPFbO6lRrT2aSFldTrk5UDwrDGzfP9ZjG9BiOd/1UjosPepmJViXMKzlR
8kepVvQ9pLHlUrQtJ1PFyut9o9mVsyK5w/t4RJDjjqKybvQlM97DPmZIT0nMJmbjvhjbzGRkZaTW
0dKNZFupBBl70CJsn4Oo+p0IWtWVp1DagC/kCC1UuLtQVPxZWawVyMaRKSVcbrSq7iDXvYV3zMF1
dTSxyUoeR3jne+QsN0Uo1Icq42xRlKI9qk1Iy4ajlcs251h+SC8MVIJtNn4iZk7VSr60WzW0X424
2g+9U3lyX0Gxl+C+6zQCDnEvD56WV/U5qtNpT+LYYUo5MKXAVGLtvmkUTxdYfAiZ3HQcR/qoDW/J
wK53+mpkF2XVen3bcHJf8GQ7TePP9rJt9HNdkPuQ5OyQoXrLr9irRvesg7NPZj1Iezv2SQ7c201J
8uv6GDwL+PKppWwLZ/TAUcE/ZogxXkWUrpfZtuAME2dirLDxxMBzyLZeCS31jCRnixmTEuVHXCK2
Z34p08TPzVvCZH21GDdYG+91uQgSEQ7eOO3G/D1r2dAGHdxMYl6Mpa3uORmCL53sP2ULv5oOI8Ub
bAPfZ68ltEYGQJtmbJoHp89ML0nTjS1HP8YofteUeT7pSbYzZoNhs2JW3qzic0v0/JHuRebWNBZd
In0ZH9jz1piScmvYzhGTDmfF2DjamvHDbteabkhivyRpkQpeRqDD0VNnT7jN4kXz0lJ+n1WKb4v4
wgs7cGDV8+QpWHZ3FkJgpFz0O1Q6lrGOAUTLr4t1wTPwbqAYTYFqlIrumiZ1nmzYr1qd+Umqknnb
BoWDntReMndqCO6qSESaarh9GQftyLgYzElTWijFGDPhb9/UybpebOXscIzva+cBpCNOOeSoF/If
zQ0P6Ct0HyATPI8Vjk0+br6qopmzCWgMXZ55KkpmzNp7SxC4Om90MlGpX2SqXnsKcq0K0Lvf6Qbj
GoLw1dY4Tk70zbJ3gsCWRaD3s5z7RVp7YyDjRyxgaHJIjHQbqz4u9oDlJbYfwtq4CEmJwNRCe+yk
a0Q4276aXuU4O0cpv7hTJ44CZqDP0zczKVzqhs2Uw/eIi6s0PMEKn1zQkocxby5UqleZTpO4ys00
KEP7RSTG6C/zuqZHl6HssWYmDvEbobqf5yp28f37yYiBTtUhYwhpW6YMtTPUxa7DEcatGqHv2fUf
U4BKIZ1Hf5gIPCERG85NlKt7hXM/Z0QYykblcsBzGCJTM4LBocWtazyNRRAN1oFWje7qYNbdoWGm
KJXZrou6g+lU7GeElFEtAeCW0A4Ygzfb1W60SozcxW7Wbug8UvaP06au2E3AqLszDkEwBqS8S+yU
ecb5FqG726Eu9/KxnHbNDCGplulgTXiyaf7dgHTbtFnHu4a+pxsciCv02WiU7YeILEJpvMDP3ppQ
QSPzdRxtDnpNyGbuvFmIqbUUiX+evddNSMNeX7qzjO/5tmkROllxzdIqBsBMqR09Mm7U/UpXk10d
ovUkPq92OQe95mrPaxPzdFfS2SxY8PIpde1h8PGOh6if0CocYiF8TAIvTfOo2AhqHeea+AxPJM7G
EvjPhz7bLATn4i7V9LswOTmJ7VcDsa0jyHni25xRwS/8VCvvqI1eKc5Ht1VEE0itDdNWC/eRMR2B
MvHCi345TigWrFC+KTpxTg1arizy30t5uuYEsi/G8amdmpM8PzlqeykFglY6TFYwtpQE5J88pUm6
jTmmmDU3pUaelYfNAWcRG+4kPUjqOZFqZhqT18j9kdBZ1y5QVsKmVWWynIvTnJV7FEC7slmiY8Pf
G/s91jWS6W6KaN6Aapaak06fiiJIP9gOXu78gb6Dm4UPYrwaTFYUa7lT1J5Of7dJnO1AX7Tu8NDP
JmdGmtSy5YWFfWak4sb9MRVPLEUuNQfmO8YaMZEBzSWhIp300Z9NggUW7cY0Huy+9RT1xZi/Z+0D
4xYOexwH2Q9a1t1qmY5N55UE+7f2cytLKF4UT6HfIa/FQldedRI9N1RsWcmaxnnyaZLAQNlVflxk
AJp14kz3rT5jA42qLFCZ1ni5at8PCFk25aRedKufz6JtOIeoeOGW7l2frENBLreu9tc5R7yNQ2DA
Qa+ZNVC/+FJsK8cqHO9rBIAilfYNqD2e6pJbFjsFh8auhU5ULScdU+qaJu7/b+rOozluZcvW/6XH
jRMJDwx6Ut7QiqQoaoKgHGzCZCbsr++vqNvvSbx9deLO3os4oTghw6pCAZk7917rW0UfHjLBMRQJ
CR6p6J6M+GAbWPPY8hk4381Benbs/nPtu/hHLNWH167ETD166SEy6D9pZ3nVPaCF72xBdD9CKhkv
669Q9GJeLi8rOXFXt0lhpj2OMownJY0Pll8mGp9IvRpaTvP6fhRPoVXfkASyqrBhr3XmBuTFx8Gx
BRuK+fDBK+kOBxxruo6tY1rszZKkn4zx5qtw9HfU1szr4MG1M7KCIITN1lw5zt2i2GmdfUlc4UGP
U7xDpzVu7Sl8zFChR7F7FoW4bduPoxrocMvH0gpXejAbx5DeUQv7NBbebpRM2OrlrWnqzOkpH8ET
+FWUEFeLbxqzKJicfmmvPTEFx9K017nwaea2m0xkH1oaubRZ0mEV18zyQSlwlvEn/i2lGOEGK+Hi
VkskPaUY11ZzIQaIkjmHBkdAD7moyMY9F47fH6phTjmHJB0GzEbd23H4qcjT/Kg16Sq2yjGbIwM+
5WG5zrgKawQ54XXcyaPMGzyiu86VTEvt6EvDP1v5TiX21lAm6xnV4rTiGtsYBix/b8djgMc2Vocm
wGsXcBOGeUMoHeYON7BefGrDMrayA8WD2VrhrFfMD6r1FA/TrosojvB5CgqLqDc3KUXz4xzUIVs1
ibec3j5MRfyKyXdvOwN0hSjfw6F8nivrhlbCU+mXB5yCB7uN7pci9TZG9HSs4oHuvn9asujepazr
NbNabASrDL86SU/mSXbyrkGMtXYX49H8zc1aAmi6trVxtr43DltnmH5klNCrpYjUYWnKL9mcUCH6
7FdDSV2FWO4VBF24dPchSkBaDjxOYr4Gf/9EsNu1Rft9n7tUTSn0tx1nebgPnX+UkxOvi9bL1qrt
HhKUHznziKU6aVPKfayzr1XEKC+7QKLYCVPxAMbwWC+M4RtJJSxm7raiqcmI4e5Omo1IyysrxLvA
WYAZgrTq7BQMxYkWW7Ibm2HeDx3cUpCM1Tr13D1ByessUPydGfls0I/HvOms9VIt4imVkb2axuAG
fDXVTUBO4uWEAtnAXukaqsvArHWdR5eRW3fPTpuvshZhZtx3wb6rR5TetCj6oGjWCaxM4qJxRarS
hko2++qGRNvbvBjNkbeWkW4XyaNRrTylnct6Q+zdJulVv3K1Gx4C23xOsqXd0bBwNiOR9RtLy91k
2Q88fHc4s2bM1Rx4KjR+224xzHYXOmGJKKdPQUX5qMZ55KSmuvNYieJboDxw0l2mTqQLUtgPvUcH
b3Z2ORA9jLTC3+YL+WYqyMZjN/n6aAXY7uJaluumVJfyrrABp5AxdvHtbdxpIsawQe0gcpqvfV53
W5WKb9BRny1JTYddZW8PaA4clzzqQBEPYqL2U8rI6A5lUbuJaEZ9iCav3tI2KtZOV6HYBXp/7S4e
84pmEBtZXFBocfEw9+pxDpOXqhfWzlNLfEVpCCDJMPrOMbSuY33RAovguuEAnEdKnS1oSUdQa8VT
g4fvSvetf1Q9/WxUmXSYZ3HnXGbJS1vdNoRw7/PYNN8MVtzD5Chx5XRp/GUetfXclPX0KRf1Ahit
J5GQ0LVNKLvPtlUHHHWWmzbIbufM+WCBm6EpyxuImqV5IFJnpPnJxALR96qeOgAHdvytbMmGjYd6
GzqqW9OGpvjJyxiJAiWDpBYnBq/wqqNXQaQJnTH4kOaes5Fh+xTE1DOFE6Eu8JJhq6doOaQkZD6a
CehdBHv6Ccf4tbRF/pkhijpMaa1WNm5+GXANyYPZD3neHglg99eFKnB/o2RJgC6vXIzUNKGgHUl3
i+BXHjNDDKRyx/zYZMUOnWV56XpdN0mlbsexf018XW2RPrCi6YVcwzGjbMCZpDdxq06xuJpT8Wro
HmSWvbOQbhu3vvSmeHowxEwQenrXXTGCfdBC9/umqpqD0+buT432v6W++qPS8bckuH+pnPx/MQru
Yiv51+qro3mtftdeXf7+P4Lgor9QQMa4aQLXCwPYdf8jggz+unjkwjjEUSL8EDb4/9VehX+J2Hew
iWEWRez+SxCc6xMfR6AOtQr+OloX3r+jgXznFsHrw6QauyAmA+GjSH+nWm58yXoGG5NZkxlJHhSv
AaU6ThHHPSwO3fPMt7O/oda+E3s5AjOki+4zgoAJk+69ZaPjGEfDbF5WQ+GYK0Gz4QhsNPue+S3u
95iXLf5GAf5GO/9VnC2whyCcCP3Lt2ADvvldbanqXPeXYQA6giq5WTwSZJmxxnRrFr9ddUkcXbEr
h7eWP7SnOlKEX6qJ0CXRR9raWaYZ7RWMKufvcuAur/v7+8KgS6yL4C7gKr9Pd6o7nFId7dFVlTgT
kyM53aHCkclKIXf6O8/aex08ZiCEthdZLRpAVH3v9K4xtKOm0Xa/AtBUc+yoWpIb4glm6C/3/v+i
q0VAeLltfvlcAmJz6BNBwOQXwyuv9vv1djxZKs9mjNImhvFAO0ZFfZR4zcNNnBRxv+GUUwRXTTK3
7U1RRA1dkRGMCfwgr+7ORW356kQbv1I7d2Bctk10yPlrEAvoU47a0BR4dr7ZKSMRNH/MW9aQiuJm
VzDmEC+YloR7aGPshiehcwnT3i1atoFumJBelIl7blnB81XB4PU5Tfv5m4VdqFsv+Hg2aSlimAmh
Hj4NZZENuxFWhQPaLRvVXQGC9iEoijLZDGO7BCf87RQELNCJe6yW2PvkW/2S7uGjZDNvbRp7dvYL
rnOrsctO6Htz6HZdSeG0huBv4cWOwfkxdkIiMDOTUXl4zoYhIEDVhJUqV45S3ng0iZzkBx3nibNp
0uECse/7e3Be9i1Evgj1L4/bi5TiFihRpjfWko5kw+t6l6lgCFaBO4afZC21B5hDe81dQrtUIioE
dfSgIaG4WzO6fXUllkQ4WNmKiaIis8uX0a6DZ+jtybZ2VOCBtpDtSwSo/FbU0fil1x60ax8WbbLB
xMIHbcacQxXsF0d+AV0nx63XIRxHBpzRk4osTHxrY0nHPqAl4/chB8VMpSUq6xy6S7ha5pQzR+K4
D0NShv4OdgyU/oR++DZtCXNfiOUBPmKVcdffwTEbhgctI14zCWT3QsuHo383z/Wa+o6hRspGfypy
09yUWlsc2BuZP4Ye0ba7ItVjvZ11UnwVNBuiFbRsn9hAq3JAirmmVetuWTxB20bWpdojZ64u3rpo
cRmsFQgpvkUsFbZ7Qr1aoCLy0kW0qBV72eyMp3uSWPBU6jspmvZFwE7Xd6Xl8d0PHgqOnckrh0PP
wEGmueWl567YqQSzFeeXOFF3pbbd8g7onilRvciJ0Tl9+azYG+Nyf6EzFPqecscCit3MTd0DMHSo
Au9ERwTLk2ydrCKBeWCetgrKy99eNZQAtOP/8ZvRYufDAUMpfWv84PzkZJlC3HKqjALtrqsWOBNT
3xFg/0KeTJ32R3joYfCZGQBpw3MqA71rAeRYYLMyrtqSDdzNbr60LwMRE+7WgsTFkXHs+dS1q/nD
tOUUBWWQ3nA/6E6/zD616SYJ8JLypDTE30ahYWDD2K5Gn+Hx761eXTgC4WSXT0OleFREO82gm/qm
Kj6GVN/l3UhTSz4aRGh6SyY164bRETdkEcd5vimCQj+SPGrlxw7QIgE2M2vzVwd+ETHoU68FstSu
/m60lf+o6DV+oNvQ+i9ZHS3oDBvb7FBsnEjUVDsrXaKPLgijeDf62ntMSQW+wZ8mrru5OmQpyUmw
kiYWynXWqYJD4nwJwQZ/qcNjMTjmcx/ih7aDfrek/pM742fzU74qMlBXbsdwwIAovIvRWN11Pp2c
XkY5MMoln85uaScfQc73als6Vh7eU1I/1q78gUNnJJIb1NReVMY+oluq41WdM4Kdc/cmYzGumKJ6
40MNuGZTIer/5hCKuiqB/d1XjTxwolC7MPWfBwhiKNuQmDLz/thGzXfJ93wddqbbZJ59sKZR72cA
gMew7r/URt6i8Eb5ZsZsIxLrwSJhAbRAOG/iyxcTz90KYUN3AjC6waL5RMT6vjUi2+kM+VOUj+H1
oElS7sFP9grl75zb2/iiqsb7c0PoMwsrsnFkL32a38RF9hEj7Tb3OGFWKVEf5BMmtDPyFs6bfQFB
fqy9+cxWyDHWTk89/K4L1fRkGO6ooPSOc9ztKpVcLQ6CGs9jL8A/isIbyYhEKrnqE2SwokOf3bnm
7JqKRawvGGqGI+clHtnUkyenZRktFjQijus/L+H86Fb0/rAyiUOmHQBZzqKOVEHH1FTom2lzJcnw
uV0AeKnap3PXAZtArt+sbKAg65gR0CrtabUjhFjiaOMS+p067jesMEfYkIc6d+iSazm/JKWCtpxk
fEvZKBAGiXrX2taVU6SPLlgPKjtUVtCaVsukLmrRSHYgF/IiKxnKZ/1ODG50jzTN8jnadddeGpzS
kiTaPvHvBZyxNaAYA0CjR3gY3sNYI/5A51cm9g9DhNcZx9eNk0PO7idiUlKv2KftXJC54sz08CvE
7sQOARLa0ml201NslT41l2ajsso6P1pt/KUYAIeugEkW9OeGAEIguEm6T+ky3sfRhMSDtWfrj9W9
rRar2KQGKqAySAtRiM7162gWliarDSWotQnZZr74F8pdN3TbloP5nixT/0CvsXhCpocIvZ/SiEut
xhxDWJB+Ih0LHGW+6H7FgDunM+b05UmR9vBYm9B+pUmVfo6ttg3WQahQp9ozFtlinm8V8L0N3oTo
U8ho6MRYs37NEq3sncwYnGE6xvGNtW4F/TVFq0H3KCUgU3JUd1uoEh1dVd0CqFplxZghTVg8a6tR
pWEC6PLrLC0xzKCUTTdiGvTLlBn7oEQWfm7RXm6x3eb3JacDtolyGHbBNAe3vR2/Cp9cryi1LhOk
vKnKPQqzJvjil8ANrzh0I4iP+jQVK0mxwJEXudm+DWDZMcsO4Hda2W1np9OPuMudTYxOiFbQbOXP
ftQu65KQsWDdKcTqm95G+ky7u3PyrUf64rAhng3plSOqGRkbJd2zKCpzQ1oALM2a0Vu0q0Up7lNp
pnFjiZoP7YwJY41CWzdyyQJKrlaF+34gkUgPKruVlq33iTOigRJDeVjEKE4RGIE1PW93q7Qxmyql
/bkOJkwAzlS8mRiqSyopEydIJ1i4Wh9a49wDvQ20VXbXtCFy4n6GsFs1JbomX5XdQ9fNywHmJjAv
wrHso8gnjFO2BvQ10w3+ivN83ru6sD91re2+Jc9Xy7r2GG6v6qrPDildhE+6D0hvkL1hLjhYmBNk
l4uP4Rjvu9gH3U838JB4Sh6FhCy3UhZrDt56uMPp6IG17MJT6sjmIZrC57xSYqP1YEMKHvSh7Nv6
JgemRHRUsCdvw977qYMgk4w8+1HpxNmyxdbrLqlpZnfTuI8p2u8Z7l4kf31zMJ1TMO1vqh1qVZ/l
kG5uy3Z4Ri+j9nXvxhQ71UCP7IIBQRt9P1Br39MiG1fIrIOz8f0fk5iqI2p8FuEOAwyHll4120KG
wALiJrWvgYiIEyDA5SaD7CI3FkoHsU0TKb92AKMlHtihPkY0ZG4Wut40i5N9WCq6SdnSax5t15Th
B2MpKqw0KJI9kgI8DE1hfZmh/H0SSisOpHFbHUPbjZNDiDxmg5EjAoEnYf4QDn7WoQQXyODnO3sq
vLTImHEfjshG5oxDRRQE6OvHEUcGE+d7lp4e/nmW+3TqW/RrUab6w2IP1X6wYCuuW50r2ikhzlOd
Tyc8+dauwDb4ZFwXNGRZWPOh0KI4oyExu4ul7yXmoNN895okgEdtgrg/D8Fibksdjx9bQY7KrpUB
/MnKs9oBOGliHqKhi65dFaIX6KvhAx0DBrqLFaIBTwYO4dGUwlmoYNWtZkZd9aoSenochX1hDiIH
+BFIwS0NLc75nIaYobQK0GSLGeV956l23PVWhXl+GEW8b+s06lfBFDE1BTq47txh/tKOTlvs4jIj
dUkFznQbjFYEwSmNcnUIjA/VdirSJjzrxb+vzMJJHS1TA9JlUOEpw6v+iCOHPmcl9Yls1OlUS2YK
uomKbRUWX1skPR30Enu48pvYskjayLp7awJoUPicRmPlVlsnx1RTChwGYGlGmrqeTsq1O7CoQ9FF
nYpPER0ThJ7UezMkw5jk609XYxugsipowzA/yMj89TqZ7xEMO5uEO/MAIOhVD838IQ9MRQD4WGh/
QylGcoFpq+sxqa0jjb30qs+QFvVD/jEJsvzMqm6fmQ36N0OubJoHgbePow4Zfu8n1x6r+K0/1uHW
QddPDZDmT/6IpyrsCLSi35tdIx/X8BVd7ysSj/YZTr++Qicw3MNwLPcY1p4Kt+qOYnbLK9+X9ZOa
Or3DOZRvjUj13kJdeEgcB+oja1C7KRmVo3sQAaRMWD3XpXHYqImXa7ZMaCj0aSuv+nBkceqmD8sw
BXu/Bu1I6UE7epNVie7PJOGpLbL8AR2PbUMFZsvfTw4pQRcoAB2ZDKXNpZt1iurAAOkM4LN3cmx2
rqqxGwE6a3nRnAqxjZl9k9dJwjgxJNC1as7dRcpT20POZBNHAs2pkgkaTJJyXxo7vUumINgh43Wu
q64OP6bEGP8oYvJNV0aI5VYKdcsBEop4x7vdIhjFfDFUF5Vmh85pMlYfn5OCWpEZeyPOUYQeQhSR
x7fVAlSgRf3BKCKaTE1lv69Gq7wLwmaIV5aXAgHAK8QClvoxwcWgVLJTT24gk2DGd1unK8x6BOX6
rWtQzUrANTuEQJ5i2GZlZld3aPLXjY8JiWOU35zHcAzJ9OBoeWWZOjzOmt5NF+APa0nDuCW20PsS
zL0PuHteTvAbyaMWPUCVIe+9+aJZB+STcsBguqEQpm2LBsPFRJDws5uW3QtoG6YzCEI+2ISibv05
TY4Mk/IT6YEuNySh8Y/9qO14HdQTOEUGmfEPn6XoUYjwu0wndt0hpQjOHD2Aa3cU9jZkGc7znEZM
552idb8qpKkb17DBUQZUnD+RoHI+Ja/wnC1OedQqH3aWyrAaQL9Jtx2CZQAZBUL3VJuGwTAjphJ7
MfNJ5syeQndh+b1+ZnOTRz3i+0DfZA7K6tBdA9RsnfU01tUDqVjldeVW+SPZA+UNUhICpFqzcPUh
H/C1nJJClcwH0btukwDNKgcgRaGgRFl8Y8qkd0PV5+7XuXfL10paki92Dr/kZp5Ord+2+6KuiTxU
ce5vw1gxVNFlidU5l+l4b1SCJ63KQjkd+8H2H5ZwdIZDi8zv2Qx86fhzSpf0H2Hl0IzqnEMgxdS5
nDFno3YwMbBZZrh7p8uwcM+mzO8LhzMRamsn+FzZadWv6dnIbOMsLeMpyLumOoQQEOxdhSbkC7qV
sbsq/XEJ19G8TO6RLLX6FVpp9yosuTzRGbwIixrkxTxG1KVcPRJDrkevhqg1lKX0zmU5jztiI7Ln
jNgF9BemFITUU3H+oDhDSwIBGwGjBXDjYudJe+BDPGKTK+0XulMihRANQjrM3eS5k+Ej+zfaMzHq
5tvYh1jZ2hpVJXfWrF9LcsBOI0Kxi07x0t/yq4H/l6Ktv7IvDNlxtKzwnnH20G5YLdVTXvZMV53M
Ja+ro+VyWLJuUWuTt8PJipZum9lifMyNFW5z6eOwonmcPfdtVJ1I4ZQ29jU/fUWEQ2PBtxL0YahQ
LXoN09i61bF3o/p5CBzp77LFprtmGVBqGyJPJoIPQtSIYL1daOpTHvFrx6JOmyIjEWRtCPn5PHkV
G4zqGzoRWVzTi4okpL6LMN1uT4mOTYvWPVNf+dcU/f5AqYHHrH0hniQ5QzZORo4ORdmWW85u/JDW
Z4vaQO+GLly1IRqbBErF1tOSWa2tlzU7E3+NZ9Ll5o0H5EgoYnEp//z94q3v5F96J04u3WMUpac0
rVP0AwWY+iPDJCGhD4+K3XoVJLil2jW6dHs5VNqZSiT/qBeaW0leOJ+CSBExr7IlWOS5iocRGWU7
j7SdmFVbyw5taolFYZKpvguWmPbMHE/tS+35XKsW3BbClyjhV7uQjjwzkxDNk+vU2rmIjdzqSdkz
X78ybWQOBjEkPpqimnmD09i55bX2Y6f7QuQpLRiZ0GH9RyuH/hUXyTEFraBeqryChQgtHgExU+Zt
LKEJH8RoYXEO/L6YYMJ07Yvlu/wAB/oy89y33o7bUi+fYav4ejdqwXcQEAigdwFqRJqqzdiVW+2n
drCf/aW7KFAVWQCHnvnDtDYaAfba8D3ReW3bGqiITSr1ikabLc8Yr6V+qUIQDuSCEvLxJJy+mu5Z
LoFCaMYN5bUF5izYZxzXS2wwk1f4CMSKvryxWXrkFZKo/pnCX5uPdTAl6snWghnz2IT4SsSQJobB
vhd2axW1/DRytnmjamx8IIlvHxXTfh8caQOC5K0l9ha2dF3fFEqzogy8h+kcTRka2yJwadtB0ki8
9Wi1db/Ng4aPCOmGt+84/ThRIKl0n/eI4dAQyysrQDOh1OR9zKeIqKgeirP07V1Zh4t8ZOCJ0uI/
Bfof2m2ev2pM4ocIT2aMQy3dzPbWG2ubGXej/Zc/Dw/+aTgEooDRRMSD7gQ8h++GFNDsYS4hZkDx
5Xa39eTmNv2UgcwikEIk+BJ6gOPwz6/5RoL8ZVzBazGAcZzAh5bK1O09joliuukNxRMyEKt9oXtH
ckjC3fBdcbzbOP3in7xZA1KOBqsmJKUHlLObabWgscX/XI2yaNfxwFy/IAWF+bOQu9nt/M8dI9gR
ReXFldTh8nJIdnXrmoOLiZ68wBoews7OdrHd2SeM+TZj6wAT59/ACi/TlncfL47cwIN0ciEtvL+m
i+W0NtsHKBE6m9zbjTqmWdmhGfOnOxwM47Ubjm9S4u7xz1f2/XwLyBVzmNCmiSbwqL+H0c3DUhRc
c/IDBNwS6h2LbBryuAciw2XD2vHnl3v/QXk5h5Gi4zIhpU8cX6adX18/5HWq/+s/7P+sZztHp8tN
3r4tTPmU05sm5eTyeCQliwKw7UuTgoWDzuPCHrz58xsgZPvdtWYWBuo5dDzSjmGgvv35L28hH52c
ICJDN34xXY8NtFosjNieCZhQWekte5I3IHvElrnzMYm+JEuFRt1Pu56GT6gEzSOsaPHKMHS60eAd
oO/VYdRujQOMaeVGiBvXiXGxN3lTMtCEMdxf6y4dc2rQxVkOk1uMIQemDNVNwiOMwl80jji0aWtl
G783rA0/2/b+ABFwQ6P5UqN4LiMIh94lhh2qn2ItrUl/jogvyM81hY5zQ6c6aDcWOM35oCojzF01
TnyJZAbYzRO1JwsunX2mRxhOWZTNIPjBUQ0bDzZTUqOpEfllaR4Tfm1w8ZfbkpT7cwdt5B43Cb+L
Bcr3kS64YX+JTrFJIwNrw0pdZOwWziB5840y+d64hq+S+z59TVsk17u8sKOTVJpGoWdgHRRYOH4I
Fxvjmmucs0cQgtqdehMkyXMdo61YoVLOPi7KLPehNRsWW8fjLfhVwtTCoT9bXZE5x4JfhQOblIms
aTlk/jz33/3Ko8pq4qy3HiZiNcxxbga2A90Dw8NzjoBn02CXlbvGjfg5bk6nYessXT2jw2DLxROU
scuW0I70jnN8vremgmuZ0O1fDolOLXM0cmIBJ6McOevP/crvyjg/TY1nTbvcNbTa0ErBjDD2KOR5
CkcCo03e0d7s4xlbzfD2E/rc40V6GvjFptFjd6Eu5Hl8YPbzdhFCPnTImFRx0zS82YUaEOmwHDJ9
Z6a4fdFLYWjuQ2OnE4k5Nsfx9Oy4irumEPTBZ2vsbhKDlGWbtGXC1NeKXpNyutZFTe85QG16Ywce
B4wKJ6t1+rmLT4CRIQQVg7eyukFuPDpfP2y8ifdzehFpAiDx/E0iayRrlNUYHf/8sL7TPlziPgEv
eWHMlAdk+huy/pdHNUbN37p2TdSYzqn5UmZO93xG1qnISyyxtrvspiD41Pmb171sYb8ux4iePJbh
kNcHvOi8322ckfNDEo3MQ6uY42JqXeJ+gI9Md3/+fPB5fn+dGHEJJ/jYv1DpmMj/vhrSd/MGUzRq
5blW+DGLbfm9ELAvDlkR+wRz1TiCV2jx8KYli918MjwUP/78Fv7pEsexFwToGoCzom9402X8comX
eHYwywQ09sdoumtmyjxaEeG97UBTWbn+/A09Ndfgz6/6vobgE6OOifgVw0gYvf/gzGiyGLM7J2cv
Ks6uTf3LqnUZh1ZAQoY0H+y/Wff/aZ/jczJfjwUaKgQP8JB+23hGnt1JlowJlwy564TPsN2kk/s9
nhVLyZ8/3fvbxxE+ewzxfKh1CO16L5+pETXEZirIiowpVQnvaUvrHt7DUn/58wv9b1+ez5WMfBt9
gv1GPPzly8v6tPYUqfcXpGD5xcdcSJBKVvEb8dCQgaEi4gTeBv5/fl2e/Hd3riMcDzkU6CmX0sxz
39+5WVMHOrGhFwmD5V5ofZo9oZoVMR11u3W8JviGnHj64cNZ+eZbEKXXgG/0KxLtHOlvNHffiPWB
+o2WwT+XTJjmTZvE1X0oB/eprUN5FU90v/CCDMXHmGHlq8wv4v8miSKgMnR/2GqHmUYXIr5xAyRp
eK1Iq0PSgUb+hAXJB3s8xvOr6w8aakNhdcUVqzMcpS5ovpAiaHV7cgynI7P7OiInKGS7mnPstJ+a
OJLGrDOvQ+uNWx0n+j58O3/1FAbWmuARToRikCHwKHom/ffYMSxDGrJJexqbxQN7GNSDdUCQwaoN
lQIhJIJL1NDe2/kyRuvKNv7WfLBc6k6Eiswp77xh5iekVZvXN8LA3CzD1GbMt4xGECAVJNBLdGRa
1CW9lJyJHA0vx6uzxmHjxEKXQjVAdhB5iBkWyBWYT4bhuhsURvl88VjIanyYt5r5MZ7uS6MgSxXG
dmZ63wpTXzoweSxutS8NHwQZBz3JmSIBlNW098vK69Yu6YQPdj3AYnJ9jCpAIdn450hA2SUnXlxp
H0sIDnnPbFrV9t6haeuZDpjlJ89wdOpwN0OxPUzY+j/pNh8/EiONNyyyAlxekIP8c63w1qznrIjy
bR1HmrSqy8pkUOMdGGdGeNSahC1wLjzjraNpHNQZfz7ipXb0zz/3BJ/ukWJdS6zy6mfTgCTVWr+0
2Xj5quKImgDQMvXYz7/PpCBKz4J4regqxwzoXYW0tD5NYD83YRSQDQNzJA5AD2nrxaJ//wg5tqS7
4Ilk+YxsojzXtoWNZGitjq4qZe7ex76+G+d4NLsqnhK5FkvfJ9dFTYNyp6TR3RaVgJTX+YgjCOxm
ABfMRwBCpqHrczP/lEcsauYt17VJ230gIzqa1czWSXuUyPqV4hmRTGguX26hsEuu20A18bmZyQd5
e/L/LQHpYyP57z0j8/9f5ehFUvmvlaN81Vn/Wuevv5H7Lv/mH+S+AFAmtMg4RCnpROB6/0c96oi/
wAdD42IP4MgqLrG+NZVv9l//4Qd/ecxabNoTP+l8zv8h9/kuJED2xNgn2/7tx/0bAE3nsq39UskI
NlrP406wgwBhJXvS79uel/gVfBm/3YQh8V3kQtnk6IkauAL3uoG4DeDguWqz4VFN02eO2Ql3KAv3
DhlfZW9hpuFMLX0jz8gBZbtdNNLrldtYkYUtIjX1ts+7Ib6rU6gE52myrXmjdDB9/OWS3/18w7+C
QN3w3YbDkZiPABsxAKLr+JxWf/8gEYfTcLHUsAnQRsSHJe2yfh8tiKdPHf1rGG9llX/LaZ8T7iW6
73l7WSTSbkQjmgOeIB2UBqpH+2/paM5wwHwyNLbugsST7npp+uo8UR1dUmpT80Gkhvmr7cVBDk1q
ji4tbukgjIiiKj1YcH67g3YMmhmUHZdspjEllmjumupT0jMEpzKndx+hpMrQqRajg05olB8xu08h
hzFix3hcaWGt0sZUX1tijoftmIbT22KbYJshf4cmWm7I1CwmJ3Lx0ASFvyUegt5dPg+wRKXlYuZD
vmUTakAGIBRelbZ3GSCGah23JadEHZJrstNpMnYr+J/DFeCM6D6Iqos6JnSxthR2jh+ZBFba0EYG
tj4EcWoxjIxGdcUoa45OPsO/do9OZHHovlTttygPu1O3xKyzKpIMWAG7HYmlVS8FmngPSGBKgohl
dZ1iWGuTuRC78XLoSOB68dnH7uD7uP2umpx82MgoGm6iJezti40RbZJjLVYAViqk793KZEI+MgPM
opVqF7cyRxODOrZeviVGKYPBeHR/oFeONR+iGh+BbQzWGhmj8z1lVpRBAVRM6maruMFlVzi3zVQ7
V90YXMbLVcMTMPKOQQxAuWnDQqATFYR9Erzljh9IHDILZw85Q6bsSPgUEl8ESrsl5HDsDo67cfHJ
XkUa1RnBj03UbCK2ZeD1yvM/1riKvuYjhkJ2viwD34ctwybjg/tzbStQzLgnGJWzgdpTx7eXzemW
cNTpdkExZDZWLQoGshDcvCvLimIUAFXBPodabfkxtlRHqziJQMAJxrwcnoUQFcc3lFQrbxizVxxA
WbgFzR+/zOQB82eIsS5eW0702xS4CjCLwvceHDPsHbTsNXLN2XE24YSjYeUmFaeCRdCj2NFWxBWU
53N15P7D4zACHGL0eZlDVLkFIKBakvE58jw1IuuL+ru4+2/uzqTJUiPt0v+l98gYHVj05sKdY8yY
Y4NFZEQwzw44/Pp+UFZZKbNKKlMv2j7rjcqspNS94gLuft5znmP0daCNUj5FnPoZjpHrvbfMPnvO
itql34Q1+9Wmw1QRidCY9zVVN5gBtVciOc6awgYJP6L50trB+D4w2sM2kVTzoWzgK+3x9hVflTPL
y9LN63thMudHvxh5HHz8VwUP8VmPuum9THBNOaWdLXuMRaDgPO9FgjftGXPM0f0sW35sYJKANOpG
fi8ahl9HfwC5wvMNygoDWSYweuhAQ7auWxnvM324xl7rW+/ZH4YRUlWimLOS5SsBbvkjLYYAr118
jTnSTxbBjAgMJ8ItC9UJmT0fDQv/VcfBdtP2reIlZWjuVz8UtAGPXO/QS0SdYgdwpYE6Dqst1LuO
uZzGu5t+Ueiqay647XHh+uAKtp1d9O+mk/dPDsWJ1sYq9OgUY6DP93gOaLgeLFvSBUAJRw9f3DDv
pZbzMNOuOZAsXmLMHOifmsLu4xJbjcy62kaK4gSE4JjSPXw2W4PPywNioUa1SdEF6u3I0WOmZpKb
BuxYJ59yXq0+HqQUx1xChXoVQNMigC6hnBKYdMtyi0HDP3G6I9WeiCh/olRHmzFHFaO1Uaol59uA
XfiW+GgOAX4vQDtG71UVkw3Ekk3iyCjb2C3IMWzAEc6c2rIG7MlC0X2KgJAaN3Fk2PEuKVMKRnXD
wOQr8obidrqvbZd6RKNMdz4D2CvG0Ph9tM6OuEJMiQkYgGQCztQV0xsD/eTes1Dig4qShw9zoKZw
y5R7HC8EL/TyQ6QJ2TmecQFbIJLgLwygGxR2mv5y0lBRUdQyAXi9Mav5HE8mmLjJ09VbTtTrMlWy
GaiCnezvDoN2fEbeGqSDZAC6CU1URx6S5p2PG+I8tcX8kMwW4Djc0dVtjWXj2k1QYcxI9V+dV5vv
01ipbpfnlmNteHphaUZ9j67YQ+TxecIsHn8Z4a3c4oB3BhYs6kIwBrFU0EBWkbfl7mJ+TwHbhdfI
/g3PXe5uq8EH4edZmFOJKDaMOFLpyofUdjN/oxgocrOPFHUcIk2jFA5XwNDuvHmUr22iZxSwwkyA
cZDkqYKx5uTfE8cBGl9BJaLhEm9VBgC1sO/TaOafLkoYCic5zHRU2zwfN8Ki0HTjxBpD+XaaiXqB
4iW7yY5mTLBhqip0aZyUATPmnrSKYzv5hcnW92bqpLxXpZ5A4pFTdENE0cAgZCWFiWpUdd6PI//f
2hf/aVzqp63xX8av/icGq9i+stn68w3y1bqlBTP//fOj/nWb/OPP/mOjbP2mWzb6C+D433fFqGHT
Zy//9/9io2w7ljB8nVY6tDCfz/vHRtk2f7Nca80FOUBImY2wL1xHPeyhbf034Ne2i1rtWigQzt9K
Wf0OsP7DTtm0TRQiD2sGUwH8vOYvioY+C0qApCoAAtUwU/U5MeBPmWwkr5J4fl7DPkkGeGtxvFej
b56TRDsKMYm3RdPmfZV0H04M0ZE7+4awGOpdL5z6YJUutanYpQf/BZCnuStzg0mHcWvMPWP+9oaT
xTP7cxtHjUy+AP/kTP3aIyxOODDNTlf9VV18WcSsec5ltHUGkV8lUz/eF5SPSrySpKCKO5UXzHDK
zNlkSxmgEW98e86/AdHcYnMOcw8ElMiuYyWJXSr2MAqc2ExxzOVqE7pMS9qU2TWwLdVxDsvqoai7
x7YEvJxT6M3LYg8LZJNWWOtEFZQpFdfgBq3t7Pa4YepaXDtOYl66MaXmVX4s/TEoZXQcuuJBxngX
e9tk/2B/tySXMOqwasVMwK9Zxj59P3ZB3S/BGEFjMmRzwVjmAs/iR5IaHy2Naw1kzw17syd31Le4
7I37lvr03RB7zWaq7DuL8CkBSo0ESKexr5zIOVgMUJb7Nm8+rUQbLxAX7wE8vSyly3YAnrWVmR+o
LwHDL7wHs3ZbpdG5rqB7YDKbabsoGEqUhX8Vc2oIZVRlu6FJw6n5jFbjZ/NV692Ol2H/WRqaHrYR
NJWlby/Jum+MokzumfYJPAO9vnUp7tzIrg0dZVYfaBKE2afM/ZaYxX3SfStM/o+oiOp1LqDuGPe6
QeH3965pvckCHIyd7TCYwNghhROWhlx2kS14LfYmGLoF4qpvsCq2NYusS7karRts6NKSemncGFAr
G5Li5hAfEuiI2yTLt1YtsbO07AwwZsNd0Qtjr1iIN4yS2eND69qaugYho8LHSEyFtXlKXueUmxpH
ZbFpJvcG/ulWxRBqOAl6W8lii4nJ3hrrKQFpnT5hj7WvrDPIBE35nsJngqSFUbbpDlHqXbnzcj14
mr0hy09MgRLMeIgOUwbLTig3yFgDg44KwM3QYMiCLVK7lcfYCPJDtwBsw9UCRIlcu3gxvf7FTcjO
b1yqRVhu4m7YR+qWnddt1vdPJJHw+bO8WVjrgIDtuc/DTm/NgGXsHmF85gEp2vdswtMP6EKEuqPZ
LxphocDz07ORWeOPCmcTT70EaYrzI9C08sapr4skeqlJDkR+gxlvly1PA65fetK3flQejQx2T6+5
yZWTLLd9QbsvO/boOusOqNXQu4blOFfpFggUxvOy/mQ7UjjUzcxbt28Cy/Ixi+oAn2RoOFq5SdMX
h0EX5fPsB/lBALTpub3FjhBiNGwBaKv5QP98c3Acd7qxSsfd16qJwxIC+N4ajbuiEtvB1zeKuvZK
CX2rd+4X4LdL36zjqzxb3pw5ckmiOH4Q1VdeHq8HJf7VIu5Ce4pB9PunaLxICT0cgGBU2ItL49uw
tBr2UxqOKyB1F33ODq9zeL585Yd5bB1rmyHSOIFbgcE02Fq+a2C4Cert8Z7z29QlkbPKbL5jyrRC
b+ih5uifnKJPFMvfJHyNQz7XQA7VG8DSCi8SBANz1K9ppArheJ4jRqwSzJHvD8TnOp6XmFpd3Nd7
zVevjO+LjWcuivM4Vpi2ablPTMFGqLAAtvUcXrIFSh8OumHRMaQv7glTy7Olkr2+aHGwZPO3EdcS
JEvtwLgMGIQWM3atTXwdZCSwPzsB1uMLj2Kg3mlx0Pvu8kp87oQ3+XUuGf7pBGO6ssq2rkPiDg/c
i5G6oSPVRVzgVJ5tRTcO42K7hq+LL9peLjk3lni4GjfoaucQy/4mBQbGncxbvhnGe8zHYNtWwe81
Bg29SZrWuXQFYrX2rBKi/QkD0ZatfaL3b17r7WU73hPQ2nizetJqf9zqrXqZh/EyS9vQmzGjUXse
LpR5X8buNFwVdqXhA5PhkmYrKKGqQtlOKYi6qvoOjJEG14nmw66c3tKFBkvPZ1Tb93PoGiOHBuPL
wLAKQBJ+We2a33ul0NPjxymes0sLPMNr2ublTmTiqcL8gdUpuhHjPQxt+wSdCE8JLsMz7ZAPjCGc
W4r89I3WVeY2dUj8LTaUL7KQO4/26iDtu2wXK3/4lsXli+vjVXTdl6pqxr2dDmJHUkVKffQDE1cB
tbRXqdHcGFoP7lR8gbidCWhCGCfIdAJMgeG59dMQzq0duM34vUlnwo8MdgJNTx5iDmf7Vojvcy87
zhNUB+i6am9jm+VzwNvQbAzpxUBdyPRQMK09UO1HUQIC8ZZjrRNmjptSOMid5dtJ84hOKC+xUg83
RMnGzUIW4YoDUgdGMNOu4jJ1jjWOoltGoMlXBGXmQoq5usGAC1470TAi+750nxNDJSWBrMW+MPp+
WaMuyVMDuOrot+RDCEpa734fRReFlnbXS5JrQQ8ebKbycA3dFFywaniKIc+/dS05zBYPPyCcCU5p
MrA+OHn+zRtrGcYg1VWgVwU4JzMrvuVLZF57HHtOxUjHB0eewCk65zAA1AY4pHeIhkndf/keoC99
WONE+D3ehJ2psIWBdrLLsr9GkTPPizW/aX4kP3ICTLxTyvbeH/oh5MXAa5aUQCbmKWyrbLrVObpu
matH3wc14XzC4GyQHMQsm+EbW0k1fXWpk94hkdfBtnZanY7EIjkxmAM23aAgreD59lJHsuSgV+yc
4c2hPDGKfRYiPF3FtgXejfQ3XKvMc/Jt14o2DZ2u624nEIanHjfsRg0m8JslmcZNJuyJ9BuHVS2P
+sBf0vikMcvwN4ylGN9nEeSUKIX+RlmHeEaoUNc4fd4k0kFYzHJ6nxzsXmwV670ElAJor8JtFxai
Et9E1iwn5qbtt5S+rR3WJuclb/HpcEQzUfBSDZkjqdOzm+gUPNRXkZufIw83IYgv1iy/fxsNpe8H
WX4vZj3QKJadcnEm6Ai2H/citb+c7goFmhRTlDfRo1ictdliUS5AHHZTdj0MJYwiSZfYEDe8hJzf
Lyw5tFInClSYoYQXUieu4iVinho50Z7WMYDB2eAqWd/ChBvOTbFsUS2+DZYkPOAYW6/nvi1YFQi+
TfspKz4EzopgUG7xMEfjYx+BNbGQ5eDiA4YbyuSASyve1euYIzaqXduYDMP8+rIuvQNcg4c2z6le
Kvz2DjkL1UXc+skZ70/PxFGrApAOUGwq/cqmtWMDimlXMv+GBRbo3SUWBzadUxS2KQ9yqhUgiy2t
fnDwHMQ1ERASdABTN43u7hpGdftIS79NMcHtScRqF6MAl2n0uCzILm4jtU02i/Lk0mENYLT2b0Gy
l1thRns717eekzxaomsBUvFubBKDUMZQzc+cIZ5ZlM+ZaFSI+e1gel+54fhAvGYyPwlai6p77n/+
wBu9U2ID+RPDOOqpDwqvE/J7WhrR0VMRQZD4wvJa1qxUgmCeCRh5dfwaUaC1Xaw1OfOkfFpTU3Z9
BdxhDnE3JpTdUOf8UtbtNW6IkytdEC5tlH76k+2z48kuiYywlMhHI2npe/Hyywpn7HaYUKiy+NLp
H6yeOB81o5e6BG6KWG8tQ4XcTszNLPI7nwxi4EvMIxwo3JXoZ/gn/vtYDXWIK+NnQbwJbrZ6zcGS
7XH0nI1C27D3ajC+chMx8qy2XZfkuxwzDC+o6mSPbLNZqbRYbFoeYYKGBDt7mL9sLvf4cjC/dsII
UBqv+oKPt5frfvFKsOl8TV/uYsdOn/I0sy46wt7ND+vD31IK/lID+Ekt+FNN4X+kUkB73J/rBDfo
BEP8Vvw0R/P5Iz/kAY2eKw+rjS8E7htP/52o8kMfYJDxGxZFCzQoDY60wnE2/5c+gF2QoRB0AlOn
q44B2D/0AUtHb8CjCrcNCW2tgv47AsHPVh0+weDbURyJSmChaui/1ElPdUU7uZ65QdznbI+zJb0l
Do3YhVkFWC1Rzk1jU4jUVnl6qQ8iufvDtfoPEzBz/YB/6RN8AZs20LUObx0L4mDhwv3ROQlENIVY
awDSNQwIiT1vFTmYDLTsSh2Z7nOYq3liCOv26ZVTaozplNb5W4ihZFdq9Lmzwhz4WM7iJUoboJet
sqZ7M87GZa81zG92HUEpzgT9j5kx9+l/bvEz/v2rM4UAD8d1W5kjxuoG+oNNpRUzvGyzBv8vZgWY
EySx2PVpA2Jynk2XCges2zsfnBf/TdFiAlmy2KOeZ2Uyj/zr67jOCX+6jCg7lsl8lUGt77ril+8C
kKKHTqzwXjvrgSquBkNQkEMonEAQO2/Ai7GZBUbMXCzMSRzW/+ULGKuQ9NM3QGXCiM9p2GeQaTm/
CE1QL/oyTqwJkJialq0/QrDZ2POQ6ztlJNl7BiFx5xp25oU0rS6kd/pxjA6dX0JXUE2ZJpQqgHLb
mdgpZji6xHi3xRS3PtvcPoWarE9TG/71ZTN+nr9y+zHcRh9DweNx4+r9cvthE86hsGXYWJ2EkHQy
LlUclMqHqEkslREohdRZctIje9RuShsUKaDMgfIOiAG1wMZiFtPqiShYniyj8GhVy9pU/pc58X/6
mjwpzLtNh++Iq+3nW43jukhxYwwBT1KuNlXvDXfYkjhtDjqZKN1kxaLhkN3TIcN1nVw1HAmzvYob
uuVMnWTutl86gzByRXkDy4Y1mf+lJ9n6t8cB8zFdEninqPvjWv4yyuY2N+euBpPp107cXRetBcMk
SySW4mGecMI5DTO3cqSaduvOpcfZ2yvGna2BJzpUMG0HqOSZB7ouGt77ZGp3dqPy6dw6xTv1CBqk
TMXJoXYkGWvoTqNGbkPTaLWgWlbfzvQzULwnsnK87iaHZGHHSTh6AK8xPbgYBsBIDhzhQgHRIv5v
9xHGhp/vfmxqNGr6qFd8XcydP/9A7lJwNhjcIsAzBOeOZyUeiCfpUb5hI4/IWkctGj3x32w7zab+
lHgjC7GkMC4ca1HRjWtm9Oj89e2NW/mX7+XyZoV5xc2D0uyz1Pz8vVpfToOHZEo4ri7co0E25TiR
UstCaI1t9Z6ZCE4wFtNqODOnOMLsqLNtNtEPOkvvxgdFnG6MUU1HtyngII1UNmdd90hZ0nQ/W/6z
Dwz1WEQpWzSHbt+EeFPjbnsiHsT+K5jHa3DTNavr1LCJ0aWE3E6M1+Xe0rts69Wefl+P1UdVRUBz
2BUX8SKu5m6NNOkzWActoumb4XUZRO20naHX1pwp7xrG/PQQzF8jBxfEtOpV6d2chxwamvOkkUzf
lo2tH5h3FaHpduW58zh2Q7PXCVPKlX1Pj/xH3mmAHEbAsuut6uJB01GQyKwhN/hoH7sZP15gusNw
wnT0bYGdto8JOlCco5o7Q8R3/QJAM+aOOEAvXi5tVaxpDTg6uzJuYRwo4b1pbWEEuAeSy6hMqcxD
4nvlVXrqrQ7asC/8w1zr8cGpzOqkGB+R0nLXM6LEaBMUToxFGdaI89SyCw9yV7tbstZnDCerI5vK
eA/vqtwhXneAZYj+uXKavhFce/CjNr82G7fdGCnS9KyhBWDb22tpBbhPc5+7Ummv3druwL2arZPF
TC76ycFH4JywKQ+famjbj5IaHUf1W8/q831fqOIG5URtWy8q75pEvqamT6XEUH1ahHlJzrbQLmgs
JOVBAEAst8RLsne9Mziqq0WOTtBQG/HVk4L4aLGD3fj2IJ6oyfLASS8VRxXBiVOQdLuyM5Hum/6S
fQdor+Eo3KU6JHXNhl2vzrpDK1pjmNUYuPwOWxv3c7jo5DPCDJVoU4o4vZ2I4R9j+qSOVo2zkENY
3V2NY0aezoWXybB53IsRdCl7ehFqc1PtzVFwdpmjfVwt1pk+v4mQ3WSDKUk4SExlYQOLSKqjHOPi
sMwNNG74bfVDQ1vfCBNs4EerujfPoOrQnCwKiYbJXnZealZ3jvQx45iFI4hG1XPOoaFO3qAbzfth
LdhLsYzisGnkk0Z/e8BiDn3HJLy/6nyaTrWMyKYbElq6DEAt0Mk0FCBRIcsMGU9SXvW7XAm3I9Gp
0v1AAGQzlOlzTIrtziN5utXGuX3nxZofJtukb2taQT/jNAUezgK6bTK48QIn/6ZMRUDyWbtvs9jc
qNkVNLN7NpgdQHlgkcBAPDgpTZ9JF/MuF79n3yAEHct24FCUt8tl3BlkSxzsFGaSXhaORm9FYvuH
ijz62RrdKkiVbu/baXhvcBA+GFQgQs0iUHhCtO52I8froCzt4lRE0005jS9ysEfCHF539GcvcQL8
9c52MY3ppV6IwfpQVwN/yo1bbwJtH/ejdjRHqgchWdPAVLo+3OOku8f2ovchJgv7wKZmBR2lj4i+
2SF3R7QJHK7ukQlJfE/BuXofNZE9yxlUXlD1ZUZtc1NfzSORPiOX/EUxgth00dx9cMIGruFiHXqR
+TweZiz2Gy4S+ninmIdIEh4I9hXzo3xRkKKz8lqRiXv3l1gGSDzvpe18+m07wSO3tORsdXpxV3Zt
fjWY2fgFJExn72tlxL4RX/ZRBnW49xZxANPNz2cB85nCiJAzRLKhfGD+9NGl6fBsgxL8RsEn1JvC
8k70bCmsWutFUFzH72U2LUecDMSpdY4rIY6QcqsygLuxE1GGsHoi9rGRkG2lU/FgmFrKXGhMp3bb
t7J6NHPPus4ZBsBCLdWFVffiYIDsP2HqeDNkNN5WOMdPTt+ofd/k7k44Wn7VrUJ9Qz4sGKquf4Qh
goI30clJnHF+JGMkUQL7/LqXfNrEPx1v8aFsfj8Sd6NimBAVxT7uQS2zA5ue0rySV3lXjijwcd05
u6joxbKb87S99hRHmbSbJKlhJ44/9bSRI0oH7/28TK8IqC3nSUh/q7GH4n/9nVoK7M9ivCxxaiDM
i+4GjwyG1NHzwOszkYnb+bGpZIWzVdKn3SvxvMYRdnbE87y6DtBMIzrYAjAdloaHnKCjN463MfDF
S0b9yTdjMrtjVkdgwI2yoIPC9sf06CpHf2w5mF1EtQassGXVSyLQJkyfPJOuSwq0qGJ1DwYIve+d
O36mfm0eo9T0Tuz4Z7URdM6yqvNGY0I0Ee6r0uzQz5wDMPFTibiqu6rzzPsGa+OyqQZqcXrLv/CS
kjSYLYfxOqX0cU4RPLRmeOjLCvLLqIv7BgjBTqpmOBK7Ml9dvwT57qKYJXIxPp0Gz5A7m9VNZMdA
61SiXtTQgM+NjOEqdZgi0pvVH0UDwnDTNjmtdEUDWSxd5muJLnEYV2W5IjOz4Q1gnZn3xQ+jap7G
xfdPGrNmZqPuXF80kQ29MimA9nlpfoY4M20W7hMc1RNiSWWNhxKxhBYNRr5sO8zPBgnzDm5esbPX
d4sHlpNpofLuHQDCSP1jIfYTZkkUM7u+48mGTd8CfQq6Lo8hhQnQTRH50Faj4HmuHe0R5Lt+RamY
+6IYiB/iNjLSrRVFfjBHCo//mHMQao3RY56xzp1j3XrWJsVb3iUp94lXzr0R1QKBuaecdGujI8YB
T/ObOdp3DIT7oGERwtzo35Fp6l4HvE53o2naXxPBiE9Mdsltmkb5TkhNHLyehtpN1DNizxvKlgID
ZhuzfCKBaZN8SLEkxzynk9eKdKhAkBJD0JU5rWv8ZjiiGJSOFWtVjq/0kAnXBWvGI2LNentXp3XP
ycJmd6GIQO4ztRgonAqIhzWm8S2+ohrXopOnHwbaxdlEoebkDk3ze6Ony13EqNGGJBDNjxM28tuk
YYMPKbIEb9r4s/O8YNkLKHbP70bsA09tvY4lQCt+JKaje6Fn0eHMGx1eliINzISy6Tlql411wkDk
XWspgAjm+6TvAx6sIvRBW2I2U3NyUWIM/DZoOT322K0+QIZU2KwIt5k7J23dF5MAo4vNqeavbP+I
xxqRq29SYGZRyM2KZ9DpQOxA+lHqlEwgph6duqp2mDKRvtEG8Kfx5Xzb56XdURuz4zgOyzxqZ/5G
p+rWvx3TZp6xu0rRJIc2HlnOQVg14hCJYr7h7kDJ9FPokzuaFIUfTvo8OjszFbxwYpP6DyaH/oOR
DOWHScjzMHLY+4rBCrC+wuO/VKA/b8pllS3HYQBUkS3zwHvHHyJaDgRupaGqLhMXd0OQAKhmzkE5
HRNgtjyx276w8tLw5Rr6QU8zPw4yldorAN6OwB32knXDtG2xCsLMrSX2/IuM7LAWdBmI8Vyyv8EF
NtUvZYvdFwBCFT2IzuuhvQFxbJiAFvUUjgtZlI2rYUlhEjgWH3KyvIeihcOlpo5/Mb1gAok3q7W3
iGULZiBYLOqYPTe+z5UdvemL56rNbGkldYqFoiSC4R9Mv3yq9kNfuC+gMvM+UJolJdj+2adRiW15
F5AEdd/8THZhWdyzIxSvItXWugUXFiAdu31+pQ00XrFJdiqHAIuZeDsxdTW9Ltm6JyHmTDJGw0cS
TnTzAphNzeSiIEt6NdZOUgTrcl0EMy2c0ymPKu/BaC14iEvuO8ZZG4ZGC3Iq97LXyhqSCx5lBpCY
rAda5UY4YTSrODXMOj5mCGBKdsV5ShaZBe3EbCwATag/en0Ou35QJtjkIta4X00CuhZ795YSP+LB
GpG7ClI5XknXTc8WMvcjNH+ZhWtOLN16zeBMO5faDkL1U0m3VlQTrgmUXri3dmOkV/M0FVu4lPxa
BUR5f9PkzszAqa0utUF5L0mnNAXCnqwiRV/iW72oU0zD0g092YxFzEx7MxOjxGtjL1ywrACyFgBJ
gvaAF3M/UhZ452CU2S+4smOGc7b/1Az4e7xatOW2VnN3HobYelO8vLEINSOzNaBLPEYa6PDElrzy
ks7uQU6VnDkHpnjNPhdykMRqlkzbLN4wOzu+uiV2yh7hlmq9Rl8uiGfgnH99vv4FN4xi5GDpNy3Q
ZXi2UHJXefWPEiDUqn6MaEty28anYCDh9JPGGLhzqhH3Pmh7Bg+LRtiqGjLxNmZ06gQY2ddI/Ggy
dHULWn+u62jRMJl4WK02pAYduWValrCgpXJ4GUxF/aeWT+VZn2NG5hLOKTRVbv/V32hKMxj1tqDw
CK7XnleLP3NSw2+60RMg/ptWypZpJwUO1BqU5GB/KP9/roOu2sYflT+Xkk6XTJDgvoMyLtawxh8v
QpW6tc4ZerNgi/kOc7ysMD319ec8uTFMlgEun9UYt3HCjGRd0KmBEYshA+lgGSXUnV0bRUrRlpXa
6uqvf6F/E2n5chjvmDMjnBEa+fXL6a03yaZl19eXbfaAi5aDH1l3P+MObMvxYoo9YtY2+XAaqzOi
TW7RAj7T7Jaz2V9/l1WD/ek6YekzScAQaTRQvdcZwR+vU0waLsnGkcqqGaIW0bVz6Q9qGwtL7pac
GMRffxwxnH/7OELcqIYW8wNL/+VnsSufcu8U6380229SU82jFNjRain8t/+LT/J9wkDGCpR2V3Hs
DzdAGdcabXAzrSSpz7ANKtiJYj98K/5oH3//qL81Zvr/LqjFL/fn86WL9PN7Ij+rXn6m1U9DphUm
/2PI5P+GjM0dBWaeMjGLx/GfHlT/N34P7nykD/efRtN/zphcpk+Ws1pXBRMqY/3Z/ulBpQXA4ZXm
sc9eE162+3dmTM7Pd6KrkxYmpuXZa2eiQGj/5cYf9In0JA6DTYPaGA6CSNUisYbSfxNOkRwYTRZQ
gh16USSsmS2hCrhgFXKezsjp3gVrgTHCHi4X+OH7fBkDU8bvGi3ZXhl3oHlKOyiFc41ixXBjHdIy
lR2XVcfLu6dcTP6mKzzzmDdMj7ysAUFTcEzYNpQcgIxII95dcVl/JTiSQhtDSqig9TM1HpYHrcQd
vMlN99hktI6zIgjAlFjiiEzZ13PL65STRB9menKjaTVURH1i8GygYFlrY7qEZQxmpUr2tF653+x2
sH+IvP/PHomfBrP7z/rqrfzsf41B/k+cyzrcsH/+3FzWNJqOvMk+K+rt5+MHIJb1T/x4YpiiQkFY
1XFbdyDEcEv+w7S9lmPwf/q8MF1nnaf9ayjrUajBG44WCYdVn7nlvx4YujF48ngCQd0YBCf9v/PA
GM4vAx9Xdwwas9dBD7AfXqh0bfz0SlV+AS8hsdMQ79Z5nLQVZd/P8jZDkcMaN7L33ltNfAM4xEO1
dY0twDNkUCSM69zWy+xA3ELvd92QenWQe4k0DzggFfWs84nURLbTvPHD6shMSJm1O70HXgne1gvj
XjmPOm230E6as9nM2nNcwpKd6U8A7FihWFf2pSM0EId53FNzANOzK7Uvs5nUpSHmO9E3H5Fpj9Yu
1VWDp4MhBHYHijAMDj3tYp+SdLWd2+bwsFD4dGWjMYUu0TT9hlw9hb5GPFI3lbGl9HZeO2kSS16q
J/cA7IpkNw2VOOTr+uxYqrznEPlq1o2niFFXklouGA9l6LfR7O6M0dcPBvM6DJyzBvsndmoiaQup
bZCtM5jM9lHOpdbtTXOOEM37eNmOyomGINFcGx6NSo+GNjABx8vXbx16YK+zXj6Y0NqevHiwLxgs
03o++QZ/Mya8H1ur59zowXEO7PSp4+7AGxLiR/5JNx07pe0AfvIagB0MFFdFYpvnKrrGKdS8U3Y+
bUq7RG9FrjhIyHPXZJ+S8dTFvvPglLzJDxr15No2cSN172uGc9vTOkYMxnGM77pTZaGY+XE2NmHt
UyRtK6i63ISFqvuji52cVh+ndCGf9ZpzQvq3qWdtAeAVPqOp1sMSyIs4P4Kdp7K166rXPHL8jQcY
pd44nSt402rOGUijc06yTruG1iiG4+RH49mdIOmFpBoeUDkPgJ1FIOOet3qPGozfzhTfZv+mjtkr
oA2MOGipdno1uz6hpJKwXU/Ndo6u52zcpk0velDwBzV2ORKdmIIZWyR6uKLyErIHJ7JYHNDDPNRx
Znttnw+IH/RCSgpUqOCs5x2qylnV3lMMrxMTGhM5eERy41Sc0In0wGC2QzS8S5FzNE8BimxrN8ML
Pzl7X4silpLK3Uh86yvKqBPZzp5nrKC9ybhYE7dRZN4KFbsX3F6h1a0BvdzNtvkCOaz2wOlrNFqE
TrVQj7yYYVpzNyTLPO8bhh5hi5C90HkTYAERuzFaynBZHDtUCCbk97MLSA4nP7+disqh4xkHry6X
tTjMgVcH8ubktdS7CmvAiWsiF6e5f0eyvtsz7YZ5P2BZI5ovD44qHg3A5bY0oaH4RoFR07a3zMgY
NpSr6COx0odqPY5BtB1JHLuI7mLGAl9f93N6PasIIZKez3qU0063MYuRqHA4ffha8eDrVfrAECE9
MtsM89F4cOdcXDCXo5EUN9YGtXMtf6VTFUbG17IGOTraO5bGpfdw7B7MDrGva93b2U2eV1ngsm7x
ctGE2OBn93CqDQrXe7MkN1TLz8e4zEMPm98uxXLzLjlTMZIrfcodadvZNBo2aM2Df13SnIjo4Tx0
nlFSUcfJyWQ2H0DihN8BMDZmQGSgWg04qw5lrHPmFTkWzgm45K7pa4JtUXq1LDzqAQ8vo9wkgzi6
JQiGe29pTPiSQ093iEcz+nXlWSG2sVUSiC6wcuJg7ktnG9vFHnUQmPBg3i6gnW8JAntBOsWfAwOg
U5E400EzUrEvdKHpm9n8P9Sd13Lc2JZtvwgn4M0rbHpDkzQvCJIS4b3H1/dIVfdtVXWcOve8dUdU
RUklkURmAnuvvdacY+o1wCwDblGCYU/B67BviEvPazRdslGb3iBXQwVYgaMkQoDEumm1fo8MExCe
AaFEHiyUc86JE1mhnxZM/5RGlTyclOmVG0VGX9zLbyT6mtuKm9sDmaheyc+G7lX0NUa1vK1vNXHj
LJSxqGi+xipqMk5Ne0ZQgD5lwUSyioRREr2pbedgWhG/09+K0S3G0hb4Ny2MdcYqGC+EhlU5wg67
7/QP3OShTxibek/41Dbwu2N4nlgrVqMipVclmiXGGyoN5ChTd6GasYpAHGvsfeMcsvlhmB4zQz7V
jVUf6MdBqO6z9QHsuXoYLCX0ALaTJjpO0QGcU+tGrToA0lQF5YEGEJ6/eQJJ5fbEnrzriOHPzTxY
vqgVhAsTLsJx/J5cuWrHLmtfp2U75ly5prcbcE1eTPrjsdb1SzU0lcdgBsZmPq77jCHP2cSxwx1I
a8NRqjlzc6TDTqOrBaJ/XYbjkupgfLlXe7V22qYXXsowEnbo16tLHkmaT45xeFk71rNEKT2du0ke
yLFW9OrANJp7tSjPxYh9tVWL+jzUjZ+hgFDGyRVz+p0M6lwkAJG3xCP+JVLnDyFOcb8cMJKK6Z0U
IxEv3GFDDXX2HUPDkhN9JuaiOAlj/Q2IkzZgymvYNCA4pLZLauVeHePxh2NKc6U+6aZxQZpW75Rc
7bfDLKiPad58d5n0PUoSPXlhrL4WlJCo5BvyZ9KTASgyaKpM32jceQ+NwIsm/2p9hPc8EBDRx4eo
xH1ldLK8gUBYHAhhES+lXqQ7EiaHbZ7zxsuM0s9pWdQXIRe59q6QPiWT80RVhqMvVhWp1al6TAiY
tsqlepMBaG30TuV+HOTbrxG/WtXsX9B4IKSgl0a1HcLjxFw5zHVzbYY2esxJ17wtOE+hljGwnKYe
IeoUnuh4Nj5cp9xuCmSbva4/MJAgcIf1fAOGMAnIYQLdlbb554hoyK4RqO2afhKdRu06tKPxQSkI
2bhz3h2SiD5ioa3R1Y/pY5ZN9V6XKoXnvly3Yk2hVEopXETtLqVNwctydnrLE54DPiTOJKAGWbJp
AR5ClXDEWpx3lWikB1FkI0/QEmx15mPbalnzr25CSFeRgngfAj3XlXFLo5LwEWXajVJ7d2Fb5cUY
wxnThlF5+E+M52mypnNJYXyO8/JZMnEOozohemUlH4Nt/UFYQow90VhtKtGq9i3LyiO02Hm/1mnn
JeRO4mYxwQrY8ASSt0ZRBclFLq1qQcI8aY8Gvnzse0EAKp1pmO7AfOxpPZKV1bfIfXiQOIWRTJJ/
ZJoYJwwprI+1tapXUHPJEbOLSSYVmQmeoOTrxzQqGWGhSze8Fx255/q88vD1c3UrCk29LINl2nqs
dfAejOelFzQE1ka+l0zWRXjT4hVLP+dB5hHx07DE0dukx+N3Rqiih194dYu2AEdBcy87rUPRbFYM
/t9YUsYHMj6MfdZwxgsFWm4kCRQ/CmNodnRj4m/AFj/Tgu57OenDph0K3SdmFMZ5NOkPvUKLz2Dl
x6qFCMAdJ1pmMqSpyIHJKG8WdcSdhiVTOPa45gVXzzXjKc3vH3g6sQiKSl4B5C81eKwMHAHjKiSG
axwZ7FBI022I2n8/95qyM7r4NCcDKH2TlVGw0Ijjk1t9RAvKaW0b+SvTa40rgo5T9mv3zTOCwUjF
se8zHQH00Ws4R/R2fpmx/BMomf3sGX/Qf1T0W3/vYnH/1Rd4o5+pMUZblP/hITUqemiyXpG5U+ES
zLThubZIgVDN5I2W3ezJkjXch6FuFJvPEbK/ShW3moz4RB9NgqGNMIjlDgHNdPfyZ4dikBveQbF7
KofosenJda3iI/ud3afpRezIlk6F1RnW7mTm96yVuDeCSDYsew1jErXK7lKa4rBpjPWjMoVTkndw
qhCnObU8sSaRfeeq1JQwSsQEMZbkCWpHfS0jZoL3BFAqoARJtqgWj/colYBIiY7UTDXbcR8X53JS
pk0zCgnOfrXfCz1PHelwpGIuUukOiF+vcZST+BVagl+saXwksB6RVWLdRUaltWHUk7rAMtBRzRKL
XDzfQPyTgUvhitAdr6dJSRev0lc2Zykwavm6EGDgFc0yeNiPsFLkdE4mrxG1BTWOfCX2ZPBEHPW7
rAu/pbTeNYA5tiGHCCwSSvEIqyXcLpNE+JiFDa7IxnzXZ4z7GdRZuwGShk+ykeBWcUjGxUrExyyH
oZcbU7IhQG4nzNzfCg2Xzait5YE2IBB2DZF+JrafUkzwlIS5SssUQrG0ksDidcoO+C5HB05+QTCX
SH5bvQC0wSDyAdUgPRaCoJxZiV/Kvmkfy1QLAxrcVFpLlu+MBeHVWs0uf4kNPScSinFuySx4MezW
6knZjcDTiLS+oepfhs60NtWkPuWxLHFHW4hNDbcie3AyZ4jWAHPCNiWhObNu9NQ9S2HYLrUL0heV
3Dpwm3wfMvq8WouVbavMwEhWgQW0GlLQusJK0F/5KTQ64c4GybekfZsHSVbDs2kub2DKiw3mqZ0R
Tm7cKh5bPra3o7a03QYBZu9zWjKcaVaqAOOrswJT9jRBWv1WFZsNKL/GBbrQbvKlflYVtJ9FI0wb
q+t9Ex/mM66S/N2KjiQVc7vU+mTyk8ZxX2Z4XOj0yk6I+BKnSPjAHj/6i9ocpIlv3N2zP+RwY0V8
JIT32qMheA1ZLZpUPmtNyhaH9IUapdlUBqWaOA1oBYgbg1HMY1sEWAsXv82UWw5jl8dvyrYAiQaG
XP3EifMXOk1mU6TCAJzsZFK3m43UlzMj9ow1LcmgXSm7rfypjARPECnzwwIlMMJzJuwMqzCw9J4U
1SSLp+QJ4ohwRdzEqNvk3BeY0wVrOmBPUrl41vwtfXXgbQgL8aNo9gjqbLOWxLrMUMNsWSovS163
m2y957sXfbVZ0i7c6JrVs3ILrSejvnNyg1p59bqoXLbpnAFiI7ePFmD6Y46VS6f6BZKPS6SJ6QY3
ZbxBQvHa1pLgKIXy3vDa3FzKsB2xNBys4jyMPyfOqragaKjBZWlrpbippZDdt37NdAJ/9OI9S2u4
9HK1mfKJTs5Y4zzTf1R98S4Y8siXcBKWi+EZvq3sVJwhso4kLe04DdYpMfUXZTY/sXQlxAh2uYuk
bN/fI8XHdD5O9HocC9+cTcABWi0mbJBo1q1S81QKdYojngfCjWNx3qc458kzaBQMyWYNih3RPQNL
4HyRivBeQ+G+jC2gmgGKDufaYh+L4nIP2riC3xkcVAInae3fDHkhJruZHuewVD02r5FTJSmIFoq2
UmwmO6uQNGgjOeZlh0xNHxm30jcZsMF6ubluV7RcGXP0DSPLnv4B0ckdTTDKiVi6q/4KhscLvjR6
Yght1tMdf1XNw6aXGQpPAEqoKGsF06hp0K7pGy8ckQamRbfP+5tpZZk7jt10waHDimqtLQbbap+H
GtlSMao8kTQmaLqFYN+9Z3sJGbgL8Z9ypms5qJBalLllZKnXhZW6FLud1DSmt6RZ685CA/6pOxf1
dCZ9gVMf+6aJiK4yi8kJQ2Pasd5EYD0YCNKu24+4oZj+6F4SsfySt/uUKPIxpl9j63gSXXQqjDIX
BJt9LJmetFTqxiy0Gmt48VAWqs1zgq5oGg9qPWUbSDxny6o7O+7M+pMxLFKwsU5Oc53GIKvS78Tg
EDsodb1t1gzqobbSo6Bf7SA1MtF4sGSWDBfsYi7fx3jiqJHy1iW9KuzgAOi7QsEFxqD+S6Lb76xq
teJrilHK1SgZkkqGwyAtsBC0lQh6eFteqnScAJJ+PoeoZlEboyzh0IGVqsBEqDTKI3fu1TQH5Flh
fzTWVaD1EY0e+EremhmuuSLJT0YdHif8/WGlfdGmD7RUeCg4kW+aPnnQJsQZnMMeWshbezmHP1Qw
cKxKETUVcGBETpEW3YBA/SBjM0OwAfKwXavWUQto6YXckgkosxzKg5lt9fDaGnlBlYqbOiyKq1y2
XA2rhGY1Mh+xGMSxaVtKn/IRmkcCkzyUI5m91uUDOuqnCOSqTSKBsp9I+HRzzgjZQG7POL+MVoNi
YNATdy7n1WnxuzIyJtHQyM9WnOjkIZXIdNDBcnpQz2D1saVFz8Y0BkT2IYYto0seK/2WqbroMO/5
LqPZHePMA5nWUF6Mb3RrN204nVdxhPMmYAWufmbYlztjWOhOJTzdkch4YkwfzCR+BMr5qXaGGBTV
wrDFVJYNsZWWP4x4nZTcn2LeBVklOLFVgjqVM2dUR5n+XcZBhqwlRAfRtUsytk9TeBvN/B3ZyoXm
NHp8I0/cMRp8EBLuYmKVkGPAAml/hZd6oy2BereuW5Q8+NpJw+OpBldnywtyw3zNwiBbyvNdJkwe
Gd747zZsWIsMBclMXFwsvUyQxBj5BXOU4GO6aIKY4AB7lSOXLvGAbrwLqhoCtt5Flq8vEmcMKryY
oXsktJAw++OQp8jas+bnLPe3qO2w/8sfqI86Ww5NjkuqTJsQgV1LN8ZVaIQ57OZw6/MCnsdinvNk
fmcI8BkD1EZ0ScUIhe1rNGpEx/Nau1M0EhNkUWLmBv1LlEAjGhg8eDoypSU1t9NsjGz5wzVHPYGL
vYm8SuHGz9P+MafVcvetVt6yYOUXgEbR42yQXkk0hkMI34ST3O0QefMsTOJ7plJMhXOiPBFWe+PY
BhBx0A2uKz01lfAItvUdRPaXUc5uJCFMIktoZghNInxGQ8apCam3R8X4gUNtwvaInBjDjt9OxZm0
htydI+5bWtaJk0glYm5WeRLMRBBzaA7FcldqIy1SfamdkR+HATFdkEORg4KAX/IUmGrU6ij9FGzh
7rpg2+qEkPumEX6oYYWIBQKHU5ozynWl5GVVpH9jyFftWIa+JSOMiBQO5iFC/Jpug85PExJ2tTw3
NxEPnS3kKKWjabnmrSVzpWJAi+kxLIk/rfG9+TGhTQ78b4JwSN90p1r4NtJxKzTZTxNEG2NtsqGy
bWsMH5EJ2hwt7S0xcLKoSnxe0pLIvBg8a7+XZJAb62SS/dnzPtLcHs5ZVYUbzYQUj35YxN8yFK6B
Qd0nedCClkFGpQGlhwxWNlNjzh7oWdhiFXu5IG1SMM23NM73Sy1+crqegkQ8jPMYxFZ7SSL1mWxm
dT+O0b19HO5mCuwu/0nawJdUp7tYG18HJCNS84EE/wVG3/uohvqt6FsMugasB0lkL6rUO803xpXS
iai/sGQFGdwxiPeq4nZGuZHMNZh7/abJ6mffS7cs7eINMyaXd8vcrABVWEtM6qw6zplv5Ngs2uW9
B4gJmkd+5SiJy3SWNVdoVtOmyZW5fVS2Dre+O+nKrtPrL6Kb6VTBld3lisEF4HTaqg0sco4a2kaX
pvNEo+8jvTd9m6K9LoNAfz5/MiflatbCK0IcEzGSUHmy2DOoqCmHNG39EYt9cwxHgc9heDeranQQ
wIm2iHDMMeIQyXqigZzEEo6g18SaIajtnvb6fs6tPWrdA6huyUmMFQE5cA25ii2Ci9gdC6PISrsQ
mp/GOs3kmLax3zJkVg0ZvWaYXeehZzaDzFMaoqcqVC+kdl2IqrtQCM4eVAMHp/m6KQvt3FcKIlvU
hggMa9XJR50oqKkvNiYlB44xNONWQq2mTdJ1HMh7KtDJKVOcugDAXPjXHTeXBZWutghL7gzINTqI
M9HsrIeYfgV97glmS9N9/pqY/luj5X9q1f3T3Phvrb//K4fHDG//bnhcfnxVf54d8wV/zI6Nf3Bf
GBazXk2XGNDeTVd/DI/5E3gdFnhc0/w1IkYP9l9qC+UfmHmhWRoSqEYTou5/D4/5I+y/iiWiovrD
7PtvsHHB7f5J+IPVCBmWAn9XxtooqvIvy+1vchwgCUx6x2WkjL3S9yUzdX/VXBBffuyk7rg5suEP
wGCiR9OB6eqVLkVPYJzXxV9ZeqfF3t8i9MNF5QRK0HsjKc6vc2vvBh9qS+pPr8uG0aHX7yZMS/pO
HFyq2u506zyyRzfFxvBMf20PwOkwMXgF5oTiJi6bwlFqvId25aw8WMdRe6hRtHNhizP7o2tK3uyH
8G3eNXdwrgNXcR0cWvpuHsRbEE8B2BK72sdXTKb6chj2eMQG+4YK/CCe5Gu+hSi04/znI0Q86IEc
1K72thfcnG8iuOKLuml3RD1+Jn7oDZvb5AiPUCXt+0/g4GmckZIrh9BXEg9lpfgwvsnHwRnsa+h0
nnSG1afZt931drPs4/7+G8xUh3zbee+qU9k0IA7tgabcLgMEZO8pkOxX/+kpsj9nF/aXO3jFAygz
O7s1JGhhfaHTvhcD2sp8HMlKBLM93GK/pI/A9zbs98R+4r2y023v9vy/2TW+iBK0dYeF8LN9A430
ADbeLg/YfU+LlToJ/pmSoEknCdIef2o0MapnHbk2X2sgbuF87+8TOlrCii/xQ/i6g3ZNLpFTB91m
sKVzvzIn6zxIFDL6f2cgULPb6eYZMFb7uvq5a7rJIdpyH9xmD1moS9rcDtuYUlNbu8zwqQOmS4N0
9JIkttA52bX+VLEEY0L6WZ8lkEQ/Nb+5DsEQ5G7/RXGFKWZfJnxsirZ9n0uGAw5xnQufNTXK+nM8
ahBHAsVOu4CT5EvJ4YHt81nh1fDGHUeHCNr2nbZjjq15OyMz3V7KePvWztv4e5ht+Is4bgDoeP1e
3Coupsu35R395MwkgKkuGAdyKdQUzx2blitNQSO6xgG+2Ti+rKjJScW6pjb60cB8qY/xQT4qj+1h
CoZn3bgIn9ZntYquaBJxatnUOPxC3IGyc4UzRGonFY5gOkQHVAhCZlEDlMfehEfabglY4XReB9PB
2FKZrZojxZ5quQsDD+modFsOA5C7hm+mmhRokmVPml8/DR9xamuH/kyfroU+tuygnVZwQ9xwF1/S
bXpA0zF8h1e+pfuJudG+XA47rr9xxMfGFVgCKqQSFJ2v1JDkTd+FSk7CUfsbUfSRw31Aj9D0cyZG
HjmsvsANRh8loWH/1fHVpisFLp0cUM3Ih31IqquNT0BHz486/5W7roEo9CJdEGJrbzjq7PBR/Ep9
m1gMG035Rj2SCAnx2nS0L16YZZd+7A/+ZcGLZTtRtof3y7ujUpS60Uk5h8+Cn7n3J1hUnpeXOINb
a3efXBe1a+nUrxrrhuGMr0wIL9F+/qGbXvNT+KQlTBHAubNT/GbeaEEZvTQUkcsTNkFpsxxLX3X8
xVu8kS7ydnXPxDLvPwWbmQ2z8X36IzvpO/D8+geSFDv7iUVVoB3mmG/5J12CdiO/XaKj9QEbl15y
epEflEtiPSsAb+W3ddni0LsqR/nNPNRIggnShT/8JW6l9WievdUxAvOVwPkjkW0OwINP+bJVHgKw
uqf4WzmZl9FhkPeo7E7NFjmPzxhCjB6MbMvYUb2pLS+oPd2P/JvMZVn2Pj7iDX0dayvaj/GmuuzI
RHdevNqO7dPietqV2eoXk0gXj8kP+cCvbNFVX8uPN4XFnC49eDC/9wZ38uMPmu42pZwtObM3e/mG
HEZvOpxkX3JO1MO3LnbV87rjJdgJTMRtdYDa6JlnQi/5K6jsbJiRjo6qx7b4O2iFdDs/abvJ5YL4
5+WAs9XOqw01kaVs1dLJjvpbtlXDXf+taTa/zL/fjODXVZz6G4c4ujgBIRc3AzY7UgSbmX53aA5A
vWVucirT8TuVd51bor5p7dVZfEApA//pvWLLLw9WAORP0diq+h15xuGZpGh0M1IwLP7g8jX0fINc
84Uc8K8zc3uKR/UrYuJYa77iRRcteBOOEq/BUl2w6JEdB9yVrhFIXuV+KB/PqZ3uHp3Nt7AtSW/b
63vTfz6VmOISB/mE9qE5nDLYN42jdMpQtFwS3qLBb9zGVYL7v0SIXI3aEd7ZY7l8I+DAFz2VH1nh
dNAmD1yU+UoI82k6MPzXOYvY8dFq3pfQEX5w9DZ6l6iuRD2H3tVymS9Bnw2QcIzRRq3Z57S3nEvG
QwUcpzP9Wtjgk7JcqRcdtdrpJEj9+wXk/4dc9/+S6tBA1v3PC8fTzz7+2eYf5Y/uT9Xj/av+q3pE
BG4BWxFxXsimJfInf1SPyj8YdRKPIMqiLP1KSvh/1SPpCRCERZEvVLU7DgZV4n9qdTWRwlKBB4Pu
95fyUP13pIcy3+g31bghkiCp0h8lM0knVoFp/p+FhxwFu3nJWuzldSM8LZ0m3xWCIsftif6ba2Q9
up5M7XqvI1cmSIHHFB4ZyvfDi6zQp5gHYJyTTN55aL2t6Vy+NPOcI3PqGWD5IOAztFu1FT6pytBu
rVqkM7IYi//bu375Q1X/e7LC/TL/W2v/62VoyDABMhCtoPyPGlhUF7NRzNZE7gtStcZ+Rl8owjai
RH147+M0DxVans0kWNlWXEXR+fufr/yZhvGfF4DgX0d0ochM3//8PjJtIWUQtjNHxTw9tKmI0Q5H
I7O1hv5hGN6lgV00hrs6AwVrDNDG40h4zPWo25Y1W9LaGs49X4Cr7M7rmDVnXPZdMLUAUWqza7cg
TSTVq7oSKWUJic8SFWD2qm69pUO3qke1lVIma0a2+tovLdmvt7pAPf33L/Uv5JdfL/UeYYENhoaB
Kt9l6b/L/0tQnqOB29Uekqx+yJDtnboZb76P88vS/RiP0GkyyZG1s5lYBGeoZ4ACGWZK7FtW/GIx
xPswgCKQajMrVkeNHE05C582aAITFdC8fyxL/9yyIv5Vko7w19QtCWIxhyVy6XkIf7/mSVHHXOqh
yvfkmp8kaf6JjnFl5quAHZWzcV8g/dj11vwoz+q6MYpJZCzWa59LMRbnUZnL3K1KJGKYv5sgpOVZ
n1DgDXsV6fczYVzmV9QhNPeqtU044QAyelbXkoCb1Jp2cMcHX9FL8WKCREkZlwR8jI0vFL3ulnWn
BHOSNZ/Z3ANtsxQ07LKyfFeKJTw0+IR3RsLwPAxrhFCYm1i6VcEzxjkjfiHr9jUinrO5lKZHzlH5
aGij9QOH0XNLTtgN7VL5UhFWdBOMnM1HUsD2RnmzT6LO8sKhWS5EQecQ0ZMK5mNWzDum1fqpXsAw
VGtZnltip2lAjsoLmsfwoEkrkyYrezBGZu9hn0zErxhF7WdtPj0qCiHFLpnF22YmZt5e+Wa2MS7T
0TCAisroiKJuZVCRducxx3TdahyFAM4DOHij3RfTOAMhD89BmBlR4HYCsGeJVwnEPjS0cmS0P2uA
YGczPUZxhHKEHrATWlTEk17V2HXB5NhmVr+Yi2D5o343lUN39jJx2DVZI/ntXFTev3gk/rr8SCJP
A9AVoiHu5gv9vjr8dgSvAU/MFaHpTmeOE4XFXFsIJruxCWQ635xLZHGz9LTHBQKJ6Xxl7XHRjZde
kIWCI9FIq3pGYiq5NA0R9CoRRY1VJZvx/vTLBn6DhUbD4V9c9V8aByJXrSu6qkm6flee3/sav191
CZLGgBJOYV/Dfk5r6BLWtJKfIC7WZuYOMggq+SkR0hsgWVNQAUH7tvIkfPv7C/kztMb4dR24RExN
sqy7deQva+cMkzBeDYa6dEKhZGIbd1MDPCWsTsmXMZI84VXs/9Vn9j9/KpuFYcBJl0gwkuX7u/Pb
Z8ZcK5KFgbFbAZJz9DDZNa+q0UZfhLErnCKLqJyYP63lc0bYfUC+W5EBIyP36m1smKr2saW+NUPX
HQQL330NOWyvN7ObkUW6/osFjIwHrub3DQ62BxWBZehoYiw6R39ZwFqCHUooDhwRrRHs42CcufjP
eKkVxcatEgZWzEGtbVA212A5g37U92MsR0z8cvykyD0lRyjlD7TAFar7vD1l8mJ4eisTCKrlkjup
YftZKsKGIJRkN459e6eavCiE0Duq1NAzLbvwUScCfYtzU8Q3pz6TMztJFM/hAtOwlNwwqs3HNowt
t5oiEtgkBC1MSozhZIr8xmGCIyOVFxiSkf450++3BRU0I0yKxV6bcXhB2MRIUI2tiyYh2G2HUASp
Heo0mMQ1fk8sY9lVOtEpBDK0XmdFoZ9FWbs6xKJQyU+N/tgx3t8ITcxcCYUYtThpEYiW2ZmZLb8R
YavFzprzzddU0l9Bkq8o/SrwDmCTpgOBy6rgGHq3a2E1XDSt6a69UI4/1CiRfJaz7CTWMhQnCGHr
rogHkn3SGpITahhaNnOjHGNNJtwinYJaVupXPYQNHYWRdtK6IbkIqSLvorAMvZTibzuneejNFQcV
SPboi7Mipn3erjsg52NQKFbEjHnk6K+LYEqBFFcclmsDJL9uKOpn1+iS10c6bXgBF62n4fCu/EGB
5VnWzN1ak7P+ogodMhATm2iSJaFbli2Qjqiq3R5uqSmu6baIkuG0JJPumkk4H9Le3Jo6jM0i1F5l
MVT2ShPf9Ai7LTNUGikjwryFSrEp7iLzqexOuaBVB0SDfUB+isVx2ciDUm9QZo3kE92HSnWFenXg
c9Yq89ib7fMKYeXYoUk+m9AeHFg2+dEYS8ZnUq0FzCovYie8x10yPyxMce99c9qF9Tgii2qYERO7
0XLLy0EqMYLr0vA1ypTqOk10sHCZEmpFLfTMLE663Y1f2ypKyW+Jsq2irGYgLahlYjNbnoomF5wI
sd0DoKxsj6pncYjLeSkFeu66oE6XVq+Xy2iBBQZQiiapoJzNKzNADjw59YCq2iUwAT09wyAJqJwJ
GxT2PRGO5XQ32PTvfIbTY67172GdJztiNeXLOJK5hEe52rHNGa9NptG3QkLn6zratCIiXhhX789F
WASGtiBkgZDD0LHTMpd3a4OOrIjn0NFTiF0IAX9WKP5LbNJG4s+ZRhLRKD2FJcO7JFqb4yBSnfqt
XAnXngfmCsU++yyr6EjE4uy14MK+qMUYbI5kbvqDqZs7BV/Kg4o7xFnNdriVjfyYknu/K+RObOxc
KSSseNzIa1IhN2FY1LvFQIhKzgdwKoVY/ZBY9F8E5LKbirXnGdJpfa47uXqlVI3vWJvl0ClQluwu
E4w00FOgprilp9JD6B5PvoYgMUJxJNE2yqw4fBVQ46JRS5OfrdEqhdvHRXlMujtHqVKnLdQsOeAe
az6FufkyGgD7ZiujfjMWCIOxpQcSnp29EUU9BJEEYKrcantDg8ZtGuuLkujfFU+8j/UnYGu0/EiU
C0dCcCjnQ+EUFgqRMJf0YLAM9WNMdIKZobyJ9dxuqGYy42ZYMSoQkr0sCrQ1mW6GPDSKO1ta7mpq
LjV+ImAemJoq+loYYXl4zGO7JnQRI1MJwnKImtFuNXhmVt0j2koXFIKUAqc41kWevGwSTlMzlo9x
WgosC3WXBDm1A/U1SDGQgcyn0RHbo9QnNFOWmaSnyNxDgSmPQqJltWPmZur1KMt/JCS6Ol27Fi8m
8gKIO7r6OYTL8EjYNAv/onphR74yrt7pmOpNu+GBppFh1ZY3GRafzKgZgu4iQSn13TiXKs08gzTL
6M57oisxt2FgTHf1DTbR6g11y6BAZprancQ6ljoMMwSegPuzX9d0tmTG7BsxFItzkt8tTLUmhZY3
hoq8eAmBZ/Nzomuc7kRwuO6sDfe0bmx9P6ZhraTzyFit/uMnpVOqHyNFgSMQ3h+DBcHyDuGkqGGI
kuIa59syydcWR0n1YyCh26m4YsAOoVLQvL6LuiNdXA8U6uieeNa8ruvJr1o1NuA0JUO7Lof5MpVL
ZyL6r2jAA0hB/V6b7tqKyjbVWHzRABcFgj9pvpRGJbMQM1PUvLqO2toH5Ksq/jQmIPZFMr6lfZUM
OfdrX/DuilkSTEmZBDPBcgf2cevGD8+bBzGL0/QznMtIuah6Iw+OSjGSUQVLde4nUCM6grjgPtAY
L/ofYy1OVDKddKrTpN38utQMbuKWBmUSLPIkPdViQWuxzKVTMXAbS20knUSRL7MkNmMOb63pLj1b
Vcguc5CKkilwdX/1xGdZXqFmy0NrLci+TLmqnit0PbSvI9gMtlKN86Un6CEQekMfH2ahoNW5VgKN
wEhSP1KMAiAhII0hIwUCKvkpB0p05NmUBJCy+UaQ2dtNhxrxoGkdYgJFyd+I1+U6xoyxqQGQ/c0a
2r4hV8CsH+Sa0A9HyqPedKyRdIoSwe4dcc0L6cqVT6OrU3pmsmDcDWZGP1u2VJmpy/huvuQtJ6Ih
F6a7qWJqN20na+eKOrF0cskiO7YsEcDns7hIrqEJ1s0COoXfirQJu27l7odaGdZtWZeY1vtqSjoV
xax95KEkvkjW2C12Jc1z7deESFwY7YbfqymkR1LaTR8nh2FXtcUNGs+uKRe7GhlM6wyxZl1KaxU8
NPqaOxnqBM5J7+HMJgLemXG5Cw/Kq9iu6keOteyuN91OQonaf+1K1O4zmHhhnU7xEDPh72CyEM9q
hE+M9f+DvTPZkRxZr/SrNLRuFmikkWZcaOOkTxEe8xwbIiIjk/M88+n1eeWtVlZJLdxCb1qANvcC
lZkxuDtJ+89/znfaeStT51sV94K6LaYpgh75cqA5LLuBWFTfESqTV6t3rivOS/5db7dgJ4AeTZ53
ntTwouOpi6qdVqH6FF2DT8iup+rQdHl9KXoaSUBN5l+d4tTRWHtAtF56shdoIk49FAcBOOYHCY75
qgh787GO4yEDU+ayPXf7ViSgG+vhbe0JCMCggS2H0YonSJglbByKhhzZSmx8T03OAVVF8sFTdddC
jF9zmF4xLBt7sJNLC96dr/pKHNNcejT91qLl1RYh8Y7aFeHBnM/W/s6Yv9Pj3QUyx8DZ2nh5RTqK
+1RiC/I7Jv9DJdfoSmZc2Sz1l2dSry+cMR9UHN218Lp8o6nby24xxT4f+ntpq3Hj2MsO8af9jCqb
EnpVOaSkVHRTzxykFgjHd8a0cErXSbtfVlBJk+nh5GSWNFxn2XY22dRzGsrvLWe+ifpxuKyqlKRe
sc4HVAT9bseldVv0XuWbU2bfpKTVt5IYw1Y4ScJ6t42uujwLr9156O4ArqdPo2G/1BVYSxuu+bVd
Dh/GGFbPrVOzTTTimiRomuBoW/rk4IXdcwSn5438j+d3YL4gzBFUXlfd8TnoWfqumJE5GGq5t4x6
t+pE8szscYvGuCZZWmkkQrbqe9I5knff/kpI6XnWcrX2cUWwoN3+b3IkFTBY6WycTl8zvOCPmiTd
fb1+Kjl2JguVB2RFIfUwsdmi/ezc/l4PbJQy8UIHJfYWs75vw+EhM9LHOMb7lSWwacyn32fVv2WR
+CcU7n/ORfHfSAdH0vxlqA8++o9/BO3P+IB//Zf7qvhrufDv/+KnBm55OB487IRgz8EfMW3/oYHT
mWa51PqS24VYwcjC7P+Hg0LzRxJOBRl8j/Q9zWh/aODSJrSvtUnLGWov0rn4Oxq487ti+ctwjR0L
nDbSrYtUb0oUiD9LAbriTLYq0/LrkLPypVqh4gZ1LYV9cA3DXW+JT5EIJYm2RgUuBjpar/NZphZB
VipWJmplhioTX3GWNQVhJToFDr0Yhec3Fc7ULS0cYY9JMI3DIG9N2D8VZavex7zkiIUuT8PmRq02
VW2LOa/GoU8LOlKBllWz9wBQvEmuK9xGZF5t2l6rk5NxGfpweMTBJKXCycRLsmcly9a7HatKqKM1
xd29SaX7JVdfeWefiwWPyZDJF/D2Rg3wonaiHfyx4gZsYKODAY5Xg3pWiqr4dGD7DcQxncWxnzpn
RlfzS48kUrDwbIhP4WSM6rrRuMr2ceHRxbQkSwdaIzzXF2nVkWv2zLh8k2Re3J1F3eR8KFH/PA7z
HhPvAqWux2Bu01y7zk3LDG0AciILV7qZTxWXEe0Kd4qMXRQpBlX841N0hQnPuypgADzUPP0BvTcd
e7F8YpeZJWNM7rzRCdbHtb/nlImivCTdjOwxlvaOCkfWxAUxaLmTaUZNOxw5onWmHeHAYrwWY34l
rWp6ZfSrqTxLKFre5lFLuNsZDBtiyDDI78nSL88ZUksUegvSXdJJvm3k3uVzW51AYAERaHs3Igua
iOgL53aW7o0QE3OOSyfICQh+UJJGs3EVUWTCVXGKQWe90Dp/Ngj7ICrIQRCqcVjQj017SWZGYga0
1vCpL8P0WNc6vzqHqe5UYc07dzQfSUaaL3mWFp+RvS6Bl9D+NxZ2fqYDEPJuirIAIwyh6kZlDq6z
cJkyirjE4Fya6Zy+k4zi06TSmQhBTQqbXwvb+g+7rIfGh3qqHgdy5hlwBKbKhiA1Lzd5GytoSfo+
FGMVm9vWG2t80xIWSpPZCMlEt+ar1ZhhQNBug9oSj5Ag2KyaGP2ayHLgpFoc9CgiiJbt2hA83Ziy
Nxq/BMV4AFRBbie3iv4eSiJGAwHX4mWg55ZYQcJYL4Fqjf6UiMQBBjpmYjMrt7yuEsPCDTjrAf5u
PLaPZZMkXxrLae9ndjq+THGCgbqv7eVx6OiBhmYbutTmUpliHJakxyXThW30xQEnfmr55alyDmda
bMI5JgY0T0v9o6GqUAcFYaK7EtYXq/66M+6a0knVlsR4CKKyc3NsxQTH36ZxxGYMYY23wjIqcVn0
2C1hyhjJV1hZ/XLq4wxfpJfY7p1Is+gJvJVsfbi/IcpcrD8cRkuPOvJOPyf9OefSLkl8b+rIoPYK
9/xNHqkQ8wTwhs+CEiVYvQN/ht1FzbziapxOkZIkDvK0um8HRdJDEsA9ZqUXsqcbZfdCa6roT6oZ
lsNYSZKlogw96hSJQ4NpaGg3MouhNbeyyUZMPYVr3miDg/gO8k6GW3mZ6uHCauScbdRgdF/1ZEzf
K7tdz108DBy3Tt3ghFkFFcxbr+d+97mGjtX67BvL94ifAb+kO9jrCUYksVeaDFuqqMnRf9NRIecd
MOna9YfEUE/9PBbKt0DhUXs2Vm2xbUaRPQmXpGrQ01tNB4w94pleU/2tLamX0pxZsVo7TYRHmZ0W
VPohPps7oKrwzUPWhIuX14+qh9GKnEWibGeEVvyDnEnZbDPKml9dNIPuotcjqyxAf+GpjKpZ7xhR
13NtWUiDTbeEpt71bkZavutsqPU6JZezAZWsn2zLwPEV5UvRnQP2xXVsZ6O3w9JrHULc6HITiTm9
bWoFctRO8vAuzI2C5IJdNrdN30SvrtVXoAslRZMHvimRogVcY3jsYuZj3x24WwRLQePjtrHsCr9G
E+YfhTnZlK5N3PcCPLSr9OtYp/lOTax3ad2rqbG1IzROdxXngT6sXNItMUq9L1NTEg6vc+OiJk49
E7nq1m8qjPRTRVT9+1ro9QonNqh2dNjsvUtHTuCiciuK33PBz+5OxhoFbRFlD50n9EC+TWL3XT2B
jGVn9fIwDZmT7ieHbBuZXlW2QGAKuoONFnFsY3llWOxsMjXY2GKvfOZdO5Mooir8ItfA3Sh31nNr
G/XlgnYzyfxJKe4lDBzKvTHmgyjrJ53G+7rLzPuIwsV5qwu7xUSUyoEoJKbvwLWW8X4FnkZCIUyJ
iC/tGL3k5hDdUCiFBFgvFp080C1b/JNztd7IbvJMGKXRxEOYGvUvKqkJ/KgUowWd22L2GWp7rChr
QQbCcK3a58mLxFfO9ptwaRJlO+4xD8aTZvOuV0++DPki7g2zZOtlodWfl2a1OkyiZG9cIyc0ROKq
iO2qQQzAnzymHTzCtvmBybRFapcTCRcNKOWW7ToPoXUgjA71Pa/xPCJj3NJvfSZxUA+DfSyyuudB
xhAq+A/GjqeamYDZTMQTj66KiOs4WDz32nHdJnFiG1uvPXO2yqLDa93xRK53VdQucSA8MfAXLU+9
rhixiy0YG+PaK7y12EwFbntSjPW04JB39Q/w6ZDc4wbn9YaAIwxlx+iGb3yNMN+atmm9kaNKbuvB
TGyqQGpoQDUB2ItiJvTi6xoEThBqJ3nwGBzC84KNAmTJIaIlalp2lyEd9TaGRg/0R7xw09wMwsw+
V2cmGDFbFjJD1Ug4hJJ3MajTsr8TpayWC9psx32ad7rxl9ltcEzqBQVLhVZKJ1lqneHZUZi9CpvY
RQCDpznlA1HzTahgEPtFb3ADX9jevDjVgKcyI+/5VGWeWJERrRW+aG+sw66b5har29LFcisRB1n6
UQO/+Gg6YGoGuZTroSprVfguF00XcJhyHt1kBRfQxLz+/pyyGIF0mYxbVYMtOM0WFQFbB1TjsHVa
gy3K5OIj2YTraH0OxszQ7ulQf3RZFL338yCai8xRneI5n/fs3XVn3OcCGm0Q6xgnUdovcHJElkKZ
Ymoe7mLYBRFqM3r+sSCuNJ7aVZ8vpUXUpE5aMz2JRQLrHZLRoTlbtwt+Oljp9xP823uCbtn7pKCu
4rTv0r0zDEW6qwudd35SV3xaAcVkHDio6y2pNNAxx97pvHi/4tyqJUtzspmnNRnL5caWZ76ykeaW
+lRznPCwWYWhh4fV43wE7WEWpjrRDj/Gzxyg05ydXVhOJ2tZbe9CEqyq7rsWrXWXDOZEw96kw46w
iBDhNydps3gHgULrR3spvebk2HAU72kFsC2/FzDwb36Zj/4Tx8p5qfmnmUMSeeCNcZiJBIaEvyw9
w5SGM3KZrLL5Y8wbWRJ47NG//f1x9Z+bRf+7OfrpxvnlBf8PA+kD3J3vf+nx/v2f/JxIhfsbvEMe
YwpDFhFTwcv/05UlsGVhbNG49mk2ou+JTesfE6n7m6ZqSWnJ/2Ao+XUidX6TlsCyBZKRYiaJz+pv
ePphZDPc/vrxMC1ud9qUfH+Qdee1759H0rkjNDIPGAlJbWbPQ64oh4RYxGNydXBg57ZMJtKyjpdA
kokRhuN2ZV09C7JzVGMTtY2NiVSJpHf2EGunF9sIVPhNGyvEc8is7ifZ55hHrVqNa7Q1OgvMPCR4
NNQdUp22Lai+JI9aSux7/MBk6lhNpmfGvUX3cO11FnXhWfIU6V5UWx6+Pai2ogntDZKvvmeFmj5Y
dcp6Y2zP+IqhMWe+zOxicqY9Vl+t5RljkOBNoKO6YX3FidWmnSabi6kLMjvMboaoQy3uHLsjEOxy
MbMGSsR1VSPgBtbgAjTWJhwAK3aiy0kqIOS8fdYHuh33wqhMc055qLbmsREyoSQhOieWxghiC2vR
2DvJPmxPtquLUzYLa9nAUIrxwliUMm5CawKcPq9dRV5wGG3rxonOc0Ru5BCdwgZvHP6VsqdUPaLy
y7FcbJeAitQYNBjhXq1VNvd2yVuJL9U04VgvGablgb3aFlRB+1pEjnxTInKeVTRP71nj0VDoJiPD
GXkfOlhaOzaQi7Hv+A3PMBtXSTIOLEqww4Z4xc5hXHDuxBX7SiNHd5cVZnHbILVWop568KWa2mDC
fy3mWyqZL7EQ+eESBVgXDvwUZUMUWiZHKn6SLSbXJbF21GZ+6BhFWZyqEfO9Xl8oWCXTUa399Zpy
l4pAQjkGemSheGoXnxRQPWnKCHwKgfwaKcNZOCMvw5Vw+r1brDd4JiDiexexIZ7z7ntakxmInnM3
+S4pqkwj8zUZiDXgygaOfzP055eYm3sSHsVIVeUk7X0Yd2xI2cuUPMonJF/Z3HF/xYWu8fh55b4p
Fl8QoZzUBTimhmmdml+XovrWiunniff4vU7UI0L+s7NAEOfbpqFHIDXqrUe69+wHN1+rb6nZHe2Z
z5ymrfEc1zWocrJZpI4qDwh/bcfJVA+Zk9SjX/dccxsDJO92pOvx1ZXQSQB+/rCw97g6vXW0ri9L
h06Tceqmx27Rfquy3RAOF3E0ttdqJG6P7h+NzbH3TlgxAk6h99Iyt4m9BiusbE98mMv1IrWfYdsF
JTWZL9T6bUW4MPLLbdHyRiqOyuEtsIQNvoaNTXfxNrH6B/Y+vsE+0KNiODUhcq3vrhzvwrV/sBVI
PNyCrKL4hNgBaC2Md9e56+w0QUcTfbqDb819MpB0/WQ9e0uNvTmm3I3HM6v4SxwDbCyZ5VPn91ZU
70z1M8uDY0MhkfwsHPUPVV89DMZTnH+zhvDSBjQXLa+Wy8LEYz/LQd9MLpMw3yGosd0+IJl8i11O
JxF5A+A95SbpxrdYwmFFUVHxw+SJx2YuKxLA3qdheB981C7HYuGKIJzukOMPDBB6nhz8pG0eVZPT
wEnJA2g222c9d1fMahe62P0bd+JGVb66fX8az9urxfX8bE53MNGsI9j+YCzXvTT6OZgTzBqdc8P0
uXfD6bsDN6jixmpZd0nrTAFevcavouw2kXobTvkpH+Or1bTDfehk2AZnmqGRKXAW5MN8P/OlWeC+
KbQAzpbj1YLbzl6zF/TJfQUmi/iosYdueHRW/VCsi491YGexLFjXGzPBPJCvuwrHQiX59I5dfm3m
ySfuH+w28AJRxsBO2k0OSoZ7urdrlHuBwczdrSGXa/fKaPzeFPNBlUX6UE7NnpK7QBb2Xa2SG7M4
OSRSo0zv6zF/nCt1zVCGKp8tzCN+DaOFJO29ZUxHqWF2dLfGAmM6ie6n89GwyS7K/mMcAQp53dA+
5IpOIG76RgRpy27vrenCm6j5aZni6yyoCcSQ6SAovZ/ZXFBbMc2X0XpS1Be0RsFuME1uwPGf1tQ8
5TgLJLmdagKg08AHJPvj/r4+3nqosRD9bGI6MfTGrCqg/pVkzenVClR65qH1CtajucKVYXWFHDPS
BpE2rGvtmuAc/c+okam9G6zwRzc7x1Rnh2RS4SUrv/ajcFzQxKM+qBqddsTUuxo0imXjiAxVeEw0
WJPxtUTZFvQZ4/C0n1OQ9z05MLqjHHgYPFfX/gZ56dSF39rcBM3S+rqsdv1YwAPlXp/iwsBjkMQW
HQLDZ4M5xFzcWw7nG8ted3Kad06dc+f9XK2jt5Y3akaDwcXU3ZqFFUzmpdSkcuwuEFROeFUBvxDz
Svxhrz2eT4NuA6bQ7iYLOazn6H2LSdd53Z2kkq8ryXW5Dq/UlV0O4Bw3tlzZ1EtK4ZJd0/fcW+d2
pwrOzOV2iNxHdjPwUCdBvEadjJLW8qy+QSLiZlvZxdPQOm96JdTTuN8aZTDV959rO+ymzqg+W5bq
nXoezYkDi5QsjplfQ00Z28KBP0flDtvqlcFjCrrEvF1AawXLeuuJY8HIRbcOF1kF7oDuOZOSMlUc
7GLlLph8YPX6sAjzb0ws1Nq6svr50HAzB1a3Br0r0VejU+QZqN2Td8DHTDsWRk0zeW0NxfuVnaKp
EXcUJRNjejbNHrPtrDwHcFaKWblx6KfriSl7Pg/Qs6LtcKU6EFjYNy72a4c2ctmulLBMztWs2h8O
j7UMo00wN0CxmNidZTpU52dpxgShb0T7QmH4hufjM17Fi6giba4X764Pb3WkXuY0OzbgvooQe9j8
qQX4JFnNl2y6tqkz+EYEbM9OLijweEwHUobWTDZnTXeDZCrl4NdslnLaYkZ/IRb/rUVIT1KoEW13
PfSChBdXUtUfs0XziQb8aHvDV+Sec1pOcgXm92Kqs1swRW6D9sv+YhGPjgu0AOzEcrR7WQVsMU6R
TdWa4nnA2Lq2B45b8XXK7+aaAdLffhCjeUtFgp9iqkzEdk0xJ1NwAAU1iM4NSGnBPXf+KFwSQ+O5
QvQhTyMgTY7fZO92qvku5VsdEfrxlnvtNr69vNs9ATWcqu463iUdBYay8svsDegU5zUW03PCdoJW
Aho70GESNvimhgAkvgY3Oljc4LNRQO7kQFtEvCYpTzrHJ8TrK7JjTlLunPP6lDVAasy33gBrDVHS
xqjU0xkHDeXZhYiWJm9r/RKnHVazNsG0YiBCIWNProRcxliPp4d9Oj0JRnU9FYPSMDV6i7fMvdAx
GAzJ7viQWMS9LDNYRn7R5TLR6rVtnIcJ292LQxBJx+mBUwmKODRliyW8Cwt4XbYRA4HslqAogZdG
X6MlYS2AR+H0aDJdnx+uM6tnxnB/Xqvt7xQC1+XjCdVzMdcntnQ4sOg/15jBOHffAYKDS5IQI15r
ZzOxHyK7YF/VmfU8Eq+T0X6pbkbzsqh7MAclRmCsGqnc5WCM53nrxic1fsxALDwaXzsW9IbYF7Sk
lt9DZzyCTOvq+MLpq8sOYNfrCCG9G2d2zAis0HPoAgq56VvbXsqH3OOw1UdHt+/2Ip+G79Jhpz30
tCjkWOxxOfI2AwGGLLy1IyaMjHmGFjdyvF3+ajeCM3B5m4C2wnXQP1Nb1hwdYpielQYtPwIbeJPW
KTGQ4+3thzNeGKJqmTWHSfXUwRp+3PDzYWv7UDBooCsDSy3nhao59YU9M1gM89FBR/dgwTSIMz1P
8RxYj+qR+lDJwJd0nwki6mzZX/0wTncl8rdNscwSStZu4YVUeA2W96a9sOHohJlJvu0y1fHVIpxD
sgzOXQkgg6JwFhrfC8UJBizg3GKrCTkKlR4jhInhYOAKCsP1YEnyhWazbSjZPJ93LCgj5y60IbZ2
U5M+JjNvlFMc4/lzyudDntpXadzuVU3KLHf2Y/s9Msutk9AYG35Dd7rp6duE0O3jmPDTIacvvryM
VL5zESzTmDKk8b5Th6K452f1qLwHJhs7zy4PHWbVO8srGM+EX1nlVUqmbdDqIKNst44/bBKAI5nM
tnOvxsg8aW6W13Q97hFKgmFqbwWgo7RIQTfYUKxjG2aFMO4WN/4QA6gmBO3AaUVmnZuoerRfii49
inDWkHg3Uhvm2JOanfd5GYtDlKrD3NThMXOjPgBIcuOpgaMP2p5IX3N1n+sxyGPTF5kTKAPyhenk
7Qerr02j9G0ZIe5luEDa2zA0FSEdBYQ3xxl+gTEp0FF5ZdctVqsh8iGhM4m3gCDFxkB4JnNaOCBI
4sy8Djn+lF0wkTS3ociyULmKVlBiM7sLZNr9GDNoJpYSxJen91hzPwdGdFg5KhaMxZH5wfqO24Cd
s2mzzowYMjXIuo8WVzrYy+3SCjqkBGinOBkvcnpHNkw3J6vlGuyT5JA4Q3fwnO5sLaRfcEnDZusa
XMDgNaUvZ0zcRZvvxPm5YXrLlzpTAas6PDv11v7SUgPZHRzO37G6t9tEGCc23d+aLtyz13B4++e9
N8Gzc3W8BE0TXaY2hB8WSaib1P9tIXHMAA2brWrzcj8iMbrTCIvVvnRW8ygH0OCdvhpk+1IugAMA
cSy6SrCEx9hgIgPjePdRRONeNRaIIYEhj9WSv6RowECb+ijNbhubwBHAsjmZNkrBTy6CsnX3iz71
WLVBDkGD55wqS9M9JvVd3dG/Wbu4C0mEV0d3GX5Aezy/dwMOlpovksqEA4zVpiA7OPLMz7GHF8bv
c929JQ2Wok0yhP0PPEAhBM+J3NKGRo42pP3B0VQhwZ/T7A5rE2DNPIDeGlaSTxxAK5wEGarpzVAV
zFK5heUvyGhgDIo4r7xrc+jpGeMuNl8Nlh6SY8GZ9TUMxRwdImcOzb1buSLx+6apb8ZiriE2rrnA
rXiOz/RcrclmEqI2trNY1K3naeYCq454Qa2m8F6nlcli3/aOQfdWpZHhUzBTII1qE3ujDUrd2nau
VdFFFWsL95lJUss2VEaGZcqGr/9RKH/WT1hnUfH/Hh19+Cj/19VHm5R/4o78/o/+oVFav0EQgSEi
0QLRoM5K5D80SgvwiCQfSkLUpczirB7+oVHav3k0z+GOsc4yJP//q2uGEiJkRQu3+0+vzd/QKH+v
kv5VwBZopAgjggARMBPl/SU91AMjtdyJ2VAprpCSPti9d+6idGgrD6qF/LIV21sKmMYbY3T2okmO
Mu3rnWllj3lqbWHYPHDUYmwnUndqK+fZLlj62QV8U0N3+Tb2IOi1o90eXepgN7kMYU40uNPjLOWk
ZoTfc2uCIzbaKRtYQTbHVD8UjJFk9EDteOWLYv0FV0JzUBzEw+iSC8FesWkM/ORjwd9xOk6Ww7Fs
3ocqmjaidxEQZPhYjP+Q+//HN/a41Pi/vlVD2bfL/feImOCvSWj2G//VRfD80SffuBBACy7/4Z/9
n8uA4x1rbc8kXodN60+XAfFotA/HQSW2+AT+cRWI3850HfpZ0OuJTlm/XAXnP+Ii4O9roc5knr+j
1Mu/5H7R/D2Ma2SPhUsCkMvxzzp9Xxv0Sc4cQvA7EVe6S+Rd2H+EYcPJErDpYSEpNT/wDEi9w82u
qO+95Mayoy31rgFS2cYgOWlHPCI8Djxnu8ozTDdneYqnJ3O9jptbPC9BuvfQ/NMZ+clf9J1bfdPq
OppPKrx3xMPfvx//vxgc/z+EP5Gu/68+gw/1R/Lnz+z57//88MnfKNriFozZ0FasaWw+SD/vwYbQ
vwlleixpoC95gr/27x8/CE94GVk3kspkfS35I9auffyv/2Kp3wg4muflETqt7XBT/xs34T/nTvnQ
81hgUeU6RJtBSp+fEL9mGLU7dg3axocmFn6VePawjxaRBivx9yARzXCo7Hy4N8JMFpziDXP3y+v0
n+wwBT833+HfnwLnn4AVFSFK2AaWIv/O1f7rT1AvJlDIfPwx8Cgb72IlkQk7b+rNYMbiwFGMktJ4
4y7LuhUG/p4QZOheT5b8HoLYj95Iwg32nn03wmel1yV7iVSzYlS3Shz3eBYIOY/kMT8GnnqMt43A
INjaS+X6Tq1YzI+5M7joq6vVPtRGyHQic7u65UYviFVTak7/ziydbr+OGO+YGxsTw5LbmLlPIgC1
zssN5WxTtxiDpOCgCvWwbm4NK/YgX1rgvAOzSVuII5jl4FKm4SCDJiSAH5MxK/2oSMJ232unxDGH
F6ffuNSOXGNMa960lbnisp8X4qM0aXY4YpjcuDPk6N1jmNYArcC/DdukU1Ye1JVhWkSfMFi2kbS2
eTkt95NZMxnbc728GVZl0tzSjYPxsDZRle1Sst7uxTJP07LFAZg8JsKtt1Ank2kflxFhUDbyvI6t
kZVx0PVzM7/zr0lWMECM02PsoaGeQwL1sGtDhDDfjCvzPsVb71xR9FvgXe8JJ1Hl6qE1cuBv3npT
EDsxxq4MmaPH9gs8cqgeiJizdqJmrl4PejCxJ6XTPCHJJHm+i/WCVFjPkKBvB1s0GTVPNFyi2IsI
CZNJOWHLKNAHpjO5YSgV9zfTbux7RSw0CcI04bfoU6t+I9Aee8dsCi0ybBp/WhXF/UXdryuNyuMY
z7vFW1rpU7o7N9d9DAOX2GSH5qgjj8pR2xnN5piT/Kk2tlnAtLGa5NypmuvXoZOWF4xAFfPAdob4
hYYE3Hy5rFm1OCE5x6NBnG8CuVwWzduUFOmPCkhiRCJGRuKrctr5VvX0kvrDSB6UA3dJCq7RvEmc
yqZwF9Ktq/1e45clUzSkML+5puKtWTlR/FQ72fTJwXuwNhXYQ66knNhrkOD96H0nDAfrBsMOXyya
BV9M0tK8CAwlJRCvhnRwQSKTX4xXd1zd8LKaG6iEjZy02JWeRwwJLK0IGjCzkCdkr+VRAyCnrgEM
yLipaFgNd2Suc3w97TzfkloHR+n/vBT7Hk9WfE4/8SVqDnnz+1yFjjzExrIy+1SxPVNnTbFAXHzJ
jK4GwOL0XTKaG1lCZAHvJxPU80ytyixZ+85849Wb6zdqbnvrJqfGItz9/LiuVkPwdBADb3phZNwa
fn7o2gm38U7XowlcvgNOcMI6aXN1uHmGwNjpDyWj0QlkQv6Xo2NEerXVlXssMaYCmFgUtGgn7e54
TSiWT0DWvxl9mJ2cXPU3rpgQAPI0lp+zMTF3l2H1lWa5eeConV7iAGq3I5mg48BG2HfLmlhrpK3x
EBXlD/aNONs4EUc71yiya4VLBQInqNh4l1Ytudcx7HERr6YDgS8NzResscPGIei2Tdd0eZtrnuns
KMonb6QWDINoVL1PtHhd5ksCn30xSrzVQzbAdcYWh/m2yp/NsPaOjTNVVyylFqrEojq9tWlAxXyW
avsQIQmc49UKfvzsPOh4xitWxUnCUt8ciWhoawIn5vEVXNj37Ep4fTq18C0GLHUuI2JgVUjyQRda
QOuwciZnpxMo41qo5T6rQKUGGOicW1cU1YnkGe+BbQyPw8wesUMHvFjUTPF6qxHb6n5ygshpk/ul
jjOY6ERtb9ZyaNDdq2wLIACJLe+fMtWn14u1/DDTqX3Roqqc7erQdOG73GeN41hU4Qu5q4dhbSNY
p0N74rfPzyHc4W32cEkkI9vjzJsyv86Has9WDBsCrl+INklaXlAtJrdYxvuJ2RweKMkrQOKCSTn1
UzE20xZqdn4Wg4DKVUvxwB2bfRSOV9gkad01exPLI/8B8uvN5DVetkVjbHdO1LEPyqW7NuTetWP5
aVOkJwx+UezTojR8w+HEOoimFKZ2rxnDj2r17AOxOut9KNoKUdhQzWeSGK65RXNaHpqpcfdmEjWw
RPDZZQGL0XO8jfTBFkOge00ZE0gbutP33EmGUzFlUPnI6VxYUtMjVar1faTiw48Gayh2DaIHHjkz
rT55NLLVyBpCPqTp+0NRYc7ErC0wFehSWhcJvWUoKUUKOG4ceMc2c5+NXwYkne/n1pTQXNsrPH2Q
9DgJPS3SC9+0mal3g9KUJJBd/dmXE1pauiSh35ohskikSKElfC74VpmnLtMUiwgEuLG5lxIDL/Mw
FrvWm+rvC/uXH+Sxmlvu8A3HY669a8d2+29C9OqBPBuO0kmw34F2ok5DKYmBt7mV+zZFgnc1fIOP
omVXmBpucs8NE82ULPRLJibnsocxz90G3LimuulbZ67ihU71bGcR9bwD9klRCLFHQPZLFRQupPK3
PkxK7h/KY39SWPH6uNJHz+iZaW4MPc6y8ZCdEUVvFQdCbJyIovE2zUSZ4V5vNQukdFyu4ioEfJat
XOzWCkOQxQs7GgO3GCy3aMh/6H5iKZZOdfesW6LgG24HmgVbsq48T0KMbnHSW7syBj3sW73kYZxO
fIgYwUtb7aYknecdT4OMJlSCVDsKs8ZLyWpEBbXp5fuu7wBCNGqkjKdqqt68W0ijHPq+cL4XaVRd
rDE3941j2zMpN4EtYh8LJYAmWEtCloXDGJmHmfdAP42eYL+hy6FAwMxVxW0uSh39indQZ9SMO6nz
b8ydR4/kSJqm/8uehw0jjUZx2ItrD51aXIiU1Frz1+/DyAImnOHjjqzDYoBGd1Y1qszNaOITr6AK
OljmgTKZn2w0sHmwxjK2cW5yuGAhZAVqEV6m/aLICLygd+DKbMBJux3mfwaOH5ja7XrUoCcKVF2I
tSuaF+CMNdtFGLI1UjAutdveFUAvEQz1qrqlSmBY2tveDvV6k3eu7W9pRupAgi090b/moal/baU9
YhnijmKdAmCEvBASCvEGiA6ltb4rA0qMXdE+WURK4Z3uDXrM+R+N5gadIheRFK7z+M6N3PpzOJrF
G15kp7sBlTVjc4g60JBMQl6usSqKn+3YqGQv4IdCghyosO3sQfJ8JKh8HWTUp/4+6hqxApKEHFw3
OXRE+l5ho15LUFkr04ss/U1SwiCfBUC6JwWoslzFgV7sWxm7NGVaPNsMArx6Q2GFSp1wxGwKGVq3
owfrggbtEB2k50dvjXbgXTULU/0mOHrAewupwbI2SvSjZT141Eqhoq+gedco/fihloKGH6JbOOry
NoXtbe4FGJaYinAdm7d5OrD/NYErHgaBPVCxgDjji134aOCZU18+xLyhat0N+RsTRXeMF1pBz0YW
gqBjQFup2XgaoRhyP+Yo10gycNgT0q4tIFiCdTjtwbcq81FKjyaeZZrV8X2lt9YvX7dpYWogtrzZ
KHI7RJb2EKOn/tXVfWqoKG3zz3tlC8PDNYs+XYX4B2JHPmagqGpoTeirTyHqzEENQvOQZXk7u62G
KOGotM/iXSqmEhEf20frrJ2Udofot1NC98K55YbEpwFDA7nqI2zjWq19N3M+9ymgzlCZY7WCbOJ8
LKUI6OuiwEJ0ZLnFMeoCeWMUgIPWLp2ddl2hDEV+IXPjowMq+c7NEDqiudUWN8rUWoD0nXKrrS9a
8wOMqfyLmRTdPm7c6KsJOJvDkOTDT6PRyzcOnGoEOFE/gfesWfKYGbLujwJkDvrZbSu+epBXaNw9
JwFBog/G3RjHGIVJB9N4dyqnXTf1uXNonB7ouAmCQCNV8Xpagrr3G3uTEEV9MRx5/52jLp3mzq2z
uVasJS3tikBOctOCPIM+5rb49U2gFz4FejV9bPWxRdzdaqd3NhAQdGfdVN4mKg5/GtIDAY1wnPME
oMsBaZ6Y+lrMl4XSKxC4UKZpgRp+9Y7wG6dNjj9tTHyJCm9OCAO0PcCbsy9cw8mhRGDzUth2cAyK
4KeymmIlpnA4cuh6OqiOD0S7EikfudGsQxB6qJ4CL39jhir6VZmp+bvtFJwtN6y+ukPgvvNHz99C
EMSkz9ZSbY3Jp4MrRJXZ9Mej/pfXD2hQFKQsn5vWxzgJQaNAbrKwx62grEb7i17lEg3UWowrbc6/
wE5Y/HXulONjZ2CjbgQ5Tj+xjQ6+mwD6SIZOw0UyQ7CR3m6Gu0U47Hks6SCQUzqJTafSkz6UA0sM
T4LIYx+51afQtv0POlZct0ZlclkIaaBXMhyI3sZHPGKNz6rocapIyz641fN6kgD//GpvYUj3ZGiy
Am5iE9rsB3NojxAUQUiPevdhSHR7b/sE8KWQuzxV3WPdGJATvBpR9Smxf+aDruGA4QWCIwr+/xbB
ImiQ3cQZ8fw2xuMgNJybMB+MI6/Pr6D3/Z+WVnaHEXbw1uFSpamca9YdhimV3ACKDQE2qsjV103S
BG+5JZP71IFk0Bch5bKkYHfy1rtgNaUEJ9EDpfqch66PkrGPekqhE9oK6SDcgT1hGXXVUxqGGDvK
vrvHxPIXLAwkwgCaHStLJqgl48XWeQgq86CZ21LX0l8OsljoQ9flI/1uGqqQTyq1i6qUknYQZ82D
mdewqj0vppmKRxaSSH6CMBEFa621A2SiaXIqOIFlQavHRZwQWg/xtVdjsgi4IboRjde9Mers2+QX
ww3hRXOIRwup6dZGlkQ65iNI3ORjl8Kg2w5OFc4ldml/6qNh3AdYKRNeGGAmK8cNe/AzIXuJ/Xn0
CkxADkPWu9/NLMzfZrVo+PjSw7GwChLcDfrE01Z9WAp32xhR9zsBwPVg60Q13JMuaIeqCON9r1nj
dxvADw38ApqXslT3VNsahygwJq57bYqqn2II4DYIeLQEs438VGHTtjKrVs/2sW0P3704c2hvEnVw
ekdaiatUI0FhG0/E5JXpi1U/hO0700k1VCIloMlAKEAX9K16XkSBcIbMIE7ULUa6pWd8MctSv82i
nBZtpoPKKRH92A2a9lXQB9gbHZLbKLcMt4GnIRdN/rGKYb5uiVF4WytMjFCJ09GpQ2AloPKfjYfK
lvqHobHDZM29oOKt1fCbBwrMnwoHD941ehFwezo3fsL1sPyq/MxKyM7r/D12FXS0/eYxGSwbAYaK
5urOjs02el/hoESTBIG7hnZ91AMTxNnxcVT43nVV537MBAx4xxL9fqx91BsHvzctshU8l0D9Jm+J
B6ed3kuUjVE2rL7jolh9a2O/omJWdj8AZOJIBHcOEq6W7LGZNvdEnhpamG5v3gxdWWzrtNMeeADL
762uxU+gpVHM8LqcFGzqwUmR+ud7bay8Y58k/TEnSXqTdt3OtvFpQtR3TL5PYQMLmKfXPepBehtL
ANY6Wl8Hneb9cWinAH9XaijoSAC5gczn/Kp6rFnWkCAcLFhtMA2QGrUKsJ+wpjf21LWfS0zXDsgC
1M0TDFNMAYPmK89x+i5yMqhacZo8pWNwbJntvtVaDrpjxcBBekADN1PUTOLGt50aEzxAG1+nSpWf
nbRB7MRIgYngXDRIO/wc+pl4W1URKLsppkNci/CLG9fFQfPBLkQ2likeFJaIUtl4IGZ2cWGSGtE2
eTKyU72FYnM7xUfSyWwPQt36qgGU28S+DO4jvlKTQ9YEX+ahTxBMKjtS6wEuVRvjsQ1M7W0d8RIR
8yiOgnyr2217Q9HPx1dHq3YVgmP3ngkPNA9tJD2MqQFS4ta4ZgAG03E9t1UbPojK1b8gWCEOfZ1X
CNpjjXHrorBCba7IvtqBJIZLxt96OvS7EiWdj0YiWwIrL9w0ropuBjeo7mN/sh7w0vkwaUT/WZf9
tHMHKEtdc4LqtM4eE7dfgTWsPzZmFoT07LPmY20qDdl3p/niZAK1KfoWufEUEUcMXzOFF+i6s1uB
wLvXRu2GfMii3NXjdIUuSmoyR0p9sBjDKZ2VUxJenk0gyvq9nYLfWkko9JDu5kqQZ4YCdx/ZUbgs
pU+U6ja5QP0h0cSHsTTbTYnSA54kQWfeahlCexsSe+tpBIb5nhe36na4BRFL5X3uK5QlfMoDHckI
up1FVRa3TZN7AerpbWSv0P4CkKGQ5yngMLUYgpVNxTUzmDZJF9/UofgUYJJ4RctPf1W0t2wS5zn+
NtEftMWiZN47uM+iEoX2PZ7wc6FHwzbE1jJrVttJrT1ZKGU7F7gdtpAd2IHNYHVTS76MgNC2aT18
5KMh5e8Y3hwXmgBS6m0LewpohqIEv845ycUmF8hybtwUUOzby3X/c0V/NZPQLXOWLrYWrV+4Gl5v
SPeXY9njDTY0QmGui28uOI0BciJln4LfVo0PdqwVny+P/Xr5HJtXb6bmzI8foPrTjkNgY8U4WDPy
VehBsE1FZlOEdMNw/OGlpureF46pC14Pl8+Ii5f4HkWRWe/g8xMV9lVLjYe8oYyw1oNDdvRabUxu
6f96xl4FRqptzLguh6d80h0L26RIateEN+e2zEnThNjFtBVdJaxDaCAudoCGYxoFccgbhu7F1j6o
AmrpVj7S4TPiERAnO8jksrRETcwVs0mCzOHr+ok+f3tt6D+adZym+6mCYb/Rn7dBL0muN+MAZnZ7
ZclnLtri9zq6KxRBFN+bn3y65FJyd9temaCcU0Xd3sM4M79NoXPuUXX10Xnpw19u3ND6AfXCej9v
Tjd32a4GXH+8PCI/pHpkVwGcxxGBwGtnav7oL3+hgzwmdC1HObqB5LEzz+DHt7chle//+3/0/6JO
HhReGaPr3yZu9/bPGa6NmhUFDl1YD1xDKBRbIeX/jZ1Xo3X0h3rC7CELkKtelbM666oeYqKRpMzY
OfUg2TReCYbmNg1LiWls0zeWc395beW8dqe/3GADKJp4hkLwbJZZefnL4fYiFRiADDTMhI2M12bi
fE38ssDweOSQfUOeELONHj29+N43DCBK3L5B9OCPOOLeGlBQi0OciTkCNIIw2dWDA+s6jMsJIfoZ
MIjkFc0lCguBWvdoMn1UatZeRubJQri/jmJzVxKGDxssx4u5MFQ6eyzQsIOpOA2/ScCit1JISrch
WtYGcFJH+1bAXe7f9HVgvUeWEDUH2TRFfuWgGMuDgtKBzVkwBTw9/qQWZ32iz5Ha9IhWwEWH4EEL
HTKltgnxWg8JwYC1KuTa7uuqIT+rwtAYbyfX8iEwi4w/m+SAjzQT0MhzM7q1sLWVWRy40OLoVlgj
BFOkDJSGh6xp1JsybukEOanPP2oMANAIuDLh9hvkDyPnW2GlMZ7duR19pl8gxveXd8Lps2AbYgYk
OBaUPyReuaEWWzjodRT3Yg8zRAeQPQG5v46R8jimIi1uLJgma1/kFqEJGOIt2sagTC//AOP0mPML
WGT0ZZVArV5ZEBxPt+IUDGrMoprydBDW6FAi0kZMCpCe/stzh4hlts2jiz7rZ1RiG/j3AT7K1AJ9
44cKFOYcSaFCE7sw4XlrAy93Kiiyb79mEW8qySxyBThdAj5UgJj2qo3B55TkzjC/1KTh8JAaHr4j
JnXP/ZXJLZeXZjsKvM5MtZWzSLxxOjkFvVl4VvOTRKe8p3ADZ8FoE349BQf3nqS09YCn2/LGs+Pg
GxqDVCdtHM28rXAcTyJ1lYGZz4XlPo4UWjfdGMFvHIYGCDaM8HduO0a3VptxpwhPZRGmR2A4Nyjp
6ffhAC2FCjNVeGeUCGQXWdbivMqVtE3dAsoXL2axvjzjGX/w4maxDWYMagFYDKAZIIfO4mZJNOx8
VZ78bOTcppM0UUhJ8nouxQFQyNYOlaxuxx7L7xMokeFe5ZRxCfHJkkB+B8OVZ2SBFZh/kGMg/wQu
zdatWTD79BOkphmCYcBHo+l52Y/Ut7R3UeRmMOBaHfvjQVrjhw41DxrDiCghM6dGx7tz3QwdM+DW
dYvHfEmlB8okjpgIWTTbKBXWgy1jqe/aIk5/V6Gi86mQG7lvu6xM3gnMn0nX5n4pF02ByHitwG5T
/l+NQlAMfP67INQKav+i0+z16IOC3/iaE3OZehpbJEd/YyW6mmxQ1XkMcaxIiT3HVK9h5NEV99fe
JMMQnVbslglSM4p/6Iu2Af/K3hzXKbdI89lFQN4DLDs3NI3UlP4BDZPyIC1T36G7W5GXKq/1EIci
QaZr6uXDVkZJmW8yO3XNYzZGc+deM+I7HI71D7U78m9SOanUKo7QpAfU5t4nAjAcpCo9cbeySYmG
VZJYNN9YXQ1Gb0v36nmn/X/Dtv1vhAwZnKYL2M3+189fp5ih+R/4gxkyzP/ooM5QJXOlDTTNYZ//
g9sU/8FoQwev6dhEzi/Vziz3P4JLz5r1xwR3lEGc8A9kSKn/SOnYCKgpRxLagEH6C8jQaexugfad
I3bd4kaQeDnoi0u+TZALdGFIrrViGLd0iu03SWwjekil9pBW1HgRvbBgF6jIu/LAnIY6f4YmcEdi
hAicCHi+sF4EaUbqo1ocF2ptV5yk1DCL+7Crw41T6NnNi8/x9Cd+eukHcn4oIFbc+Arxrvn/fzGU
MMxARxMEUk9vljjdY8IblgV2WB2mj5eHOn01/8zKBRnGRasDgpLzw/NiKN1HSFPWzEoPA/OmRwEZ
6R1zfLg8yrnPRmsNoQKFLsArtG2b+n7kFblaF5PlHhp0KShciuKmbbPySLsTa/ShxnU+a6NBvzLD
0+D6nxkitWdaoJNNtu3pDFu6aVi/lxCytKbOECqpMqKSJN+hMgYPFVPktUdWe+X9OvcJkbqaIdCM
y7txOqqLAAyKxIwaNthT+GIc1mUbZocCz4vj5cU9jQ2eJ2iQ3cxwOnB88tnc5cUndBrsJfTUAjRk
jPRqqlbKnWUF9hurioeNafAcBA6ydZAfhnuvqOX28vhnthAbZ74PDKarZiDryy2UhYiQOAkftxuq
6NbIXUrmfMxGXRnnNJz+M0+Dnj04PcOSQGdPx+kEqAw/ihTWvMl0LBrILJpj1XdFFlQASgLncHle
Zz6hQTpGgKTPSZlaRCAOLH5KQhQkYjFLKfp0brA4Hj+gLxhd2aNnh5oFM7DitCxKA6dTS8isZIFj
+nroyx9JVdh730maN4GKjSsjndsskoGw9hQG0fJiX3odLd9KITuHjm2xRScXKgZmEfo93k/1+3RA
fG7dqyL4KGJPvys7kW4ur+qZ42hIQM0EUVi0G8vqC5UinUYFyVxQGNp712vDNa2u8Vg26fChJUrZ
OJ6bXPmUZ+4fdqiO7omydZ6hxR2QDyPoPYP1zYEYrgAf4hoC63mHcIV2ExcaFo+Vi19hG1a/L0/3
3JeVaKqAo52VPo3F/YosBM67iWOujQyzgQTZwv2UQNdySoi8l4c6O0k6QpQ5TLDmy/2q14RvvIDm
3KfNNzoqHsfBGvTvRd1Z92k7hk9dgoEURHXTvPaMnJkmt48k3QRSK8CTn27gMDQRwiiUuc6CKDnU
Rhhtah1cUahjbXN5movM4PkekGRB5NMo1pALLc4lHTs71gVj+RVFTrdMYJRlCFTxlGLnMKJggJzH
vq9L651Mc9QmIvunBjL0yrWrz+P8d+3jn9/BOlMB4XaQ5iIhwDC766aA3wF2kO3sBR/o2rhIjs2g
0AJjzijAKtykzw1EArukVvy6vBJnLkRCNH4IfADB3T9/lBcXf0O65ouAWludAbMfNEQakK8IdpY5
ZLtYVsHfv2nShtPuiDlAJM0+Ha/IoICZqmeDgc3ciRDpDTq3Ia19zbmyl89cUyjZcl5t9RzwLaY2
dRrFbAqia9RG/XVudw4Wm/rYv7N6fNg8NA0OJZoOv+yiTx6ruUV1eWnP7GcT0V40cslfIGMs9vPY
GaLONNijvkLWoDVptANDHNeaGP/JP/5He68zU531gykKW0Kybxc3RFE0XSaoj6HwocTjaEo8db0O
2BkiuLsEJDUNUeFDM24c9DGCcnt5pvPVt9jFL4e3FqepqPC5z0cNiflq3rK+iHclJjRXvufpVn2O
1KnN6M+JM3+1dDCjWtUXwSiLLVL9CHwYqfWJVr/c5K7wtlSR49vLszo7HsQGXhib50Yst2qS0d5P
3GJrZVW9AfPWb6pitnjow2+ojfhXpnf6DZ+nh/sghRlaIvrcGDk9GQJLHdr+bbMVRS1WkRH72MkZ
3+LC9HY1kONb08VAxmpbxIuIs6/ciKdP6j+j87rpsItItOZc7uU9oKETWIcgoree0nGFQaMcUyU8
gOhs0FNJen1LqUY+XV7hc4POSSI7F6aePZNOXg6KjTwFXijD216P0iNgf0QQazPCrGiKf9tOFNMj
bfsrn/X0iXueKYV8wRunU3F81XrwogRtk7gAsFUq0BphDtu8GK21KMGkrpCnH1aub7Q7fyrklUU+
s6NcTid2WwROlILmn/bism09OGDp0FVbWK9od2iaf4d4lQvMx9bpE0AEvry+56aqQ94hHmTCVFZP
x7MDIAiG0VdbXVBsG0LfvrFVX0JDsCzEH5Iymtu81dsC+PmVe/7sVCFFkq8Rj1LVPR06CbTU9gI+
7Wj30S2yZIj+N83wseVHbKNxuLa0s/bdizvoz2dFzI4LbuZk2u7iChSdYSFZZoJ6KqS7Q9AAuIQV
TIgvq6n4kNsWarQF4udwqjGc+UU7CSFJjxddenLc6l1vXwsYF0HGn59kkOxTbeVhfeaovvzcsTZQ
AQOrt8VM8QPny9m5PnUG8KEAKfBcXA2VYd0BPAP7I/ATjfpe7gA+tldultOH6M/vkIT/1LNd/B+X
D5EdprP5o1lvh9aMGXmcbuLedzY6vi1XDte8o/77JfgzFPp/VHZojBJULD675mYi6Duqkqlvu/dm
b+T7DurG58v7+tzmUlSi5VwmmtOQ082l89IF9H5Q4ajgjBuhm+wSPEk+iNaiVQxA8e9C03+mhVwi
RXMTNTNr3nwvDm7jBaVNY77ZIl+a7doJYwzE/vtjL5HW/fu5WQRHqMw4BjzlxT6m6U+RE12TbZKU
5bYQdnaYsmZEJg2NAH9Eh+zyeOc2B5heHUIoZSIasqdTq6sx7XNpQZ+pOpylbdUcCjCauMx78ZU7
4dx1RNRn4ZhqsT+WTDlzEFRPgqDZNrllbGo1Ze/z2okfExNtm5h4HeZBgipMMyCicXmWz0W95cak
oQPv1eA/jpiX4cUXnOCWWKMVopaEDu+xdidzO4S0dVD1anaGBl8D/X7vB7ri9SFIJlccGhq2O63J
kZAM4M09NgHOQukA2ubWQpYd/TMt8I6mjk2gldijc+UknQkHSMIAy9Pjhtm4bIZ5BkwzA/woWPFY
v3ed4W7A6enJzbLgcfCHFiU0TX4L6zHbobDoHq6s1+vrFI7wjC3QgbnDsVxsi0RFI4VM2td2EMO7
CFoPpQiU7uiramgvgGqtURPWvNr9VlSzBVZLd2LlmJGzd5Os+kBTV368/JterwiPJ3n3HNHPxP5F
iGIWRdk1dlxsPcdrdnbQovUR2c3NpHrjaylG+SE2EudNWtXjmxEfly+Xh3+9e+e322JJqN0SPCyC
3M4sZO/mNQUPhcWSKmN3PTNT90bdgg3KAQxPCW6L+lhlV47oIkucrx9Q8NzeAp43BdaZ/32yeamj
2GZLU4qVsQ7wk6Y9D5bAQb3wi9+2NlnHGq+I28H1imArO8t41EPRf7i8AK9vipljy70O2xbbOrG4
ddGe1qccr6Kt1Ar72SKIk6pHj/aYj8d/M9Tsl4K4gyGXu49TnOeNx1AxcPfvFcgFjNgqTAM4jdaV
g3buu1pUkhy2uqPb9iJI6uNYSUwji60SMOpQjelpjMrGslEqcqYfGF7aq7Ic7IEIDRHwKxfTuU3N
c8kN7EIfJiY8/bRDlNYjxn7FFvVl49azAmcdCh8/X5lm65he8IEsVpvNnYJbM7tmgDtvnNNbEZ0M
kg3qLc+P6eJIRR7+go2RIKbWOtmDX3Q94VFgGbeTEvlBh5p35Qk4MyBBN80cVprexDJR7cauofGp
pbCNK5S/SgRYwNAp8M32gNKTrw/5lQWed+ViikQ+kPzmm9SwlrgYTxZ2H3qoRYFCLgCJRghMYRFJ
na72boE2ixVo1vhfnFgERnjmZpATOd3iuenyIoIXGedbu2mQCALifz/I2t8NwNXeaJjX3pRuN3vO
+h0mmXkTP+DW1f/861PES4dGCaVa2gjL2k7tGJkLIjffVmanfwfDnu6lPaQ7Q1XVlbvhzHflfaYD
RG+N0uGs+3J6Q+nzNq3KbRe3/q8a34KbzDNQaGpEtUH/dSqvfNZzd+IcY5LXzDUeac0H68WDXieY
AYwO5hTUgCG8amUDJdTx4vcQYTxcbRKz+1pylxbbkBoQIoUWBkTS9+xk+9erLOcqkzMXhiU6BKc/
hP+n0xIVllvubsDRiVvRAxtMfSO9ktri5cHO7GamityMQtsD94nFszw5sith6KAYB5/qvk1T+YT3
mDrErvuGy9/fdlooDpfHnL/d4gTJGa+JGy+n1rIX976C6NOHIxP0MQ9/6jvlbbi5/9Fp/x9LWGeu
YQxFGWNOy6lxL2YW5fxy3JaKbetWcH2hlt3gclev8Z9JpjXYKzSjoqFNiv2EIOC/2L6Ev9wQdJ9Q
RFlMMZNWFajBJt6WXn2X4m+FcmKHG1CGMtjeCvLJurJ/z3xIooi5k0mtnR28nG7TgcGTXjGrd6JZ
C+IZdqzdf0kK76eoER5AE1kz/n6rcjRBMELip7ZvLh6bpBOTAE3ONG24QGnsOg9NP2VvIcI5ny9v
mjMXArsTKKKc9ylre3oqZFEjvxXbxI8S3lVRxjpk8lS7xcUICizikVcihjPvqIlPmlK6SbQET/p0
PL6VHTmYKmyNKACEiZzvE8noaK9D1DtBpuf9XQUDiYem8YbtNCILdnnC538AHm60qOd9tJiw6uyA
h4wf0E5e9rXykvYODj+yyjBp7goXYxg1OP4s7JB/jirj0+XRzy23A5RBuTRRCVQWo6N4Fom+rWug
WrSIGs8pUT8saEt3nTHccOFfQ5O9rrfMfU3JOaXAwx+cxf1rp1TYlErcjTPF9gHxW5StB2T0hDa8
z6JMHrEjw6Bn0jQgyGn0cWy1cB0NLuAgzen+zkpizurYbfgOABoEWrIsQIu4L1FHaVzwmX1zXw2Q
bsFNmbvLi/zqImQU0kSuQQRfyJgXe8xz4wyDdAvJZBsF6qhBxLvsqmu9KbW8bo3ZBB5gNB1hGvHL
9wStdWFMwFw3AwRnqLlVetQr1c/yEv7h8oReDyWpChooqdGlYOUW117h21xtmCrDNvezLz0n44Mz
4o3Sl7hg/vVQz0JRz5G2ACZyej7dIcULE8d0hGOwTlkVWoh4qIx8AIFDbo7RlZvu1XmgYE/bZ+6Z
os5Gn/p0OFU50C96U27AOX8HwNZtFb5lu6qzaYDggXdlIV8dfkaiezZn65RQuIFOh9PjEeO52RCO
mmewCXGJfogw13kUveruBfy4G4A/4OUwyZoOXVVp5v7y8r6uNc5z5TMqAPWKKHcRgNlFPuNOWwP9
WgfVe1/3AMra3mB+wowdR+rUrOQnE/YwnbC0xMIsLKORoBh4MUTkuBqqKw/c/ICdRA3zDyKlAlQM
BIzy4+mS9EU5xXqSShSSNfOrUxioJjd++WT4ydtRq6d3oEiaX8Ggqys77cynJxTVqQBbiv9ZopHS
2qq1pqQPleThiFmvtDalwO48sqS2i6baunL3nFt6qhKUJuibIIa1jETddpLt0FrThjIaBZNKBy2D
CHXF6U2SFjBxrQrSywHGSLcZ6fHUK9pI6NeLyKt+d8Kgund5N5w51/wikCCSztUsTni69iAcjRTA
pECXZIyOeQmjvhCjiwsnuvSXh3odh89wGp55PjPld96/07FwocMwWzgYDdOd26Lf221RMulux87E
z8ilnNdhP7mdJjywMPbA6GSs67//5ESnLpnOjM569QWwyMjsLpM4ldt6ecw92AKIoIfbAq2Pbd8m
/pXb5cxxp5JIyx7KhTPH4qdzDuukD61YiY00g2Zlq6C817VSu6kdVBz0WspyayJn9wagyNCvJ0Jb
88qyn9nkgBbmcIeKNOU5efoLIi+kmoqQ14aaWHxjiMbAuq2ePmSDMf3qcxdO6OXvfOY4Q7mhIo1A
w6z0t3ju+xRajosC6ybWRB/czMy/G4kykVrDE8Wmm0aQg0h6nsJAac3ZV/ry+GeWnNQDppAgxmHK
8+97ke4FkQIlgPvGRkOhZieSqZlt6hJrXyBPoVaesjFbKAxvXxrdtE7G4F+8lQQYJgvuGMAKlgtg
JlEFMrGaNn2POFXUIoaBoSUUTRn0V5K8M7GVia6pmDFjhJNyGUsOfpfELiSuzdBmSCnEBRx1jD/M
OwevTvRFYvtLnUnkl+G4HmK0wk1iLF09jJVdbXrVBFcoOq8/Pk+apO4Iip5oYVn6HCnz6UDJ1UaZ
fnHvo1x1IKKtVi2y/zdZBgQce+8Ohkl2bSleh1xUpij38pbQRTOXNccYNQ4F5VhBWTXDA2j+7kbj
SF7Byr4+TYRAz4wTdpcSanGHhSOt7SI01YZjZbxzfNyfojIwN5EszU0cc4Fc2c2vL2iGm0kAM+5G
YfJ8upu1oAbtjOglqnJ4v2XeMG2lrMMVX7rYXT44Z4eiUUahD8FPIr3TofqkdTQnyawNj7G+dlqH
c1MH9toZEIW5PNTZZZwpkZQoJKiJxawmrII1PfDUBoLA3dDiYYDYt9x2jodVEH7qV4Y7tyuJ7YAC
0yybqwanMxMGrFFLJ7szxrJ4DyA42XF0C2yZ6uhtMSFHkWJXuM8tqCj/YqI2tS6OpkH2vljTiW4q
qhQ9axrq+NQWEqWfPhD3WVMnB/ol17oxZxeWfoyYpSZfN9N1J8eyijrYxqW1CXkLrq/rK/K6xMuO
VlhUPy/P7/VlS2FtPuygeuDjPQsfv7hso9QPEz1mvN5iAQ0ftaFgVJjLTCnGDi7uKMivW0iaufGx
gVB2Zcuemy6NT8pcMzNU4SR3ctc3Q5HKOGF5jWJ0D56n5B5Ik09R3jVvpsG/1h+fP9dpqArbR1gO
/kIzYGvZASjQ9EY0r7LQToqq+4Qe9juttiSxY+NtZN3YO9/yr8XHZwcllYPnAJ+UksXpJCV6VYlC
mW8D4tK8cX2Zr4OI4KlwRu8wal257wtErv7+w9qkleTsZH6w7U4H1YdIuhjYqE3teHm1blHl2tVg
UswV9nfW71j4KXZRehgDjgnxCDArO3h/+Sec+7gAACmV8oryli8CiSYY0dMPDLURXqNwKpPddtI1
b1NoU7Np2+ZaZnRuPOpQZGU8IxTDF7eEOzhJklJa3GiGHH/gravvQHvmX3SQ9XJVx3n8/fIEz1y4
lL2oFMw1Agv02Okao/RU5GmLaUNf6/DZgzHcKULerW+3Py6PdGZqlAok9XbKPjwki/sW5+kU69IJ
VTNg1hH6KfmkMFgIkXmISjSB/no0MNcgrolKAG3p8nReeYzHwRQKG/EqSR0LHaQVpgiIacboPtZN
0F0JOl7PjhsIigw4fdcEoboYrypRyrK00N8O6HHubB7odR9p2jqNon49eF13JQh4ZsScXgMWaB06
vMT2pDJLVYIiwekPrTFotNlo/BjM0PnhTHX6Ju078SAmaX5NUZ16CqBy45/QlvHes91gJ9Kwv6MV
gWWdl9VoK3nOJwJY8t3L6z9/zeXPI7sxoU0RiPMlTtfflRo98SzwNpaRWAdOJm4rI1Ill0c5t+qc
FJO7n4eceP90lBo9DbgYyBDiHYNqZJ2HR8xr36e2Wx8brbmyg19fgrTkeGBcMEM6mKHFWZH0/ogc
a28To+kLXVZz166Xy5XwswFncBux2iC7hiN9fUApCRE38JV54Dg9p1M0JQTfwJrFchEFW+tTigxR
jA0QYcZft2sI7YiaCVFAws2FttOhUN5DQqHAGT1KguGm8W17ZVplvp2SAg22XpS3U45K2+VPeGZ+
ityQ6wdyxAwIPh00GoKBrpsVArNTYFsEnpR+b7fv0ganv78fit6iDbGVg+Ms09AydXxsmY2Agrou
fxeehUi7BVeAo2AO8f7yYOcOqOKFZhwyQf6wOAFkflbf91m4tbMh/1VYXfXY9xPWPB09qr1IZcFD
bY7YPjlG9UO0Wb6tManPNhiO6Kum4alBD6j9MPp9cD8rOV8JSJ8jzsURVRRDANFySgWlztOVz5ME
eUF00LZDN+L3WulYk4UG/qNRqGZecY/1TTikxhOSQ8WDV/WYjKFMtS/RHrwvZT4+oqaIoZMGJnXA
SKVeRVnVPhpakH3BcFTigOhKepmlNlzZM8+39+Knz80vyBBzkdtYMpMREstR2myCbSuyd3khkiMa
1cFMkwrWGSImqyCtm33cFrh7Yfu613hUISe0zkOSGf4WzEhxZTVf3UTcdXAJ6QXSSee/FwHSjBHL
+gBznqhHPMjP4hphQpMKYow00FslvHR3eX+dG5DjwgNA42ou7Jx+Pa/Jcg21ZsRjpG4ejKCWN0Vr
DOj1ZPmx6IJr+/nVOYXrxjDgcymeWdy3p+Mh8t6aCjX4NZKZKBZBVwGeAB5hgq+9uTy1V6nS3PCb
R4GOIEHALdaSoFeLUDtFUaUvVYWyhzH91nWYhRRGW3r2GNu4qdZvstytrwx9ZpYIV5BFkPCCB13G
XxrJWJ0WpbketPb/kXYey24jS7d+IkTAmykIktvItaQ+UvcE0e7Ae1TBPP39SoPziyCCiN03onuk
kJKFqspKs3It/8yYFsTi9K1Pti3E58ervEtbsMD9owzoqf74totrjXlPKYqBCzdTMunoE1OhiOeo
rbwVkgMklctqaT5DaS+hQq+OgOX3hWDso4fAFWJigD7R5gClWAQ3lGOfkR74onWRQWMl86cWgWcd
csSiyyLuEZrrmTEZX1EHWN4XSGo+JUU8nR5/DGXs5kKrHwOoh5FKatO0tW9PVwsKwvASpl8SpMhO
HWSVEQrzw9svKcECx8q31ITadmZL71IJ/0pjn8Dyy4sIoDrWAC2GMJSj6NRYR6nh7qrI1Uw1Lary
4dtVLQyIeDMw5pNFR+F5qpP6nehkefDt7sIS9e1IGhTIDY+4DT2NqQImAmM+/LtW/Dd87qSBSCj+
WdA00U6A5e1PsMt6BwPOO/4H+C0ZPpUFZtTtTWaUE/wZtiJoz1Dh+a445+E5dFv9stqdkZ9Hqz+q
De1b5LJQ26OYvYXZ9WYnXcNjbqeTK9TpNgzkegLJUWWtINRz+P7eeiYtnkVyMYrIjH1sW5uV6RWr
WWPPFCj8Ork/PtNudA78+P3uYYVmOEgVRD297SANHNxJSnmaYSh4xD5Cf5+frT5YPkytKAFuQhwD
V78+OAc4wvuPSdCFnInNTcABuZvHnyyIOy24CjbjhE8i7vMnG+qNc+bH+qvjl/PBMu99OvZsKjQe
6jt0AjbPB113iFOGANA0RHVn25vrZ4Hq1Tkw4AGm80cZzkEavIER7ChYUEu59S2YZqgEMhMfAaFt
fWhJbG0CR22dHLOAqnqcvNM8Oua5H7wKCfUBDmxD9pdKzFPkVOZ80VzN+qw7YHcfH6j7xwU1L7jE
PbpP3NWtx4WoMG7dHCenGbI4x12HnrYxei+uA/3IY1N728u5oixPdAeBw8bzwF08aWYMa0QiRpQS
W2s+9WieP5mOJ0NjGKeDaHfXHqpPzP5T4CQxvfV0Q2kZE5hRpU3YG+dEq/iAwi3fCXaVCdlhOUh/
9z4lwBFupqM4c7bIMuFOLukCJA6Fr4vQ0PMyWlIf6RjDPGrO3ztxS6UmwPCJf2hxbJ6mbNAKF4FJ
By34RJzhoZSRVcM09/YNA7tAAZGQlurw5n4k05KkcQdp1MSML4TkpRum8OvD+pn/6UnPOPBte14H
ABL4KhpEfES1nz/VTBFkLszWMxhsHYaOCCs3rmVRa0x79sPLwGT3aTBq9+CQ3Ec8lPFYG7eAURG6
UrdGjXah+euNNvTCBuhoLQ/Ep3mZxZPuTSQgdTP3n3ytq/5jQ0P4Mhf6/P3xR95zQgwOE2LwXjK9
rb7KT6uGzWUJCjBgJ+Rc0qjUBUPxosuuhhYEX8l3W5KZOog0t51+eWx5735QqyXA4bn0WP6tZWuG
c9ud+N5+2XaXwR47yEobaM6ScQzFANX0Y3s/puy3To+WLzQOhs8rtiWTqktHL1w94UKi7pSGJtS3
TEsmwv978kl8I7MqzRqCkBgFPddKHD1cqqz+oM+y+W7EdT6jdty2dmjNtZGcm7n1SKoytIVQv24k
bPNpOU0nH2TetyFzjf+WFJ3HE/K91fAE4r8YTnpXt1RJXDf/x/IQjC7cuYZlKUYnKnTyVdRhu8r2
AN6wc8TUbBCYNvwCYdfmXI/weDdyZUC8Qy4J4UFEqi0USs4ZLLentBP1aQmQpDap1oVwih3hhu5z
agIiyvNIjCliIPoSt/scWEPQOrGP7MQKae1i2SN9HbfX/5pKY4DnOu/Fl9EAlBraTsHnqDLL/NoZ
i4vSzJjZ3xsfZuWoTfsO8lmoQz85meji0KS8PYfZJAi8QXNVCNTTemH2KK2mo4Bkx7XSGgbz9IPc
gNTgdgnIp1ZO2hPYeZo9R0awlF9gfEtCEvLl/PiU7ply6BiDSqDnB+7m1hRaZ21rcCE5N8Au2Tpa
Ncaw8mqU40F9dsfhqdmg/5naPIg11IIGdGYEAY4wXqXZlt9XlRqFZIEox4BonZ9mp1kvj1e4axbG
ZIZQqFMQ392u0LZRNLYzVuh3rqxD2x4UcfEk0HbVW9F+D4JMO8d27x/Y3fmydE8VgxvwQgoSG7up
P9Rzyu856b1VPRWKGrEd/e5dbOp/PV7hriVIs0hl8N74mtsVllUzIJhWkDGnXg0gePYugd31Zlh5
bvf7Y1s7TzEv4//Z2kQZc93IOoGi+ZQOpf5FwoXze6v60o+t7K4IfihqKgSNzpbt1dYbfyrNFmYP
I+lAcXfBZyR2a5jw46NZqT1ThqLZIyFV0xebU5k1gVvEIApPVouADWxF1QWoTvGE8k/6/HhVOyeR
uIJGCC080sQt6FRW3jyZaUw2s/SAnuCyuGj+RF23lcm1yDvj8zJXzm+Pje5tGNg2dTBoapED3x6O
DJEAr5FsWLlUnMVMMsZrgpp/bGXvK5JeE1Aw6sWmbdwI5VOBtB9LG/re/C3p63/a2vQ+u13xL846
SyFIgXyKCtdmuyxPAlCVs4VchMzeN07HK2ImSRutqJkf7NfeoginGaXDF5O/bGy1ijECcm8LTcNp
jBwd2N0oKGo2y3I0xLu3SwTT0LpYzH3Tr7ndJfQiJtj48Y0G/LuXFYG+qzfGb0Y6UstTM7tMWvOV
OPS3VlqYxycXRoyTN/Z/EvV156ow14vJgk7SlfHT40OxuyhVG1Ukw6Sdm0W5WrDYrY8Oekap9B36
MWRbcenFevTYzt69YoL/f3bUPv4UU6oXx0RAzTpZE3Na0Jm2oWmj5OkhHgElRlC+oHsRHNQOd8JJ
Eh/SaFoLJgwNG6NMtaAZWa8YHRg0DeN4yL7JbBmRC/O89+XoN+1BfrL3OclPqPY4AXy31iawyo1i
yIXO0e+hjX0e1/aPOtHNg6xu3wiHRE23MPy/ebUWX1aT6Q5UeCo5vgRdDlTfRHfu7TumBsx0ymbU
re7aXAZikChyWSeATBmavBTkxjLroxplCWaE/dcpiP/72OT9wqi0mBR3wD/CGLwdP8iN0WyNibNf
kh9EgdO6nw1p+V8fW7lPb1Q9xwCFrzrDTL3eHkVEI8w0ZdCWKRKvvE75sL6aeeZ/qJE/PVUIh4QN
vBMn1H/E+bHl+0uAZUgyKSjjrJgcu7UMW0Q7AStn4/y6+mRpVvYNULN4hYi1f7bsuIa3H1DzY6P3
l4BCkqo8Kgwtg1jqo/9086huosnC5WP8alKpjOMzR+dBB++M32te0cu/MQeckwmhH3WzW3NGlriw
9ihzjdufrCALTjEPaDTn418Lsg0Hn3RvdXhLiLRxlsCL1J//tDp0dOiKrlzxQgqmrYDlRW6KxovB
oP+vhai0g3ru3hFV3kTNRRKIbJHRUCkzk5OQuZBbJSc6mtOTnvr2QQt276CAx6Aw9aNwsy2B5T1k
eIwggjQJhuwDie901aY8h2x5GpHM6/yI0bk6erxzO0ujiwShiBp4BCmxOZ2AdIORgWylyZlMrwgO
pudA4mUeW1E+9zbjBvtF6gnKWTFybwNhu/PcaiyxIqoFoK1Xp2Fmu8NHCL+KNyczxDmqhMLfpZq6
7cVNFKKkW3HRzVyPI82a89BPEX4J1rY5GXYtTjO6RwcvwM6BdGnTq24VR+SuAVh3a2a3NQ9daovf
jCLxX2hq1d80bYKPPa6Kg/hHbcrt51TzsiAt6FHR49yieD2nomm7LnCBoRv2yc6n+czQsXeCGSY5
lV07nRD2ql6QKK4++8hAHJyZ+91kOILYQadHwwirs4lWylQi5bp4QPOrZPrdd2O9iyABr85rsyTi
4NPuGlNFCzbUZfx6k9dU0zrrYq2ZCO6K/tqhT/iuXxf3SpZqXB+f0vsJCBhobP/HCD3l0zvS+FpD
XABNpSpKpxIF7VrOZ50rcQ5ysbwm44y47gwH0pw6DAZr8ztb+v2nx7/h/j5il26VeqXgjtkCD0DR
oHS3woUDF+/8rKPffU6yNT3w17tW1FtLwEn4Z6uP/pMDJRvnjJZ+FU2mGJ/QDmZ+nRbfwa2/vxUq
UGGURhX3WJV5a8Ua+xmtbopo1kC528pW+WyOMnnJ3GmpQqMZh4MN3FsWPoyaNAND9+jvxB4gSgZO
EK2d1X8ejcJ9L1v0QB9v0d6yPDAh4FdMxW+5+XhV7sFvi7AoeLkCtZYZCoByhd480OcqHI3kyN79
u8AX/Mme+j0/bdbS0FNmMqWOvEV7X4KH+gYx6/KUOU3OyKb/+xikRxokd0tkpJjelwLQUa67G5HQ
Yyj9qwS219nsbRTCRXCabK9/Qp7HgBu6OYLt311y7DESQBXKhzX0jk7NS+t1GHOkjSwtzS5p39L4
sYA38CvHA+e1VYaAbhBblmojcEiYnd5EgjPusYHIt4qGXi7BCYGo5Dtnaf7orUJCXZdVNU23pTwt
lQjOXRtYf+gZIlxhX+j5u3FNzV/RgYRXdMmhxEWhkzrSLOkr23X1B6wf/H4UyL6R1A9Phtsvv1DB
llC2Wd0cak1/EOjtfjl8Fg0YXli6pbeHo26heZ65TlFWze67SffE2UEF8OIPg3bgie/OofpwmAGQ
oVhGtzgEMXvWPJF6R6W7/O5Mfv0HMsTLtc7HFNR8N+TyZJfZEfPdnlWFEAOUxv93Q4B1kBJTWnMV
NZqxnIN1bpl/QOYkhjHnUo2aDkzfNM6Pr/jeV6VYwgAyY8KA/Taeay1yEXeuhqitAw9Zn5tLNEDA
SZ2wPgJy75qi4QPWDC5B8rvbDZzWYUGRlfdtBBEWojzSIZUyxVFK5fut/pgNhFEPgncwAqrwdGsK
osvJnnwbcbMJhW2PrloknRFtniJNLxYSU/95/BXv31NlENiizQgClBBb9IU2U2pDgZPHbE6Q5zbs
JrgAdC5fRK8176ZkHV61OR/g5C2av7OgN9ElzZuDF3XnAGEF6AdzazQetgQuQQV6sKn9IoKLwYvQ
kWyidbbbEPXX5UMQB13oVnZ9YHRnV3GdxISU1Xn4tuiWoRoZVvRt1FEQeD7HUBF9XQ1voPUCUuLx
V941RX0K0mHmO4jLbne1q0kulwlTSa8n12Eok4v0TfFhcPry7c4GxI5iFVXjTndNetgHpW3VGqZk
Fyilcv+iQah0aur+qNxxF+IS/SguO2C9kDuTwt2uKqlyBVOKC4hgqiDSk8K5ouHcnxwZBH+5Tjef
pQF1aq8QC5BKHaVFex8VYLai6iKVoDBxa74jInL1GJXvXknIS6HB3Nrq5sloY3FQ2Nl5a4GZAnxQ
HQKcwMaDr16edpUjymi1pM4EWd9+KWOYqpq4r9Eftcrr4/Oydx8onBL9uUBbKL3cLs0SFEncYi7R
fDTbl8pzunPTmvUF3p/1VBhVhdR03h24HrWIm4xFbedPRjePbrZUq0TfrYzm2JJQKFfl8oWhbvfa
1IX3XFhWegkKz0D4wTaL3x4veNc25SywF7z9wCZvF+wb8zJKcyVdmUfrdUVeLCQyBDE5WOmpr8Uf
BYJaL2J2j4B7e4eIyrGiw4WxFbzJreFgqWtfy7Iy0sc1eVrIfX/NdQoIuKsjWOiuKaK1H8+kom26
NUVlq6yVzhMjBcYva6V7XxrpMbAs9PigSrFnyQro5JKbKNr+zaL4aLPNtF4Rga3LTuuwaudprstz
Pnv95e0bx9AoY+8EeyASNzejpi6YuzruBorQ+nmp8h4x0bL63HW9drVaJpZ5JDWaAP3862PLey8X
tUj6LZj3mJxT7umnmBvYKQSFk4OnWzUjMoPcunS9Pjz7i4toWz+ju+tl/jfZpchbm6qVLqmxHYSq
ezeVZjkTVrgFXu3N+pc4K1TdpIhGOw+ehZnC1YeS6akr6z8MH75sWjlHtG53KRQXVSFNFDEgeei2
K9VmJlqI7YLNjPHP2R7EL/D++AcFtb0ryVAK1EWqjsHM5+3nHatkmdMhKHCvYv5Y2+ynj+zwhdfy
dy922vXUjV77YXGhszj4qHsPi5J9YG4OsKS3RTFPtYTGqK/KyJZm357sMZvO81AkT45T9N/ysfX/
8INkRjDaR9t6WH39SJlhz+GrCXxwGNB7EJVsFi+KLoV8tIhcHjlkRgOwIai4RpNO9Sav7aOB/70b
q15QoncA1VT2b+1lpWsko4Y9J3dKRNuCNTI6N7+kqCYe3Ni9pTH+Q9JPdYhruzGV97M3ZI1F2IM+
ehg0vssofzw8lW69nKdhtQ/O0f3S8K+KxJOuGdXFbSvftXtjjZME3eB5+pz0g3gZdQLNEhTPmwM6
IBiUZJQvojeyjUdKRfIVIFQaVXkrrpPOZQcqLy9VL+2DE3pPGqDgHvxHN1o901u/Fwy1TTG4ImLV
svk3cyhkF9oig3gK5vr1y0JT7+9pLufTEIiMprgjfpFN7YYmbB2XapqaA29474f4MYonFZfI9OUW
UFjqmmePa4Ef1rLya1M7U3EqncF+cifKVWFctcOviWjr5CBo2LVLhQWmYR+swbbNK8yk6keJxCA8
qH+hhp6dgR5474RDKZxsG7FC4VhfHnv+vRPFNAdVAkUCeAe2D+h92VXXFJE9GagfrlNx8fJJf79Y
6Gn8C1O8anDl4QXIk27v5TqJhH+Ube5BN14cP1u5MZ2LkEl/pD91fy9NsBocYF5sBe7fuJxhSEdH
2JiabLMJZcGs+0iMG3VJoj+BNzOf37409WqBsAEWCnTzdml95gqzLjtuS+18TP2+OfGW1xd/TNcD
S3srI1HgdCiw5t17tdSZ5WsTKyvdTHETMbawdlUSzlk2fBnLqT4A0d2/jwoiQtTMQAZZ5XbTbHNJ
NA/Z1Mg1uu4iPW342Pm9eQCJ3DuFwF4U3b+aZd826A2zocZftXkEtSkK4Jrhnp2CVpfA55wfb9Xe
gn42pX7KT5FOndljnY6Y8pvC+FiMcX6FwFv+i6tMHkUjEjw/E+ubGHzmKTQSxG8gDSvm16Ae/fdx
D7WoI+f4T4+O5KkdD/vyO2dDyYwo9hX8Ftf5dmnJUCOoLVFQoYv2dxxTuqlWy0MDg/mzhZmet3/J
HxzbQEpJ+qGXuTUXw0rlN5CbwAPQDRfUhOdPzEi9TfcMBmnAZD8KYUT7NCu2B7APUNtMO6yIqpU9
QOG4OXV9m/8+IyX+AXjpUUdi5ywyl0BdgUiUm7athcHA52PRUmdx7k+MgDknN03hVM4PaUf2TPHg
UVignsnrt3FTQujtTPsji3Qra8MkRplFJsaIL6Zw9PjY7z2yqo7JRBWxCtHuJmOy0oJpb5xuVE6x
HiJdYvxlxJpdh3Gm2FVK9NB8xAmidA70awJr0gkGlPJai7o+TZUr/nj8e/aWrmAJOseU1GrLImoz
az45Wp9Byq5lH421jN/j9OAo0pMj/OPOs+rRIqVbSatS8SDentMB8Su3WtssQisFrWuv6y9FK8Ba
p1kvoSgyUG0tgvXprQvk9QEcANwI5gEYzW6tpiZtPF8vGLrqs+BszqIPixmH4ORZfpCi3t97i9Fi
4GHMvtMJ3mo8AOn3Wr3IsqiapzLMhk6eAayh1dIw1R8YcOs+Xtq9CwW9pyqrFPtY5DZPY1IYlNgI
of4KVdw3ar3VmblB7frYyv0JUTR85EpcDlrMW0iHKGa3ZK49jeZxsqKqyzu4sgYkdhB/CR+b2lsQ
s6wkZnBW3ZO2TzVkc7WhJRERuwbojUnliTJ/9NiKus23NSEsUBVG/4NTyGm+PRFwjtIWlOkc1VBS
/aL3QX5xHXinenLDa8FfC71Eq38ZusV/+wHhEae6SDSkWk6bNIXJc28OUI6NeIGRchkDcRmsYfmn
XnPUIupiOTj7OweSaEhNN6gOCkMHtytFdCkenBF7cV8tQKiaEhVlkTwHZrdc3ZKZ3oMNvL/iJA9E
evRfYW5kD28Nlu0Iv1BFhDzkXXxtGdqF5HQ1TzHS6y80q+wXKxP5QdCyZ5QZVXwYmT0kY+oA/xRJ
SKSgqcvOc8TkfH02C+GdvQGNK8MV2jvXTJpfMrTNDgKLnVsBOPj/jKpP/5NR3ezBSACAoBPqxqem
W/1XmlDTqR/L5PPj87q7PsJ0SP65GXdDyWNR9pNsOa+I4y5/GsaEbIafafUlMxctGiqOUt14b54e
Iw9kEJErTy0aitfNVtqQCjVzWs5R4TClQtdtiWY4yV+IQQPqe47/djeDPUI0xARUIr/ZxVasAaJZ
9Rzl3tKdCHXGsw0D5Wnycu/gDd5xAKR2P4gA6XvxFt3uXRxrg0Q4fY4GejevK3wL5z62GDLK89ww
nuDC0a6xodfvGwvF88ebuePiaO+pbhhlGIoim3NTmHMuumCdeO+mLwNKSh/nzs6/PjayczjRUWby
GH4mYo1tOYSoyajRcJ0ikVqKXlFkV573NiqypTvIS3YOJ8N+9CyVY4OGYBPOBFlRLE2A9/RruvN9
IVcqknr9Ujn0+8o2H/6jVbI8MLqzPkgPKOEpP2rw4N5u4KJrK6WZbIrcYA7CtC71CK714Sn3piF8
/CnVftw+FkxyMybOgDrlF5gWbk25zhAbwcS4Pycy+10DCHeyGZH6TBWvinIK/weVpV17oDZB4gA+
ovpxa28BcdFOPfGQvTj+S1XO2fu0TFrmjeek+rMLRHVg8P5AskB6s4qnjaR523Ea/LSbZmOVkdGj
kZJ0cnzNhnk8eIl2rMA8pwBGihIIiozbZaXpWlhmp4mIA8toMzCIF/SJ6gOnvPPxKNowyggUh1O5
LRit0hqEwasaydSaLCLqSV7jKSm+ab3IXlejjw+qADvLUmNSiimC+hTv7O2yGmdqMpq6IgoaW7+2
ntTO6fGQ/f0dI2ylEQEtubKzRSqvvll0gbuKaHSG7FPSj/GL1i8ZnnkyKCcL7xPUJv3Bju19Sxgo
CFMgc1Kp5e3SskwTxCuOANNU+X/C+1ueknyen9IF2u1czkfUN/d3mgyMuqMi6WQ8YAvVHIKOma+2
kuhAVQjlpFn30tscGKq3RzDenV2jvwKyiXobo5jb6eFF5ME6jDVHvpbdS5dbxrVISUkee46dBXGL
gYNxiakhbh+01cm13jdY0ByX5Scz78dzbjeoC6ZH5Kr3lsCLgLdmoB6YjL31GTSrUm/MG2IRX+8/
2oPufA2qajUZTuyC9GBZP8bGbz0i1n7sEkTJuODN6wndlswQzZsjkaWNhAu8VhD9NfO9EF4L0quV
LsuTSKpFXh1iGth/lsyBQarOdVLYVnfKMEaZ+K9x1ZzhVARj8+s0Lctfmj9kX5fUln8RtwYA9TqY
0J4WSsxWWE6mtUaPN+j+WjEDSIEBqgzFmbFFiUgGGworycYoS6jXhOlcNb8WtI0SxuR8K4RknSGs
YDq4V/ccL4TkVIcYKoCglSO/ebwCPO5Qpe0YSQa8vs3xqsF6LJ3VOLdCLOM1E5N7sZXG7qWfGD53
l9j6r+b1rRuuRWoHBy7s/p5Du03uqCAccKxv9brnNCmHiQ4D3OND9jqQKZ+XpES/Shbja5F5ycF7
s2ePnjSoEVrjnFl1OX8KnG2k3gsjHwm+Ksc8VXDjnoOO2dsU7GQo0M86eBPuLztlbvTIyUpwMHcP
6iBpq5QNcWXmZR1Yh54bWBdH0fKeFeUq6djSc8dV364KAVBg2oAxI1nnwbVBAvdCS6o/OLH3F13R
EilSQx5s4pFNcCDX3mgS5GWjxPSzM3W3/hc77opQ5w6+GR2iTBGjMgxOI3iLIcgXwOxl0BH+Iy8W
Oms1/V55iLESks9Pbtwk/3l8GfeWBk0F9EvwXSpm9NsP2MK9xiQTcXFrz/6ph5Q8D826gb/Mcsu/
3m5LBSIcP4r3lGxubQ1aKzgwkFUtg52+8vrFZ4pPxXupLfWRytSOk+FAEKsq7SYChc26+nmu8QQJ
yZsu9CdtDrwQtrsmbAEhPXeLM59M0vTz4wWqBdy6aMhMiI1R5OBdAFh+u8DY6OZg1JWLnjsBWDFL
v1TFJJSYgP9lgTHsuY2ldxkWaXx/bFn9y1vLMDeDKwLoR9N3c0LnIAnWtWQbRUdRFbY1qEfw/5P/
52M7e8eF6BiuLjWSBlne7Qr90vMEFF2kHSsV4oo+Yli2fotebDsffMw9hwXREHZ4W8lNN6ZoICyT
tsRQm3H5whxWuUubQ1+Q+/2rW0zyt8cr29k7Qkl4YlS0Z4EfvF3ZOhcZWrEqOa0dA51QEJoiC9ou
lOtqPC0jesRpKoJQWusR0drOWVWBF2kH154Vb0I+0BmGWfUFcUSyFsxJWiXSBBlYAcscte+0COtw
9tr5+njBO1t5Y3Xzfa0yWdZ1otBgQf6DTGG5vBpJMp/aQBwRuuwvUJWfFWUox+b227JordMXnNqs
J9lltt0FKEtDTUPwBqOZPr36hXGkb6H+0c2VUE0FyIoV8bazxUl6cTNDxGHAAljoEEQnffIhnta3
47F5UulEqoiKDGFLSVrOkw6BbMYzFyTfxzL3PperF196S5hHY6c/Jge3K6K+R7GbAApBRPWZf3rC
IS6I17EBIeMOfvXRSUvxLJPYBjqcNR+Medb+Hpd+jMzBG17gg24+W1MxriecQ/F5dRw8+1i6DgIb
7t9JascnIo3hv/Raqb6WzoI0XCKOuo17t4pJOlI0Gt+IfG0qoXEyrU3Z8nKa6aoIpqAGL3vAlQ0g
owge5+aciHo909fXDh7S+zNHiRmXqOOO6Xxsz9zkjs5YeB40VnqbLWHnF+0veq13U0jBPvtkrItv
PAvGfZIDw/f3inKMTvZGSRQliC2KQUoLyMhC8XdcXPeyjl3wSnZfhquM4ze7SEypOT5InekibQmr
3VGP3XnGZ+WLVjPD68k20vrJ/ehoTTeExWAd0RbtLk7liYBDAMdsach1reuhbBE8q6MzRVkWuJcK
GY0wM3vj6bF/uj86LI6+Ksw9QMo5PJvTHgszt+FBiqrRsy+juRb/FFrtf0Swdzi3kmE/Z2QQVNeL
I4j+/cuDZTwVzTmKJ9RObi1bidV1bsCdXtp1PgXFHL9rKl66NJ4gOaiLtv/yeKm7BhFbonVNxQvI
6q1BQtduCTIVK/te9+oxwheWTd6cqn42L2kGOPixPfWW3ToSHy5ROlg0KVQGu/m0iW0g9NLijytk
0F+y3ppeAgMGngXlpwh+pvJLA5jj2sh2De21/+PN1m1P1dMtfgAdkk0im5hlJ+gJkv+5Nn3lJKNo
G1qVjw8L+vFUMN9xYcSsfp9nYjwbZneEWts5xDc/YPveTp1mVJM3RmNHE4/2CBiSsZLvBmc+GnS6
f4QIKmhd8XsBtNJ9vt3Z2Si8oApqEaF3PUTQQdon3Ye49fEX3VsQ3o4LSSURrtjtgZ0mx21lJ6LO
pWUfLziaJRYowefBmwU0KEJQRac1QbiiyNZvF5Txh61hCxHpBZKpsWEXYT3BU9gulX5KtUMWqb2l
MUpI4MDKiPk2YZms+7l1Wl1ETpHUT76GI03HZn3fgtQ8Pf6Kxs41VDU3uDnoAyJKtT0XluqC9qYA
88fIMtEXPeywWDTvT1pawRqiBexcUF1e6utiMuZ/TuHe+eiL1KnotAkYhkBLGOJMhbn5Uiyx+85r
sjyFgsBZjmifd7+LUnCEhM+iRq7+/KdYgL4b1aByFJGZjf2TkNBTzX36NUvK4MA57RROiBORCoNg
AEwgpepbU7P0k6Az+Cx60w6XfmgQqdMo6bZ93p67Pv2SMy91RTZn5u7q/skP1vGFka3+YH92toff
QRBBvY2EYPv2dAtjuAKiuqgRZYDKarY6IcRt7onU1mJeMfHenOzwzrl8YLIBQtdtVzVFDa6t8mSK
5jQTz54vqVdKSdHNibWDte14ZAYHwJ/jLsgbt+0OvWoA5S2TjGrXQomAGbHnNa/yCKmRMWK0EIjM
qMunbk3XyKqyI+Tlzmmizk01Dtsqq9ucfOEySps1Pt2WLNFf/NL6s0J85z+yP7xkOw6RdA4QJLeM
SvAWjt1B0VLrWQyNc91aZzEW7dc17rIDUoDd9QA0p8iMfhId4dsj63SlnZKbyggWqfUlX6fpnJaZ
QdFUaw92bidMoVYDFQbzLoC8tzFY5wV1RQdGRo6bVr+KdahfyjiwPhtmYYayRZqqzow5rEb77VUp
QN6UUqhLGUDtgo0L8DROFIhzGVVlZ0SM3BDrdk1+XtLROggYdn2AYvOjFwecB89/+0EhN4ZvyaHz
149Bd9GNKrlWdd6c5yL9MjZO8Uk65vgOX1RF0l2LUAR+cxXkRgdfe88HEFYzYM6sMljJjS8yhO93
flNOUbPAjheW60C/STfK+Vta2wCm0wWq9MfPwk4iARqa+WGmKOntWpu7YS+mW645Td2gGzM6/tJC
mMr1Xv0FmZ0ZBbKTFsMX9djo3jVRG0sjHLpVEufb770wSihMR/C9yZ/C0p21z9bS5J8eW9m7JkTW
6gARijFJfmvFy63MsXtU8Kwxcc5xLJtwXYruw2w2RxPmu1+Rc8MzQuEIYMOtqSBZcoGyl4xQOIZA
0YgZsc2EbM5wQf4zzpX8tdTtoxLA3vp4r0BScGJ83q5bo3ZlOMJtmimCmGPmUIqhiXThmh9E6Rw9
yHsLpNCtczpVl2Hbtyv7NTandMHlGDL1n11nzLLPHQzSzq/WrF6ppIEt1zGn8qgztHcnQJ9SFsCl
8XpsYsxpXWx7hGghanX46ROC+KiVg7iIzJjOYAqPGDqO7G3i99iIZ6vNsZe1Yx7pnUzPZdc3F30J
/EsirSNWsb1ddFCWV51ykL1b8grFJyTF0shIA8P2Dck9FLJFbIszquDZQZfkyNbmmFoz4/+FCQwA
CIp5nhYneKkX6mHNkh5h9HdNUSymtQxJFS3E28OZjFYHQyQAAKutnF9HMWanVFb6GUTs22f46PCC
2KDtpnLqbUmikIE2NSZns9H64Aq7nX81e1AAAdfj8til7Dku+HAQSFTYNxoLt6viAfJrx5QyYpDK
Ns4131OqKYQjr7x3CMkGOO3QMwG+3riutMgotds+QantZr/YWunSVXDyl9azkwEW4fXofu9tlxJu
ZRaS3JWBp9uF+YjEQ1iTAJglQrvorrAvXY0eWzwL86DysWtK4RsQbN0ZFKGzm9TmGhPo6kt9LhAN
/crBENQEnPzA1N52gc6lRUKRlMxx8xn72DfRAM5kFMRyeK7J7b5o2qFawe6CwJK7PKN0fbdgJRi6
Vj+FRihqmKK45m6FAJYrRRNmTVscvGl7fhiU2f9sbfZptBrLzz0ADLANlFdGmfxXT5v9P8aSwU5N
T70oZ7TsX5x6+nWwLAAvp96pgsSfsrEyb8dO5LgoShvNP5XRM8GVjH58EBXsfscfY7hqsBm4za0Z
pyxzUU8ceiac8/zZKBP7JU2Gob/qBRjTxzd51xhzWAqroTDIm2elB+LVJEtLTiAHOw6t1klflrHX
SPUMvHz4L6wBCICfEo4iJLlvl2ZAYKXLIv8BQ2k+uPGEOshsvSTlIXfX3rr4dsjqgHlSIwG3lmIj
9wyNGTuwQ2US6WvcPyMJ8msqG+0AdryXGpB7kEKSpSPiswk/3LXr3TrjC7ZIXX3TZpgFvMYsFPN1
dpbjqIf1rJWndS6/Pf6Ye5UMZBphoYa/RSmPbi5B4gZaUU1kWfBor6/uhMh34yzNNRcShnehOdey
sudPXSuz7/Anxa895IjrCbbu4tykzXB188T6XY9F5b4r3bT+R1hy+e/jH7m7D6o3gA+HKmR7mOEf
b3Mj4P0L9Mn5kqcT6NpSS/4OZH6kXrL3WNCjAWUBYFL1Im633KkZTO08HqU6DiCoxT9c3GGB4d8E
+4Cq19FQ9d7SFLSFSBdkApDTW3tjbWQ8JTNPe7HAJla7+TdbcaA3o/9vkkAmCmmhqdwTystbU1zd
lFYlS3O7HEkGZKD6b1BqS/eUtciJ/AufoJ4KHzogxru26VejBAaZwiD0M/L4CRKC8ak2M+uEsGF6
fnw89vYMFJzKu0CtgDe9XZiUXprYE1ViqRr4iYmG9Vzb1NGqpEBYO5Dl748N7m0alU2qBsC1SBg2
/k7a3ehbWS5gL7O156Q0IYSuZbpyScf44JHae3ahnoPlgMKBSk1uF0cy7zWLja1G2vJzUbijFpEO
Su9gv3bsqI4ro2OMMNKT2rxLnjksdQVZbeRMVvrsVEt3LuOu+u3xl9u1AiYAGA551l2nlYmeSiI8
TC2yGobmIpvUfE4ycwqu/392NmedCg7IRJ7ACGjWHC7+/P84O7PetpG0bf8iAtyXU5KSvDt2HMfJ
CZGedIo7i8Wdv/69mIPvi2TBQhqYaQyQnpSKtT3LvUigW2l2oX/33i4CBAAyaL/3OA3d03zDsYNs
NDCCjaVppcuNWzazETay5Foa27J40/us+TEtjRqurKY0SEaGFLa9DarkB75WprXTF6e7NnShpXFF
z3kI66z0uN5Mr/+uasPQQt1Ks899VpdmnMia4oIyEDR9GFVRb9fgYo3hmNTWGg3waAvKDLl97Xek
EjvVFOuLWkp1SST6zIHb6H6oxJCQUDU7KfFM7gR0zMbKV/g+sgFVtny23Ga8spu8RqZ/ucRvOrdr
CAfZN7/h5KedhCKp7UCiBxEjjptX4TTpKvR6KS+lx2cCQkpzMGsJpSmInVYezK6t8lHqdHuUgohm
gvonWtPjRlbGYVU1Gn6kRRe26pnLZGNV0ICmAEl+d/ICrHQWV6vnY+poelxN+Vw8d4wXwg+w/z6E
pxwebI0fFBGIQo/vkqGkqoILds92LRwKYFXx1aIvfCGWObdaWwtg0+Xc2Hzb7vkjwpWaOZqaqGna
tbr2BrJ0ysOJ6nj88RE/V2jcwhZa95ueN4/o8ThO0Bd2Z/o9CtTZoMeuP4tPY4mreVTXmfu/tpvg
wrSqE9P9pOr+M+btyz+562rGzjYKfE4+/j3n1pHwjbIObkfwEE4OBYhFmQMb5cqxqF2twjCvQMT+
qo3+Ejj63EjowQHe2rgVcOSOJ95O+qwnKw7pPhWxb6NBtwuJ2WIOE4xGLwTb547EtpbkEJTGYBcf
j1XMoig7S+tio9M8494UngeYccy1JrKRti2eg1zzyxDxv/mfj7/nuUuGEiq3DB0VHouTwHTpStUZ
uNzGqaNjNbL0JZY7+PM8GoFwI5jpy39YQBqikGw9mqPQ5Y+nmjqab2vaSBhRmkWoeZqHtDLK/tI1
5YW9e3ZuBJgbgZ9q3KnoQonntV1MTh83vd1fY+PkRomTjofRlcO1s2kgf/wtz+4YgLwowYEcoNVx
PDVFVZjIljvG7sbkNm00CwudwLixUuNSk+Pc1Ggwb+boFJGA0xwPNaJV1I8oB0Ah7pzDMC55lEov
23td0r9qjH8hbvl9rk4QCjB6qRVsJQMiyu0H/XHdEP1NqJzCgqho8kTVOPhB2M/zrZzrVYRT1c1f
6tVe/mdpLQ8rjdv02bWK+tJBOfeJ//wZJ4eS+lxnC+rw8chnQRkf4iZ6wQ5qKKn4Dy8G1x1Il9+y
CacYkDS1Rmxx4NAg2DZEmV0boDjzbt+q2d59vHHO3eVIAW/nbzP+On3pDX3K0UgjA04XrYgK05zu
KL3qbx+P8vvGOl1DTICpilBQ2RBRJ2vo26qbtXmABdt47i6fjGVvZX4bg/qHauz6051j5c1dWoPP
a6rZvrYK0R8gmqoqpPw193tVDB6cBoouB7DfzUudOM51T/58IR7/jX5/91udTV4e9U82+sl7baKi
WCM3NkAtU/2/hfDGQ7fWhk6/p7ch1HZ4JleF140H0yzUC/j84C21rWKPN2/+I5OWUeFP6XcyVnKq
L6zXuV1IE5N00mC5SCqPP2Qt0Q0yqIEDTVVeFrVT4l+B2XS+d9BtL1wqZ2oWDAAIiY4C8g+ncuoN
Nc1OJAsHz7NIkOdK7Aq8SqI1A5qDYNLPHn72lZyzS7fnmUlCdwJWjEABxLh3J14160oAR0F3VKLZ
9e3MQXdygrrYsGa/uHDDnJknytHQvblhaNueclFt9F6n0YeLlCe+HboD4uq1PXnh1Mr6Htivuc8K
/Zs5T92F9OLsPDeJN+rwvPanWB2va+CPltCTKFNOIE2catcibXnQR/+SBMO5W5Qq/IahJjlD4Hz7
LX/cojXMpcUyWg56bWVX7TKYYe3JIQxyrI613vciI+mmJ6FxxWhThvWAtfy1rRMj08KE9Yv4GwnE
6U2egIBKe1pfmNHJ29Xv2zuTznVYDxfbfefnS8oGYmOzpTj14fX8vAWVTxl2XA3t0amF8wwHzL8J
JtxT9FQV4bouXlwhJR961uLt/Dy59GScia2Iqv7fbzhFvPoQOEhHkJOXZqfeZp2mtIvnyGf0Duqb
ac6Cpy6vir/PAYhNaU5zbshzTk9tlwSpVlXAR8ZunEIUN8zbhLD1wihnooCN2kDLimLC5uFyvJ0E
Iq0AiBnFwNXhRaR5k0et3XsP67TouySlUnPhNjrzUsH93dqq1La2fv/xiLqedUPS6XxMO13WsAqU
3oRmGtj/fvxWnTuUf45zEt9AGUwxVKYWSQdE7qe5SnatBHkzVVN7QQXs7JRMUD6YmZAcngakpSFW
oTsD5wFVxDjHQiGCc32pAnluF6K/iroMWxGTkZMCk2uhXilzlmqwCfOFmWyxrz3vhkW1ccpde1Ut
7iUy1tmviJLPpnHGP0/bPL7boNY5/K7oNvWNviBo3TtYkWGikF64vs9uxa1wAO4Z8crT/NpYgU30
PX0rt0ELvcZN2QhXn/sNwl0Zi7rrPv+HHbJJFFnwUQD8n+zEyUdHWszETFZrVSjLjnaUV3P/bGGf
ef1fhiI+I2EBgnxKyTKW1deWrSdndNjfpcvSxK2f+zuvsS4Rt8+tGAZWKK3zX0rV2yv5xwNhK5Tk
DW27rNqmfR3aVXzH0sO5m2ojefl4Vuf2/RbJbxxxBEpOH1zy+N4bpq2dpOf+CxTq8lVDu+DCvjg7
IcpgZLWIw5G3H0+o1zWoJj0vHlU8bY+7RxtOhZJXU60nF+6mc1sQdgkoZrQe0G882RECl5LZ8HnI
ZTmIPVrr2lWp8uJltQa1R6YruXBxnDvSwASY1KZhw2c8npqCii5wKyBBsOc2loMePKZinkOfqscu
S60Ur941+efjVTv3PVkvqqGgkIhYTuJiN9eknPFIiUVV+C/Q/CcMwgd5m0woqn881LmI7I+hTrMS
cueiLSSlFt1Pq3mfpZn2UDaeJkN3SoPI653qfvZq4JFcd0H88eDnFpN3EylTYgdK5if7ZpV5ZksN
nPbmHXRPtvlYOkqPdXNZ7zMzveTDfu4wAOqCZbBVesC3H6+liVsiqrATsHBbhyxkO/Ne6/S/l3XC
ZI30buOWcVOehn99MhK6T1ofDyI1rg1fYmpTXJR1Orcv2Y+bNB1lCKBkx3NJEzSc8P5iX67DAkZn
WXZ5Scm4V465twoLV48UaeqP1+vsBwS4RqcE2BOg2eNBC7Myc9FRJgS6Vxxkjw0FlJBLzbVzo3AF
s+0pSYL6ONkVCQIglpuVNDbmSgIjwF9m6ZNq9/Fczp0xwlU0S0Cfkypve/OPS3he4eA6Ixs/R6Pz
a5bXcwipZxGhV7j/JaDaaGowRXlZjHfAWMT3y8GloOFJ39nnTlPBrPEvsb7OnSZiUW5GCxozAcjx
jDZX9zwddAhCWt+jtG5vgYBTHWRVVNee14gLp/dc1ZgoAMTMBlZgzJN3jHaeDvACBiW2yWA0szU4
lFrm3tnamu6mBBi/tUpn3665FvaFW+NWZyeH1Vwuecmfmzmd5s3eA4k4WkjHM++ncTJLb5pi2krD
T8su86gC6oL7GTYUhsjtb3+/d9Az25xEcDiGD3A83uxhsTH0jFebfXPl2Wmzc22pvo7WMl3AVJ87
DHRGN+gECgrvXdSzZPGDCV5bOqtgL4Ku+DJhonr4+wkhQkWUhXAggeTJhIyyTC1jhgolE1MLayMX
8aL5RK9a8B+4bFBz4LKxczbxk5M7pFFTCvIOfa/c7ZMwd5ImbI1kfCmXabnQPTlzR9JCoG8ObAcZ
z9OCe1d0lMeCTUosddy9lXd1uJRy2qOSpqAzeH5EW/aSTOGZB3Wz9iR9QrV/syU43htjMmSlb/QT
4gta/t3MfeuqUeMQWZ0qfi2WWmGKZk9BMlgXdsqZC422HkhDutuk/qeddAn8gW4e/MBRy8w9nfuf
3aicKz0XF6KTd1uSYtFGftzYOvZG1TueoTtimp5lKUW3tOyipQMo0NB0ff54S74709sovG4sHNAk
mkHHo6RFW1O9LxllHKYbF2TNQ41VyJ7g8Dkdtb/WON+GQ5ABDjr7hfTteDhRWpMaJfW1JvX9g6YP
KtZGO8ec1bD+9rDROCQ0QISKC4Q34TQMWehgJk0v4zaYhxs7qNa4W/LqFrWtS4H59lcdFVgZitif
RiXCvJuXzPGs9F5UXiVkC8xh2rwkpBN6yi32S60FVwkI3xD1lvZaUvwOp2D+ay2/bXhyQkRQIZNR
YDwevkLeq8k6wD8Vgkc7KmXts6w2bimhWKzqlsaXWi4FKe/OwTYozdINv89TcDpnqStsxSrRxpvf
UdTBSN83Gt6eVpaI/cd79OxQ5NwA2iiEs32O5+euPLmdY8nYW7310OUmd4tLsC6Vt1x4bN/dZcyK
4AGtSUrlmynP8VCbf5ULuEPGeiC2lr2VdN/MtB7mUEhbe2qs3nmClpF++XiGZ846oKMNL7BlkSBj
j4dt+SlqEoaMZ6NBrmAZiS5E0/+H77hNi2SH5xu49PEoE9a8pL7sk3rs64PlaGbsZ74R9pMIdv9h
QhtGgCuMEumpqa1YPC2wEyZk6p58tioOKdU0F7mhj8c5tzWoN4Hh5LFDN/10Sj2l7rS0JQJfWbXz
2/zXPAQAU8bgUl/p3EgbOQ/RPiZELf/446EzHGiUSZrYNVb/yge0ErZ5oN+NuSP/9olhE9K/Yo3A
PWyg0eOhBJtEmzwqI47MJqycJ/3grzNvaWeX1x9/vzPXPw0RCO9sCjgyp0xLtkA2ImJex6Jxhzbs
llLP701ivOuCFmYWSc+X3/5+SJoDIL42CeB3/XkM4qyMCeKB2k3ZDvqoHebdvIYG3tmH2vcvNcnP
Hek/xzuJFOYyYTFH7EGdwbCjRvZalM/mcu0PiYVeQ5oeZFtcUjraluj0RaCUweY3ePHe2ZTUPNdO
p7d1bGp1vaMmrkclFZVbVa4KoVNT3gkUKSJrds0LJ+/9dOGRbvYhpI+w4L2T6XqZo1ypuMFqpMau
S7Fa8dTD+RhF2X/Wi6m99kyOysdr+v5wbORVSgykyPDoTsXvAhPgSjsi0MA/LfoQtXYzk0eEJgoR
f32JsVv5D+UMRJYY7vhwDA2RGXuZRms5O6/dOC/h7CTV50p58sLh+C1yf7yKCIHCLaFvB8gCKvLx
WLnjltrKzEBkrn2G1UTn52GtNcW3cq4bGIEYBUdtV4k+GmajuwduzmNbQD0zeatE9s1NCkQVfBto
7IWL7/2LQVJNWMhFAfXFPz247di0VWG7fAbNyj/nFOciHauVLx+v6/vrgU4T2AiErSkRoCl1/AHw
i+zL1CewyXUTtnimOSHd4+BlKOSbOfX+hfbhuUkxIHk6lQJg09s2+6NYsC6uslsqnLHv9vZeQQFv
H/Emdy9pG56b1kagheuJiMm76ib17Xpl47SQj1uEx/q0LEJwpiKsg048dIN2qaL/Xt8QFg9JPBrd
YIPYuie7FlknnZIbu9bPU3E9i7l5sJuluXLZXrvFdrQiNGdTu4c9Yr94SwKLEDGt7j4ZguFb4QZd
nBRB8zWvffe264V/23e5+8uuGueLbFMbN91cPJfSyGhftRfBOO9vM349BrpbcRaZh1MGiJeQMlt2
puDh9rUXakGhP7WrWd5YmG8+BF6v39XOYr0thhZcSC7PLRXAhQ2dRvCHzOvxlljQ35r90SK07u1f
wyyCh2Bt613m268K/O+lquK54YAcQb+l47gBmI+Hs+osSHSVdfGCU9HPWnPmqwEXDLQgLD8cKvtS
cefMxflb1Mzj1iSIOS3pZ7Vr1/2oKYQ6zPEh7ZURUj21r6U/XRIdPvMwMNSW5ZEBkHudHC7dTnu9
wCwn7hw1rnu/HeSu1skRbgTg8JvS6vy4E1l2obJ/Zu8Ar6GKyS1KTfO0C2NMVBzo1nZxXorkS2fD
1DtA1OvmW8dafEn9tCu+ZSrvD4YEIbj/+ALb1uvkBifCpEa8NYB4F06KnHWXlH7XmCrWp2F4ywcb
MXW/mu+UMaUorg3WK5oENR4R5pQ9L3Vxafxzs4e3ADSPMiu9tW2//XGjBd2aQLzuuliJpXiT+G2E
Xpql162nicjP8vVlkcN0JRvvUsfhzM7aXNdJR/n0vMwnKQUEQsfo56GLpa95cetO4pOpi/QWyEL5
9PFHPjsU1Ria2FuF8hTC08OMpm/SIAFT42BcrcIOB+B7UZWB8f54qDPnk1rPpjfjbyXR09ZoMxhw
9FHfiAcdO5rDqqmp50V2gHga/VLtOjO9lOh+PCQAquMl9HMLNyYkPnFO9uiOun6SkQ06rhZlq7bc
jZ0z/y1PF6W8/z9J0AjHI7aeu+SalijA6usaC1fRFeqX9c4prEuXwtnJbWeTru9v5avjoSatM7LE
LhBqLUbraxYM5d06Sg1r6iUDIVUG7qePF/DcgcBYhGI2SSg30cncZOpKfc0QMU3NIQuTpm6ugzH7
NzMz9QkK9HLjdU7wgArCJXbPmdiCUgVI0s2fg+7USVyMxkHXWZlScTIULpTCSkWIa/19lggrjQrM
hgbaWuknl+zSVoPlkmbHQpc/mrpc7y3DSKBrLv3u4w955tDh3kerlAoX8hynBdCuk80qRtIoN8Fh
Em2+Np4mvCKQvb2E+jlziRL9MC16eVCST3v29mKYHajKKlaWNXTRbOTtrRqg/yEMpHU3Pkpar+k4
1Te1XRd3+QDA7uO5vsc+bS0qxqfARUbM4T/epqvvjV69YRP4y2csfaef40gVr9Ua+6AsCjVG6vo7
QfwT1r0bHIjWLxkZnjkp0ClJWQlC+A3vZMVyfZn7DOt2u5rKvZvb0+PUBsCT511WBeXVxzM+s1t/
Vy0hm3NUwEYeTxg59G5OCiaMeEV6WzZu+mUcuuzCKGcOI6P8LjrpDon2yRtRDkbqEXIwJyyEv416
4YaBVbX3gSflbYHxwTMxiyTqWy/dO+e2FCEdfHMuA6SvTsO62V/SSekUAYThXKVK+nGd00oSWT5d
dVmn0VMzzHherWbv+XP5+vHnPbeYUI1pZm39NAqYx5/XzIsykTY1gdywVq4c760lrNijZPtL11Lz
Qq527qjS7uG+A6xIGHuymCB57LTOuBRWts0cNl3d3Zh1kT2sVP0vHJX3S0rXnVHouJjEXafk2MYP
VD62yLEFU7I8pa6TRBVWGiGoPeeAdLuMRZbAgEr4IR9/U+P9NLeMirTeRiwI3OnJmraJ6IZUyC72
HIHRX5E62c4cNMVFiw94GeqLaV956+TsPG30253uLcWhG+uk2BdNaod636o81NzKQiFQg/Mz2lP/
48KP3L71cUAI7pcCBUboVAwJj45X3ndF3mQTQqJqFsutuW4v0VA04dDPNQJYfn+3us+09ONA2FMa
6rPrXGWW+msIGwkGOB4kjjYOOq2Q45+BtIQrhRiQv2os97rXxm+iw8prGe1ybyCDusuT9VKt9P2m
h6q9sUU2fSqIONuf/xGLitVsMpF0sJxwpMl32jqPRliio6kfQK+jCBn0askPH3/w95uC2NemTQes
h67Zaf4GqMyzyoFUe8CBJKL5KKJ5dJPHLi+dC9WD34iF47X1SE5trkseYDohJ2s7LByJoEKKKtF6
GyejNqnWsEuswAwNmU43fYYq+QF/yLYJrQksTDTW7vzPqrTR2gVWjriLvjr+vT8oVUWaN4zfJlPh
TKH5i/+KGq5c9pgPiz7sar17bMYST7+PP9f7NWJtHD4YQhJbZ/MkSgHZ2yRlzqYc8lKP7Mn1IlBR
2i/RpCV0ybF6+Xi8M8tDdkIIQZGLustpdoZzMn+9V6jYy23hoocpg6cVycMX5Ux8tguDvb+cAK2R
C9LD4eLlfxzvQFnkubMoD5fzUm/a+8K0EufbVEz41yOhUfkPoF6cKdTw4+1jrdRwnnSqIU/2Hn3z
fF9Om1D1okr51aR/2IVN45pp6OtNei+qjAr5MKYJ5RJtfbCGasR+IZDBl1bC4g6po2HCkEy+9ylf
6/RlHVZphrqHAP0+yZ300Uv84W7yNV3ETUM8FLZlShu5KC3kEkEQds0OlJGDe3ECti+atMFxcC/H
9u9qhPm1RLOclmy/pnWO3SMEWnFTFeVghUWDeHkUlLMOJww9uOAWfxeRY5ad5eO+11p/uB2J8NI3
Bd4T5wKzFybagwHat5bQk0/WXBjyCpUyPDFqo1QeRTHX/75KRJD+Or8CBEGpBbQ11Sr6D8crBMDU
TE2XurXwsiAU+LJHzigq5JODYFcuqbe7sCX4+46PLAwklIR/AyI2ysLxeBimuEYHvBvAcJm+dXYr
dz3CS5/qCWX5j4d6f7TITclR0VEiASAjPh4KHwDRQvJsY3Nqq0PiG+mtt+DHSe643EI7uZSA/+5x
Hc+NRh67iotve2lOaztWv1hgn0DwLomDm+liqvWrmQ/ZcCj4P9zVlpX806HEK2Ii2ER8KpfGrqKG
wswaeW4SJF8af56+8FRnTVjQ/U1ubaWMn41sVRvyuLRfh97OP2VzQx0lzcTqPyD5TKLfjmK6rrQc
+TiyLXOOVOG2etibWZCiahc4r15niTcHn+2X1lB1Ejpu5chdJcpZhOuQO68qrYYmAhQj/1dbU/VZ
z2vtWz+CkENTYvJfU+qPVagy0V3TuS3XOKsH9SRyTf8XrDky3jJI8jX0lpqAfVuNr+ZgD68Iv7k3
ZVeY/y4jliWxa6/ZP8R3Su6MGY+XUJZY9z6uqV/RHclb7ykdy+4Vi6KVOrqWdFUkO6jlt1Vh+F9W
CHbioe5S3Qkr9qn8vA7plH7yEsvuETjo8rWMTaHXzqekQkc8Cgi7OHjoBdyUfjC/Wn3q9JFmteOb
pqqsg5mlsmXfcATQ4EQ+CF0GrCqLeABMVlHVSIqnsthsp20jGR4mdJr0cKhRrwuNkRrpvqE28TJo
OelrjW9IH7mJveThAO3ndh2CZvo0zKu2E4Iu2IX9fXqVb8LpRLJ0yTm7kDRO9vfEMQMNDOhrdpW8
MfqgvIMZknuRWviDC4Nt98Cfe3sbzOOpJXiB+gI08vgw9T18iWVwDAxQ9TKay8Hb+8lwCeTzDvq2
dTY23z5epq2A51jHw9B+t1vYfHpk5HWq7WpfzLdUmpKdI7h3Q2UG8+dEOMOtO7Yd4rmlb09h6eta
Hhm10V5CtuLtuo14PHHCNpxS+JqbRvgpNhMFQTObFw//iZqw7sUbSm0EL+YECp1yN3O+TgKPW7uz
Nyqg0SKjICanXq9QUsmROK3buQdKYGr4vcteydcZ63cLvNSUAqIQ9ZTGZqAKL+zkoPKrBNsGKluy
180IQEmfPEknL6xd05lVGiZzlhi7onJx3eggXOyMNBk+qbET/Ntlul05QdmF/uQ3Yg9QcR0j7CSX
Ohyc0fs16VlbHwJrzMpdrgXGEzeFV+/Kfg4eldnN36tE2GvYZomTHdpG9G9OJuUnf2iDH6OtccTT
pOOjT8Lt5ih1G/tHK0dAnVnbDQ9JCaM+FJ1lDC9qLNaXxJTat6IR7oOHqJgOK02JKTIcgWhpW8ni
TgsCZOiKssYf3G7N5jZP03m8s/XBf2tUay840qjqukvXTkTFmrb6Xlf+/I3GX3+9qDkHEFIkxstg
+70TakOD1GMhmkeaSE0ez2LFHq71/SIJh8FvrEiYXn4PFZzdRTNteYEM791gHUB4h740PZSqSQY/
xDQJR4ceQstwILVCgbMol/VWlFUNZBxDlMhDc+c754FfaAIGuBn0wRHwaStsh2SpNdO+FfYCMc2f
888u/BgjHgunJSdLsW0MlacKGSdjlX4SNVHL8+C36nua66hBCxwJv9Dhq/1wTszpW43UpAYccq5/
6nq3ulcN0sVrVGiV/zZnQmlEPJ0oIuAPzhvF2uXzWPb+Q+rjAxstWh/8b+XHf56VxMABDQ73W98Y
eRXpmh180ec1SXedmyYyXurV8IANJSYyvZkl8TOYRNJHi5eIx8GoUzOae1hEIc7FIgeTY81ZWLlL
0L02ld/9HLVSX3Yg4uUD+DKaDlZmOHfV2ppFHAxtZYWqhfwLMFHTtTjomnyvKg29KIUWhLWnt+j9
rPty+Zck3uOvbs3B6q9L34GcvZbG8Iukola71J/XLw6sleWLZwksTDFj17ooq9Wk3U2LctrIS/08
j8fMc5/Qb8k+D7AhnVun4OuF5M8bbU51GTKktZtVB86ReFbW6OMnVqu1z3kT+/EObeYquHGE3UzR
mM3uvNu4dmk49XlZ7+rW5Zen9TJa13U312/Y4XZz2HqedkjzHgcBdGrSf7K5Th6ayW9LrI+k/uYA
a/XCyrLE0zDhtgzZwbRjDgRpoTY53Sdbc0ozctPF+ndUpdeH9gBTJ5xRa3kwU1+xRYux/CygIpsH
hKbK22JMfOfOMxKAkWKxpX6NU4btRHleZE4eitqrzcjBYvbOClrMl7TZ5LzORf5cJ1t5bS7W+SXB
QS0B1CtcGVZJMY1RMIO7mi1TtsQhho1BTgOn7MElIRJXyZjJR1j57g9ZT54K+xU7l2hzq1J7tGyG
MbQUm+rGzq3ik9BsQVhuDdL72hXCPFRTRhLliMqK0swVw+OQmGX2ZGLw20ZdrpoSaVpauCGpkeHH
Wj/Oz55lKj9GgcbvkXSV82ePxkMd9VaaAMoRftmELqbmY2jMeVbuNVWnEJr8JF1vO3tS5U212vn/
tIS09brMRbPsMPxJ9X3ro18aAWT2gjjhk62hP88Ct6hFm57xP92Yu3ZWPKBNDpLERNOmvYFy6srs
kCeyScNGrEF1PwpX/KJT4Xk7gPyLtdfsAWEBr1z0H/NEVzdE0WRyYmUU1k8ybmKhZsmtwzpQdow2
IcNPKJJUSdTKpAeT400eEG8zL6k02k6v32haEwiO4mpNUb5C07k32XaSP/WDZ5ma3uPoGfZ3kQVT
drVKObmfoAMP5b5tgrTa12WrPy2Fsy6bdmX96E0pa4I7UIpNSlaubGuzlNe56VQ/9E1eJsKhdHiy
x8pPD7jZ1vPNMs71EGpNZbyuleq5ms05vRmR+HToV5jNGzU7e0Rcqp5eiwVx83Bavb7HBA6j6ElZ
HJcGDkq7r+zCfxqVgX3LbPSeEwMkXv1dOQDMCcvMmRm8q/1fah4cBfagrV85lvoY4vuildeTmej/
y+21lTfrUBlPuGpYwy7vGvemQGFPHmRZdj4fqVHPiesSPerKdNenSeXiViNEJbJIWBbRoaV97QlZ
vmiZpnc8iF31I5vHxgxlK/V/4NdmZpgkS3+vErZ5PM3oe90gatU1IP9tJ9s7aRBcufO4QljCrVaF
XaljlpNO/RhEEuBPPNTwR2Jwccq+DVLVIymfy7kF4dUWW3ksWL6344YHD4y+/wo+oH8sU2PhrVQK
fcdiSHR50xiSFxOnsewbUaaN8bwRNE3kjYCVb6ZsTLPIxg9cEh0Y2g1hqgONil2/lgcs+JoCwm42
2OgDLg0K804ubSyge+tVqZa7MFuH7Ce4XWGGWmuX4rodssUMG2ss609J28EHbNbRbO9zH3mTLyuh
d3bX0FFJQ7ora4DxZZ1v4JfUeCxWowpC16qSYbdwrMdIjEZpkRn0Pjzecl1U6I4LzZ9hMpsdULS1
o9rRdctVYudLGpdeU73qZZ4nYdE28rHTCu/HYFf8a7krHPSAZrU8yhx2RCQEN9VeZkEehOAI8q+Z
lssnOsp2vxsLw5v36KlOJpY1RZ9HPE4JoveehCzSuJOZR6Tial9KsVCEEGaqh6M/sztU50z30mjX
ERTPbEx3hjGTKW70EztyZJs8Y9pN2dwQMnnWNGOoIwGi5scs8sCKx1ZP0IGXOsu06Eo9GG2je4cp
U5m6kQ7kia9ZlhHJefngfO1yXesjvC29N3+l+hGbTol2lGcOCTptWSnu0XpP/JAi8jDdO6k9eOHK
3wpEsKF+EfSmVoZzY1oUPkSm2Us8NP7EsyL1nOQd907eUcXMI1GZ86M3LDm2X4nufiKx8q87c5i0
qGa0n7iXCmSPBQodnVVa5d7OTU5im2EBfSjEYGZ7ncp5ECZSJf8DQgDZlxBOTz97heysnXQt+TU3
vLIKc3s07gJ3XFmWyrBeUwoMyJtphXaFJJHmx4M52taBu7y98zaRhLBdDP1fCgYO/pTzQCgw+Unc
ziVhk24laXI1+1OmR3nrpCqSzuTkMdoVxk8YCtq2GsJg6xpWEReJ5Q97NF3qZ6txBB6ii7nI0Aqy
dg1NGOvfYcTybhSdDTraKHE/4JWomzRqRO5PtxYXVH7rj/nccJY7sCZI6Hk3awUSO1ymViV7jqRq
o8rt13u77swk9gdRLmEGSI531bMVhQ0AZlNUjoNMDwM05QEeRkuvPO8cfITF4I9XmakZ3t5oavOr
U1MGPiD4wyFoZ11/Ij3Kip1n1H5wlxZ4MoZ6Uk73peUUxXVp8FiF0spQn03omnzWO2X0u3RY9R94
ril9nwhTqUNeTu1XT59pJZFDiE/ORCIVtSlCcKETTBJj1W6hZdDrGC0Jt/ZviKwtyOiUSqsDhSvN
jVs6pjpi7RZnt055b/b0a7Q0dDexNgx+8MwmmWtcvBVbswttcg6qVfghKII8SCgR1hrdSxI4fJ8O
iaG3TqDww+ZMFz/Sh9QnoKyd70Vn9m1U4hLEZcS25imnfHKn5hbttP/j7Lya41bSNP1XOs49euES
ZmN6LoBCVdGKRpS7QchQ8B5IIPHr98GZ3h2xxGCtpqNvTlBSEkDml595zaAPgLRMhlUaXQq3U0Fh
jsNNvZSFDLrKXcHoOUPZhl7Pvg2dtRTW3k7oIASx8EGM8+0hbrFyIoN2bqdvQ545NaGn8j/kzuQZ
ZJC9HWcBvjlOfoidGcAfk53WIw3DjzMogDU/kTjbJGq2I72gmxPre1ujHxaY+EcNe0/r2vy9Vy8+
Ew0U0dxACLlIGHwtrf3Kd8tocq1iiBqwhSIAiN62YQWNh3Dm+9iP9KtWDYcyy+zL1VpyHgO9KeNQ
iaKyQ6vJsS1arbpYQ5iJixFa9STvxJrOqMyBt3juksQpqQgy97pvOpxTzNqrXa5AJKnuYsL450mM
3CA5+3INitVZr4kMpNVW05Oa4PBrPtdFGt/3Vd19GtZKq66tQioNdTmxRHNqIV2zMVbiMPfd4kmX
SnWhjGfTYark+Vd5osQ9X8Swwp4yYA/nwnSjrJbLhyRX4FwKEGtGaMvYysNFJO6VieCKw+HS2xsx
Ky73PvPqDC4bk9FdPDt2SbLVaru81yYV+kPv/HTEKvwr0Y7phxTjEb7+JJdP08R0aleMWv+jsX3a
Woa03QujsaUZeoNl3S2WoWo6fl15vRT6AJizSNv3dpOQZsok5zPPI+ZJodPhQR/0llmNYb208ZXZ
IUQXzhBMrV22pFUZyqRLHyU6wh141x7IS+ZnU3rVptMc41vjzE1AX3N87JtFrJEcUru5RFtePKdu
Zhe7bGwpxx1jTtyjggjW7IbMGeegL3ztaa3NvgkFDcPmYFbttHfMqfICUTvQaPkTdMUqnUpgkFUz
Basrl5xj57fZju1pf+Pqi7+mWo54VL+0E/bhxPMKs/d4/CG6cTJv3Goth8jyR+d5YUqCc+jallTS
JKbBUORZvpv9nI5bgTNQy7Vd8UdWC1uyH4a2mt+nLmEb63m+CRPAARiYkGTqWcVZepnko9MiT4IM
TCjpiX3sNRt4JW7wFQdNrzUC4zDZT4hEej9dQwl8LYzRS3e5XAb3eq7s8b6enPQzYm1OucukPhQB
jdthvVzx2nvGC2C88Mi4fJxH9fK7oRf6zP2b0VOYem96NNs5S46jDtnu6MXWzAHUl/pnNZtzHhUk
ZgWN0Nr6tNSl/Dq5eaOFWJzoLU2YyqcJU879cty4bm0g2tXuAiFt2YWTN7n3Wi+YkqAYbQOEjRGz
4+aOm+uSvIrg0vTmARYLbqx1l1hugAZR9rPEUiANYAmgy12DPv8xYmz0bcqHtKCMKupyB2hqKihn
cu4itj/+c8u8VTzpkspuR1ZW5vQVp+52dmObr4ERHj0hV5qME3jl817vpPikt5IhgePncgysrHGb
ICfO1FG/6OJn5zjUEzLbRp5oLlB35xmwZvYXv3dVD/MHiCdJFiYkUI/a0mojicGiHTsGNF4A563n
cpYT09kC0YrAimc8bQdS/A9d1VlYty9y+qHVSXdbdlnyvSqa+OOisuzLRLZMrxoV6KfOQK45jOtk
fVJ4mPN8tgaTtbQ9FVjohiShWYINdKnNssDIEvOmV9Q4kE2hbUZqMZKDxHP5oVfN+KC8jHbL0A55
QTHdcS32NKCnnZZyQ4Qoe7fvPReL1cBOmuWeeE0PIV+0+Wur2c3Prp2bFrpS5vahXO2iDlak++4R
9LIe4ykuLqgGpp9iHa2HlBP0vLQNwL2S1klDya/TuvVTy4Ee1OnOHMRo6HqBTg2Kr72tvKeOylAG
Ke2Gr4YxNOkOVIubR13rkH6jdzwwWRFrf0cfR5Xk1mMuQ4YydX8vKEGzS8tf4QbkZmV97lOnvptM
U371i7aQ150qvZnR5OyKQO+cpL3O+tSrI8pv9LAXf2522dD5zUXB6OBHRqv/yscLsr5EVNK9R6ts
E5hj7NiGSH95Q0T+Ut2uSyvv40Lm32CZz1do38VpaI+p9ZSNha+Cuq5pIE+Mcm/cYW0S3JscpIMB
cBVDMEy1+FhVyxQTQR1Czqwc+U75Jd1/w9bq/kgobvejXaVa4JgxwXzhPmNEpjeaHlbE7PvV4NqG
2TzSmwQZJ9B00o2GRmme1A+G00/qku6G/biSLTP1kxTO0WLgrBQktOBXOo7lciEreqZhmekD26fX
aONXFRZ4Qd6r2ghTT/PLSI3WUoX9VKJ7ZgKye1f2Fopfie8X3q3NCPFniSPuU9NR8HIWt0w6VYV3
kcTVnJOy6d18z2mgOYRdznQ7JHndo0XtzFVY+ujkhkXRW0/CbphejHhFbPMXrTauu9QaL1MaGXEw
99B1D6pP1i6Ks9otKamNhaHnvLbfZ7VkT4Bym26HHl+S7+JU4CQw9JNNYsAc/Wc8z8u16uT6oyyI
qTd6Y8ycULjf44FUWF6KtTGHo+pK7egoPZkYDDlTvK9m368PA/nLV39ZqGWtdjX3bWx11a6yu/we
H1ntne229uPALDULps5x72EsV5+7bNayqC5c0QaDZvJPLgpf8tARsqY0nO2YVsCiuDp66kYRWgTy
YpeO8YY1HsbNVbJW4xeS2vxjOnlcjG6stQnn32OOBfR3OtIbWSc4rhYHpChyqi1X6S0yjHqNQEbR
kSj4IvseW1IMwSgBaKErtiQlExlzqAI4680SAKU3n0hPnAe7XNwhnEpvuUya1vCD1hXaRSnVaF/N
TjdfyKmasmOpzPSpWmkkXafoPHb7BInejFxfUqLYVis+rxQuaSRodHM95DSsjqPrxX6oGP0/IQck
8j3ss0bsplJ16Z4hbnIPYqrEV8WgOdU2hn8AOz99Ft3i3vSLVjBkK0z9AnB/3jBh6jkIReUX1wbz
rDEwZZHdaabB3d5Pcsijeqzjrwn4vzboZE9gxMkZTphXrnYV6KRTj7GSBmlkWRdj5Mh4+LiWNRjY
viVqBEgu9k8QF7XvORvg+wiyIQ2ZWcSf7MLM3w0jGUS4zp3FfBxRl8O09vT40qytp0g6yYDroazK
y7KetGRv6IN26RH4nAiFFLveDdKN62MxlGsVOpgnVEGbOVw8wyCMa9seJzdCnYDciyoYCrPpZune
782kCdO+My5WGvXMF5puOuRMxkQwpQupq1PJ2aPJ3o01/TPH5qIm2pJtJKD7fMKPYljs5zdu3/ik
R2I1f1RgMr41NsKvYWGUBjnBiKKFn2QE7Qnl+JDx2+AGfhP37+ZqzYwdJ6NyUfFQWP3Z/qTsg2OU
ekIRka4fR0vMelgop7F2o0bPh2zCmPLQbRb7Y1OC6b5KsV8ygx6gyY3SlG+EnV8Z7+S6lZkEH5Fe
gTVt3sdYg2ygEtN4ECTSQ8BIjbFuVRaXckt6QkTHtEe3Q0gEoazcfFdS7dT3sVmtPypAD95FY9fT
k5dlyZ3TefssafXhuGhG2tNt7036ArYqbOAGvn8z+mr+xMjCa49wpKorCqLuh1YmRIZ+MfkbRaWZ
d+u8Dj65pRzBilIOvGu5inCq8lZ6tzFJBE0d1y4pOQsrjbaCW+6StvB2BNbEp3kzT92xAexF96gt
Eb9QeMKX131ppQRLe85vlR0vnzuu7QeLj5OB5RrNn42XkvVuannXo+U3y4FnbN7Zed6SxuZLTKfc
4md6hnlWgBQx8K+19EvKUZdtHmB1YcOLrSSYQD7svTXH9PZp7YsvzuKSQZh9nH0HG4Hc04jyZx64
SHT4Nwx4afp5tU2DCn8boe8UO1QQvksNQhM4k/5dWieVHjQOmmE4vztjEjV1N763fTzDriYGG0Ok
SuhzlMMO7NzWWVscQ3DG/gqapGj3SqPGjvQ557Ix+zRZDz5N9yfo0dbWNhZULkoycjoqulZTMA4F
XLK0NxIwRolb2UGRex49II27g+vBSerIXmtEBUn6jHKfrQVQyEj3Jl/vAqubldhLa6y024reM8a2
bVGO7XOb9n16uyTejHfBkBUkPPhYWooompmFGZXlogFAkQmQzv52yhhPq9AZrG566qauWw8kMG2i
BXlsgW3yF8CbCNOZqfZojovtoUZvFkCkgqRyiIOR2xl1/mAlTifjQEdetERCVHXWexvz3fq2q7VF
pxHDpWMfB92BVoWtpkmWXeua9lFPq7m6yJe5c7e/V2XNVYpexfToGHIl1dK81WueMRg1SW0Y+7HG
2PowGYKp0cRMmb/OunEUS2HON51NE52JQSvrnwhZy7UJGSdTiO371knin7G/uvhH2/lQXg019rgf
C5xXxh+ewd15q3tN7IQLwvPLB8Ytvf6+kg65UBj7TmV8brRW6M6+LJkRHmNDSobKg7V66w9taTZA
D+lc+rUGOlscWKZnmphsdtyKKxFzgk+WrekcbsNNTPplBZLCCOR7vT0g9dQAUKADw0QFlYeCtwN5
YphccZRinbTHSpgNmcY0t4JhSSx7BcR51DuOlAB34X1zOstxv02OV7jjIWNOmqSBvTh5O9CByuzq
U+txy/zwKV3jaPEWK7tasqwc3wnVIY4dwntD8jt1l9i9WnooG4fMkrK61qnQ7YOHw8YclbTO13un
5fdvAt1jVICEPw5+P5IsWcr3Tqpry5dYLVwbzEqUf+zZ3zyaYxT+gbb4JC+MUXJlprrJKIX22txf
Km1C1NkZ3EIeh2rGS2Ssy2zmqpyG/BZAVNrtm9mdmst+1dc8kqKyii8oe8Qdde7g9RFdT1s/9kBN
1iCv1WrsLE1VLrMMmi2hEnbtfSo4MQ9oAubL9aAE1cyqc79G4zIii4Des/o8JUv63C+r0V84BIFi
t9hF/FlL+kYPEk3OT6hsJuZ+0f3iIWsqawpgz5eYLHH92REqZkXzJRmK2KXWsvzlmLT8oZB7Q8UX
CcflxyS6XOx0sM7qADDTeIKARI9J0LP3g8mnDxdAqtHumKQm5a7w8vWL6tzmAT608V55ie5SMA1Z
NHRpVjNEIEcM0g66bcAIJb2pqb3vPNQ7ADLbQyWC2InTL+OQDEYoRT/KoGpb9akyVzWTyEpd3xmT
2X1XiJJ/mqdiudRI9ktgMY1zMQ0I3lOkOZFmcS4wuSwurDzvwAyM6zVjIFlGTSLtq4bTMwerOTG+
aVWMQa+dzcV16WKSOVM2UEZabVsFMjVbPAIYjDOZpwn0rVqN5X3btC7tU7eU9a4rgbfv1pTJ70NO
RHyva/1ATxoNU8whhJsq5hoWIITScAB9pLzd91knAE0Xjew/gTvyHuKiMop9Useu+9Dg/P2xw9AS
wI69iB9+IwtFM0YMahcrUdWhmJci6hN/2bQdChelZkTDynBecMG9HkZjRq6j7KoLqc/pcQbM3NwI
qEwZJbXg+vb7ml4GcnLMaxCbpPczm3p6DWldlGE7xXlC73nAv5eLv2bw2cWuHXTC7b90CXdTtKgK
PEdO6c5tXPg4305rrI60tRJ7N3hDlV6BptIqnA2zqoyyeJ2eVmACQ0QZqb5VjpF+R8je84I5FctV
hfCT3Kuuy7704wxc2UvT/G5s7YzRpek14BbVOjJlGc3+inqJ8hUZfv9mozckoVE56RiC9GEOw3CV
ae8oa5wP2grf1QDD0YHLSpa2FnTxOj6mKZVxgBcX4vkumU6/sxe13I25JVteySL0ICUCrUHSuyUR
z/ABXCVyIJz7PtLqB4OW5kcG+yAfZIEodci2pHGdr1l7lSykWJGEuiMJbpspoViz7nPRWfZ73V/i
MiDss2/MQY3mtdb2fRboTII+JcnglNR4A5DuZuhzb08w8tI9ZqrpftJbbQpdhlfGvjT84V4Mybph
/4R50yS9c4e0DjKvVUMQD7S18FSUZkrdZUBzH62s66qr3neaNIptmSdhB+hgjGIRJx6zHpKMvdcz
Fd9aCLT1pZiSll6mIbq9YVZ5tZ9a26f/QwFIE3ZcZDgpY/pSc/faYWmgg/MRikW97jod7Bt9t9RN
Ij31M1TSXWu4YpKimk9GvnpZtNqa99VtBs8Ku65eZMThRj0hr+oKf/dl8O2LTm/GG7ngchWihESX
3auq+tJsNFrYqUEltydBMD90QvbPxFCGW0Wmb80iOts65edieGGfYwb9lOf9esyBUpT0YDVGs8CD
iqc+7cV7Y0GY+MrgvrtfK8MhH3gbpPkbrgy0OLJKHqpHOjndqehRXY5qIqmiD9vm/b5aUnEh87Or
nFJhEflF7ggFcJTpfDSPTpDwFCmdU621F7YtPWi35OuLxgD7VIDpWJSVhBlq5Gce7Td83rbo33BQ
GJl0FLef/wK/nxKDmyhGltrGZfgKneTmscFi4FAxwv/zpXBNBqyLehS3yilhCwUeo1RF64atAa7A
8rLxkDjFdEiNrj6jVXKKqt30kjeX9r9NIVCiO0HopXNbc+ykF8Z5WwdFjFtC4VbZQeW5E7TTeo7E
8MoG2QDDeFIjbwYy8OTTFapdYyAkPvgBZV6Uq1wuPALpmRf42lOBaIbTaiJ/+tsGgcxeucWS+yEQ
PgxnZxDgVmwUu1IKxr55L87AKV/ZGwY+7iaJPGwJJvUv94YJQnwYYPiHvtN9y2y92CUzGPNsas7J
g7z2/pBGRK2KwM5uPEGJQpHr2k7L/JAOSP8IIMC9KUl7z7y/3wh727bw4emxIxz0FU55uq3oBdUh
n0kbaeI3RWvegNowdr2nWe9k58kwL9P4oXMW4wOTxSkywcg8/nEsgeMD5tvmzoRRs72KXw4cpZ0L
TYOXOvRA58PMB6oCSsuy/tSrxIDctW1Jj84d7s/WyUJmnsLkxvAUlq4r7QCLAfBks96aH9e5PSfb
+ftWsRCBZKYF9JY46Z8cOC01BkYnlPBaWizfmJ8w3FRoInyCaJed85g+JWxsT7ZxdR1rk53nCV++
wjwfjJgxBw0v1/BuWrf+2jGl3pPVfKf7VYXwK+xdkcj5DJXn9wDNuptCB+dvgzSfrOssXq+R0HMe
hBT7FruusJtsd1/5bbvTEkeFulEZ+7f3y6sPi2MxewawMQSclw8LmGSxu4K50kgzAy47UHcwfmq/
YDgYjHbRRabRgSRF3P+Pjz+PuxmJbPxaFwbQy5Vru8MgqFr8MLbW6kOpVfWDskpaqfMyV+/efsrf
AwAUXhSPt/uP++hUOCazhryVnc9adeId9Fl1B2NljvD2Kq/tUkFFC7WI82+cqg9Qlse0UV0C6CJ6
GMMNc6uprq4U+PgzN9Bre0WYML8gk7rbLOjly1sLf+hcFJhCH7TW7TKq+NYG+/PZQI9Bj9bajueA
JCAX0duP+NqLRP8OFzQcFaHRbq/gl/Ci5Tr9z4nKdp3N6ktpJqLalf5ozbu31zmlym5nEGKlC6FT
oD1mndwNg2bgfaAcHyoBVEEkYDlx+WjsmEhAnwTAgPnMJH70gCBvZ8v7U6vKbXnCuHCZXKKLemr9
PkmT8SzD5TBGJDu0EWsPctPFcG7O0TbUx3MKfK/tHDQbNy1Wi779qb5mighHrqCxht6kyz0eMPcx
pkE7/NG8M5fUuZVOXiwKomumOl5s4jQiKisDw4e8iHdV19oXb3/DV5faPFpNZCuQGzs54LSz4qSP
bT+0tcz+hlAFTuhW1n5os/ScR/nvqctmrf3fS51cRiQYzsSgyQ9l6iNWbeInmtA/i/D4FgAy8ZZ8
+9FOo6YpSFw2RQf9b4VncbIexQ1iblMxRbM2GwfYRwvQLOXvi807wLIWuXcTWjiWKoczkez0pf69
MsJAcAq3W/eUu5ibE5xG05wibyi8n1XT+BcF01+E8Y3mzBl8bSkUE3ViM2qDwj6JMQ7C+6Ua9QnS
rPR+Aqm3Q2gR70fZa+fKhNPvtz0VdLFNH3hzYzg9b2U59WaWgGLVrOWGiYvxoa/mPmA44TyUXnmO
FXcaPVluI+eiFANmEcHLkyczxgnjE8+X0aJlYCQd7yD+Jk3AoWBo2jT8Hkzvzny505C2LUo4IS+z
t0LPP0lCMyG70W1AZnoMOTfHnOIokSJ56uEK78k4RESTp7lMp877mqplfvzjLUtKw1ekPLJ45pOD
LxOGaL2qxqhS/XgYi33TPFhVMt1VqSciRq0NkJHm3EO/sodg5vtIm/noHsKaenlfyIlknkXGqOhz
5jSOqa0hGarzM+kzsARvP+Jrn3Vj49veJoDLZnq5WDcBDCE3GyFKWVnoV8582/TpcBcbKt2PHWAz
rW30M5/VeGXvQplCphX5Qcw9TpXKy8xN9KRoR5DovXlr0rZl6uI547dybPxjJ+f5vZuuxWU+DuY9
FV75kaawFXUwdjv8bxiVxX6V0ZmCrhHFTWwFBubi5zLoV39LEGqbgCAY09Mtv1Ck4yqdA0rWIeh1
o7cG7BJx7EttOPaOKL+//S1e2+0uVBcI6WAX9NPsDrJnXVnOPEUWqGgNDKJWxpEFogmwzFJf4aWa
7WAvxVdFVg7HGM0LuX/7N/hb9eFX1tp24MiNHJzuEUUGQvFyO/Q0Oc3NwSgqWqe6ou1W7V38z49u
khW7dlBr2AyjuBn0tY1E2QDj5gtH3TQVjFIAOL3967y2ObGa8cizEYuwT6V4APAncWMyYl7ntLqq
1KjupQ65QkvFt6JNXGZMS3dmb762JpIP5L6IxHJbnVxTc6nrqzYnYwQzKA9tZcptFDW697nyZBEw
vKObUMW2e+bmeHVdzAI2pUpgCaeOaAZT8DWlzYZ5ueUwPxjrTTh2woeUaUoKbVbT031edPaZT/7q
uogbblEOIvfpF2/GdMkmUY+RbpbW0c0LxwFWPOZXMazvnWyUwVAEMtmZuLO9xtONxtHiCkMQGwHH
7Sz8khTPwHsn04LpgWCmfMqyZdiZkyOe3t5Ar5wojH2gjXOA0Ys81REAS1qK0V+HyOmbPPJRHbqA
FgCIYkh+QluW4WAuZkhqYKHnP1kXb6/+yquFralj4GkboPZO8w7yBNUXRspWKnPnKndAzXt4Mh3I
UIdorE30A7rhnGDOK0GLRemmkBVsLPaT/ctNhtKsz501TcyQUU7hdlY01Qs3zkJXzPLPzyhSR+Z2
SeO6rJ/ekd6wCS473hjZpdKuBmfo71OQvc1ehxuZhXo5Jnvlu+ruz98tlT8pHS/WxIr55f4ZYUwI
0PRjpE3reFCNUR1H0eoRLFvvzgSvDkGwV/f/g0Vt2hsm0ihb7vxy0bYaMr0U3MxOkTZXi03fu/eE
9j1p2+Wg1+YtxrqqOHNSXkkHSAPYwibv0USB/+WiKs5dp7TjMWriaqDJbU2PIx6bJfdDDwX17Sd8
JUnH2AI2NbuWxU6LfjmCIJzkTMKl4BZb0McuxbxajxpzzGCEvR1aaHTvx2LtP7298m/mo1w9DEJx
kN2EszbL25fPqdcrV7zywRPRKWA+obrbjiHkTwgYap+2FvaoVtuL714bt3DXwSgD5tBM/bLE+PuJ
aQyARHOu0x2oJvgCb/92r50q7mUOFk1KioiTjyDkrGtEbu5FD7Cah1c65KHEuWEyrgdxIv9U2e/v
l0Hvmg4sORleGS9fhko9w+06SpZ0omctRtQLTJqTh8wczT+/ADZ9YHCjYlMvPjXDYVZkDSl8sCgG
Y34g5f1Qc8oPBBhqF78X73yzKqI/f50Y4qJ7h4Q+/jsnBwlKW+MA4p4iUTX0Cox6ejdntYr8GGCJ
jdfbw9vrvRaJ0djzfItkzsMF6uXr9God301Vy0jasX5c0smAQz+MT7AfDbSnq/jWaZriXN/gtU2D
kCk+LkhebqqJL1eVWerPCZyCqJ6EFTp+B7KszLQdwEBtkySwznzJVyKFBULYtviemIGcrtd6RGDG
znMkVFLctCLrP/amrQ7004rPb7/QVx6NTjlScDwfLV9n+/kv17dY6XWuaz4zhgR+6XqdC43YgYCo
TYC/kYpfz6Rlryxow7LmEmfWt2n7vVywbmwYKJAloqJL4n3tzM+VnZlHrNJa1I+a9swGfeVVIqeJ
ri8TXjQlTssiBukTc199jgaCVgSyrziAa7BBlzvnxMP/VnU7SYW2PAgHNGS+6CafBD4nBTrmZMsS
jXmqjsJCtaDLtOk+n3Jj58zjQPmp13fZNOiXQwu/Rgz++k6fp+RLhhL2N1jdNgoHVn+UmyGLa4n4
MYn76daj6LtkP+THGhLLMUmK8Zw82WsFAzwFilSajuJ3k6vVsLDQBP8WiX5ogAjFELGEuYgrLOrq
jw1IDrJYtSSffO7ji6bL0B0BKqQ9j1aTQQpBEGDYvb03X7nDmAYwJjPIdVwGWC+3iq41CKP2bBXD
GTXARpW3qS9JVFlAdLWGXRxXzR8gVzbWmQLutZXpzdPIZhaBUtFpmBETfvBpskS57v7AcMImYV/H
WxjlIjJGs/zoDDIL5sGfzmSar2xXRiDMlSjZ2K6m+fKRE9hf9dgaS4Qoegq8zCkCPAKtSHTynA33
K6EUle1tHXrh6JucPKM1lonFdbig2RBv4Hx7rg4gdRZmuAvgRrX2R7cz5ZkHfOX4b5EGCwoSA908
7aErQ0x90UBsbxUKJzqIWLDayHUc13mpiQBIe7Th29vot3fKbibBFNtsgnbeaYXC6L8xFm9SnL5s
uB2MtD6YjT0fgFL+6VzQZCk2LAoVZDHeb350bV5KJ3fRwdhAl5dw77KgkB44IzraZxKZ154KpSmL
L+ghWnN629dGq3LP0VQEFZgOfdXbUygAraTAlOYyevsVbtf4i8iGiCCNSVTSabACvD05iR40GZCw
yCZkwKVvQWAz6l/XBgGWt9d55aGIPRQ8Ju+P//kvt7+RIHqQdJaKSokOgg3nC/4LPr+J33Rf317q
t+2/6SI6pMZEbEqPv7Utf7n4nMJHgmBrmENb7Y7jNLTRALtyN06a2tP6Vh91o5z3by/62vPRnrM2
OVkqgVMzrBSNPMiqBqAj4GvoZpjZQ63o2bkj4Nj/yVIWFgTbw5ErvXyVDrw3A9Tihm8acakVA6gl
9OeAxPvuf83j/tf35X8nz83df22E4T//g//+3rQKia90PPnP/3zXPtePY//8PN58bf9j+6v/74++
/Iv/eZN975uh+Tme/qkXf4l//9/r776OX1/8BxQIeEH303OvHp4HmDt/L8Bvuv3J/98f/uP5738F
sfXnf/31vZnqcfvXkqyp//r3jy5+/Osvbp9f3vr27//7h7dfK/7eU9F/zern3/7G89dh/Ndftv7P
rcSgy07vADW4LfDMz9tPTPOfCKbSFqbzj1Q7Hip//aNu+jH911/C/Cc/MTb3c4cf0q386x9DM20/
su1/EjS3yRxQjk1G1//r/z75i2/039/sH6gH3TVZPQ787ZMjLagOadhwyeCVjLTXyVGraLUzT+nn
XV6Y/mWCGuRlkQznutKvrkJJwiNuXpbipNxys9arsnadd1qc0XrS82I8LmOlvv3y2v/9cL8+zOl9
vQ2eeaPMuInAXNgnD4OXbkuyCbQQqD90+1RvGF4m2tHv3ezSnerhSauH9aopjPxcHP5NBHdbG/Qa
Izjd0ynyThLaCo0MWKkN4P1EGN63sms8WOkjkOY+0GRdrdGoMtoKqKuUy871/OTDaPTG59qsuniX
VojboV1llUuYaK6ZRJDum/qWaUoqznUgfv8atk4Xh+EZSR5ffgtPv8Q8oJYSD1b85w3YaQ8mKV1y
4eiwFv5wQE+6zT3IwIUvzk14euPmg+nNMxRQKG3FOCD+Qx75zhyrbr7xmhl2HzmGXPNPKYSd8U/x
Yhw0RGcdfFf4P45IJxXNNI650Vm5t3MHRAzWVLlXVjf2fxjJWQVuF5khfTgO8qndGXdUDuauM3YI
7g2fpeN1wEGt9oPI1k9v7+3TjImVCOIU9iaIuw0G9PKjCeW3FUBDY5d1xpIGtRNDZpGxu0OqSLsq
C9GoM7fwb9uEUMVeRq+VpBvI2MnVkU2TPZkgPXdC2d4xdeQcLk6j/WG/cQuIWPG4JBUewE/j5NzA
F7d72EAWWpgoqUCUKfalm+m7fMmsC1PvPliNKv+w2Xi65kmcqMDhKntlTdPrYuRJ4nVnFN138M/O
x9ErrMBLXPcPkU0gbwixdICYJevE9JPcyU0WCBIAwFlTiy9lvo53SJAvl4XW2OiC5XMxBiSKcxz9
6b7ZqjhB/48uICnpybOiLAgOuBtNlFS68gFyQPq1xJskIPy6YJedqjhT2W8b8dckkcoR180te6Nm
QhqCS+3X6ELbBQRQJ8QOnlv7zvBbpMcn5KRQEvFy7eLtp2OQehL06RXDGd8EnuknAB07RQ4bTdcq
iHRyNzhxKQ/TsOb1ZQstdv2YA+hKDwkPGe8TBC7I+McS1LgZqxXhN4xbjoiVdcbXBakTYOxJUcie
mhx550vkipW2b/u1c8MGNlW12VdTKdD7txEE7kXsRLVsankgrBkziLFhsY7T5DZQMPoM9QHTm7I+
rBg4t+/6AemxKyXRc7mc19SyPmLsh3PDmJThsFoXfpn6RmRViIsGHUx580hSuozf7AwBnEB5am6u
58bpnCPDPN+4zJ1Y+24AENB3Waa1nwDnueICpcl1DHyRApgX9H3xaRgbyAAwrhHRUbJgt8vel4cM
2eI1iFGiLAKrbKfiJtf9aQgsDzE9NHlEfofHwSwReTA9eacVqH/sO9NtP7Wq0LR9vqJ3uEcI0Pau
bRcBp6Dsda8NjV5P320C19YRvcPhQ4ycjwvBMSlQ9XJrVOO+Ex3txY5aMzHV/2HuzJYrVdZr/US5
DUl/C7NV35dUN4SkUtFDAgkJPL2/6X3sOPaJ4wjf+WbHih1rVUlzQubfjPGNPEnTseejVUZWZoyH
LXBftQUaEwftuvER6rbc4k6n8uKDC2WWbJRwb+vStNkxqisJlLarFYZaifXgGp9PeJLLBPnCZT8S
gq5w08dIaWMdrdWOfqPC1pOKu3Xu/WvLmAHrI57h0H4G6Gfbj27vleOxWddGHrfe1Qp79tZ12R4d
vDanZYvwTgOnnIEM4lkFiyBwJr6Aq1raGIu9g9HJDzOz77T2xd6xy5rVH/bBih3G2G5n9A+gfm2r
5p/TwXfL3QQIZNmHZWv/KoFSVnBPKu96HPnec/K9hRpv0rKIXrIVYiPGeIKN8V/O/VuYYhyLc+rb
KFngpVZ3nioBlZOikZ5TlwswjvK8RoSrlf88DCne5tSBp3XNuU6x0SiYkoQFjhIT79B6n0M7UjD1
YdjgxVaOCt97rd2ftMUakTTrNtsHS9RNkcjG6hnElEv/NmtHvEjZL9XBcUQLkQrsBZbpambhDVgF
40mTMbFKLo/NX578rkj8Ts1sw8c0hQo89ypeQIJigfahwexgc/NaIGQvrrrNM3myzFrBBbExRwr8
yz2xwQGEmWaIJucYtF2GMbcd+EMqkQM6HCX+Omw1/ZcDdCy6K8oOH0Mj/TVIlrACSFdOM9bLbcuh
MxmT2n8iMUF9d1W4LjxeKAIwkKf6G0rXZiVhAFhgBz2Ql4FIA7I5G+OwyeW7q9ZTkaPBB5XVCtyg
Tqjw17pym+4VhZXZEVSkXEYovDcvDTvo7IlLsCwOkz8DPOV+6+/WNJpzoBe6wZNmrHcx9+V9aAO7
P07Fggkww3xenGHtmgU3jZDhK0sX64pX1/ogl33N9gPMwOcWf0v0u5JYxw7EwnkE2V02G9FvJ8vh
izqjlYKBnO2W+UrcWNXYwEHCSZsf+9ltSFKyzPDLdpthfHCCaRivC1ibz7OTefnZAm9SG4ISUpAI
l+wcqz+EK7rHsyNrC5ZdO+Xljaqp8g6DXEf50GdFMD6ZoJNujzYazD7hUL2DfbEtquFPSRrZ8iL6
omxPvJttvTfu6IY/mb8V6aGmNgXVPKWw2KZVLHkijNkEpkk1tk9BJPz9OjTEJSw+3hqUNFlz3IrA
+l2Ewm2T1WaZd6bRrR5DYQgAs1NVPVFEW2/55upm34fK20VBM5Rkg9X9FZYo6wOg4fLjY+b/21IF
OEdv6PN7AugK9dBYTf8FokX99jrHPMpKRWPi4vV8tSbtvVkDgqk4QACzD0DnwB8WQfhU1pH4o6Ju
ex+NA9RhpUUs90p7Y3DVpQvSWw7PeYcUEkj0YHl40jMnK0/wmIrm5Kha3Yk2cHbtVsoNhFFp5sOw
jmQ7yyqPAvz20chHuEg8WSpM1U0FV/AlqDJOLES+eNWiZXP3mZUbHweV17wZy3CsAhPd0qMGzDQC
ofFAK3oQyn5MVOAclNEg3rK+kg8QTYQDkWOqMcpBQ/qBFOq1B9nDLLkq0VCcMHxNWTxlHW97qsP6
1FVFOpzHSfufpgrhg4F7m95Hu4bn1aDL1TtVrsvd5KrtsR4LMSRkhgQhQBQfPojKHGvbN1bKDNlu
a9nxdZfdTwOn8NNBF1pAWRrLcdczkB13tefW8Fg3TLvH2pqcDKRLGT46dt0PL8bSQDLtyZk/L1/t
d02dQoGloZ9gnuQ3jW2/MBhVvGq6NcDRQpC9i3skNsBhKVuO2cPFYIa1s13z99Xj99+FIeH27FCN
lSdyGXq5y6sBCGeWttXDJrZ+2OmRLe5pxmnPAjFye27wgNkcAOFCfEFaN4rkgC4CAQyo3N9Xq9P+
1jJIo7sVZta0613ukBeLIBCBImqub1sz2fY+b3Fgt1bppKdgbIufvPZVmbQiYKvgtJ769tsoGuHR
YdU6jnyif8sQXBaux7UynKytyzfqDMzz8benx6UGGc/lu96nofGWYx9EOHWidUUj2jV+/UtCToXI
Aq5t3nmpuXBrqrbYklJTMsc4ljwsdp5RWNhtA3U1iLriYRmUkyfAh+zPMbOwONpWYS24XSsoOXLD
wVbXbfreMeeVcWU6qXBlL87rZmwBNA+hIjArPXWfQrS4RjwEAoCjBjmvMclL0H1JQlt+h7ImYXyI
iuEJUuuW7+hdAL/gAurMESYa0AqlmFzvPE8yWa4QGhwEVLkp4Q3pr7C8N+t+sHH+xS4lz1fBofgU
cjm3gFDSYYvn0ECjGUCDwRqh+tJ7vYUcmzZyyCEuQlSKh9HdLH2ehQ4ayFCV+1GH84gtFTvnggFE
oi4b0xWTb7qB/gK2MlnA8HE9npZKD1h74Tuf05bAoWRhYED2SrEp685kGOd3har4Viut86eAulTs
TAr8J1nksM47Qh/U3hkQOB7A281fJfIlSlaiXQDZ+6UPho+EPOzrhQ9Pys0h0iakSsyUVUOV3ZWs
GM1Jg7OodyOJUKT1uso+F62S1JCqwr2bAzT6qHPXh2DWNPl8Mn6gn4CBt/oKqoPHDWTc/E3NDkUZ
nFdoCELmzn1PvKGLo8DP/BNJeaXeA/CnAC7ssfhltnT+HEBwhfvWLsJg56Lx+5s2JeS3EcpEnswc
039nr42e/XqKAP4oH7PFqIa32bGqN42MQHGagPmMc7yHRx2NnpUwv0wbfn3fZ12A2fvN9C1yhiWY
1NfS5d1zW8zz6zioLaQeV+oUdJpfelCF5yeVF0IDC4g/L3erG4W7DR4tV3Llt4+YLMsRy6fKNVQQ
uwdXPBMY4i1We9UJf/PJDbKBG4pZBW94cRR23xWgy762t8jsJRQBPA88vXbsMd6wYC1I0i3cgckU
bxrEmh3iTzOxaglB4OFsAbyC+ud2q4TX7ZhvDeA9cZOuyYxDsYgHyjimxNoaTRJ6s4quVtgv895O
ff+5DbCuH5XttbdemG7vAxUeomswVk5sjREFnSxK10qcDfpNoPP2V0rILBURsQZ3fJ09rJgSzS+Q
llw++npcf+dbO7RExdfNs55L61nKtX3lBgKJ5xid/sDB7kE0YdZ9iBAtNjHYg0HwrIFQDVMNEz4i
Y+kNa1LRw0RAVZhQYi/fc960dy4UQXoOvlj8vuQBjvt5ETkFcLZ4E7ViDmUSS3B7VpgXaQC8TmJM
9klqoMNa5C+Qyl4Px37oMqpjHC38+F17BjTJq5NSsD5unJADj8QMWjyKivR5dScukXqpM7Bpruz3
hT2pvzb/dwHwc+m/XF/Oc+znDpCYMqUlgDQCda8fN0zRWkfqGVuvOgRd6gLCnDYqEPRtDgFSmbaK
BCy4+cgymHFQyHvvVsCPanfzaLrncsoEh7O64HrdTCDn7jExNlepg14+XjiKXmdV5l8h3N7ldJEh
3rfzVufXHJHNx0iOSHfUZgmf65RrDLJEN/3WKFX5x8w4RzMueE/crkvfQD0u1ZmAiuZXZM3GiXVa
2ppoLVfcqH7lDG1KEz3VDd3rDjwdSUgUth79IPU0VVPFihMgeOaUYMKAbXHFeAGlSZ3Z7/6Yj2ev
DjjuczV0GiAVy4H9SrP4Uw50WrElaVz3S4Zje09eoD+eNpw/1DSir9FZK93tZkErG89B0Syxv7hA
Au1gaaxkCwDjAgrMYUeweSkSPC1BfhzAMKRxi1TtxXYhUcQgE7wP6hZX7mzgxfdditspHmatQZME
pBnFkkrgup+VxW01pmUbF8Ye08dJ1bD6jT+Zj9mJ2peKZqnmZC3bu2mw/f6OsWDEATOAoOF4kA0V
1dL5aj/RopZ8bSPUWK23aWEs1PW/C6iVI78ZjG2OSc1CcS6NHhJvCpsXcMDuizVZwotDHTrPeZUh
Q7HL+WJkCyka6c7HiLyldSo+4Yb5rLeievtstoj2LGxCjvTJ40mPizTSJBbA4f+LxT7nm4MyeUjn
rPrde8X8o+S0tAfoBVxNfB/COy5jATAHoyrfaudV8AaMtiBmEmDY3RM2ATcPfNgaxZ07wbJIaVoh
WshVNofLb/oDOHLOk7wkXtX2ui6/wihm7S/ZFE5S019UCei98qcQhlFj01ICx7CQNlANmVv5SQB7
ZoilWesbR7vd+zTVzg0kqUAkjaUu5BsUap/SbsTNPCz6Y86sQsTBwHECCq/UTwiyPfcCLc7LA3kz
pbVDQV3zQa5Z1x58rdIvygNAyxT7kAxTAW4jLsFCoagdeB/gqQThXRBUwbPwWvE6BXX/CdVh42Z3
iuxlai7dDNjGCZDekPrPC0VUjkaevLDbpq0j5xjNEX8OxQFTi5Wm5I8c3fwdEIx6TQMJHE3XRapP
WSVDUnXGzVaX/mkktyD0N32mSaW8HCQ4Tcomqo6jAiv6gr+/apKy8bwTFgu3v5qBnXdsvTN9jSR6
AnqHHJylBEk8crUKc+JE3aA0sToUSSaV82T8qrf3ha6xma6t1z9VlYF9WLsO8QG9h5MjzrYt23bB
5HZlvPYZBagASvfYwn2IEpo2ompSzTm8F2FXAPgXs5cdJ29U92DC5EektTSJVILikXMZ3G44TYyX
FDOUm6lZO3GEtDEBM3dzm+wEtwWOQQSHO5xILCrCT0DFngRrgbglXkzn/pqHrlOxH5kQpJ5t5XZs
HK+8X6bQ6/cMsbZ630d6yXd900RnEsYjfzeQpTDtAuQdbxo2topdPdufE/UpWlvk6nk8KZ7NqxZs
WnaaIU2MsZxFdZgWHrwE+F/kJ7JqwIA1xEDwb8AApYl3wJ4sKvMSDw2xc/YGQpT2rSPyz36r+Gva
am6i62GMOnEC3Aq6rot8Hix3Jt44NqsC2ZW3ue+dnHTjoyVyrm1iZ4h0caAjHG8Ly86bs4lABMXj
1HDH6VKrKNZgjkUy9r3ZDkOBG2LvZkTy7prIwZ/F1zcfSrcX9c4feVb2SBhC9W4xrCoPTZtzMi/i
AplcSGnyk4uWEawFDJ+jXY6+H/v9hZE+qFSGOwlP55U3ePMOzsjMJO+g1J0GWij/0DbpEMWDpywA
cXBNfiq7c95pNtaVo0Jv3672vSt0pAsx5GPmv3vuGvwaSjl8Q3GJyBVx8whS/WK8H6bHNeWImxEL
zyQmWA+BkdMfEyxgsCjU+4+IbK/7UCscYTiawldurS6I8dF6zXGe5+6RHYcV3AJDUq8aSjyxelYf
PdRBW70z10jBhYlcU0ijpp52IzlhPZkal3tf4A8mwo/oKgGjtYAwEtJdfG+pYiQDSAbEswLsnKRL
t3o7CbFTHeYwc7+c0kqfx3+j4DVBanm3G+ng9aHEFvM7cFaijGxNFA/nwuyYUwV6tXgYC2aFoFLz
ods5RIXKU6F7wRPNMYsL0lGtt9vStmS/xfv7IDfJGwERX/2FjDDNJ/TcVBFcqWRCzR3h30lpbXPz
Kqqye117djlQ9zVgnEG7eTJBWmh32qMJPc2BDsAqGc8LdstSqptugRoLzH+OLuw2NgzM/RQkRd9D
msOcTQY3k1sTriBRLJE6LMCB0esXxePgMzmP3SkDrajttPrM61ROB7Bk3noQhYdmflF++MtqoiVL
hITRD2orm/mLOyiDIHsb/37dwtA91S6TDx6iPPsVCYY7UE062FDM9Bi5jUDP/7BrGOxdzWlwIbMo
Ahnbri4/CiBGFJhjCezXJkS4jDsJc+XE0Ty/h02Ldc9avZb622L0hAnES8mnxG5NPFnaq19d33U/
CD3t57INdbr3yfriy7yA4CY59q+cmDOmo4BEL02jKeOSA5qgmLH6kqvTUQiAQMuOa0Pbs3fBJr6n
xEiVyQQ2eEzAqUy38Fct4B9V1Pt7U11GJ6LzCv48lpYE/Flump49RsBMu5pOZKcCykZOsA5hao7T
9g8R3u0hYSSQErBBLBjglaV8iJZSuoztWnnKQGlHB9eemzsBzm48lMJOoxhkXvgalGblLQbJFiYj
06uRsq2W4aHz0zHfM7rfqGig9ocHuqr0JrfY9ydelunxqmxU907eWgdTNJX5XyvKZH1opcjhmUS1
enHZufKlEbfzO9UkRCcbH0J3UIz+YLmZGjmfQ0zsQ7+V4beJnPlCTM2aXxaaonSnZrt6LeZuaPa2
bNkXjejugkQXInidl6rn1ud8WA61Y1ffLJsZIpX4uEQyDLW33XQVYSM8MbL93a4rNDSvsJz+a1bu
lu51HzBo5qSMsocOQF997nCS/jjepP/Y8MurmJtmmK5A0dIrjMKI6EAYpn2Pr2gGuGqb0doDSa2W
Xd9HHo0OU4tbRNUw4n18cKfAJTroxuV+RsMjhUku6MazYybYN54aIBk4WdiD1UmZ2wo/bH+VVkHk
QArh7770lfcE6Ul+W4zCmCctgfjKx45OiRzwIjxi4dSMOOxA/R3JwBI7VgHZHWRkGi9vdOSJpXat
rmTvh9fZOvUQ1pW6wM0Z3f5EoNk4nyYQ6wISF1G9Y+1BvNdb9ZWRUbLwPnUt0/2pY6GDytJDvA+Z
PMCv5HDMrpSIUMm1rsOYvi2kBARqp09YjYIr4df9n9Kz8oJzlN0Bp6Yp3H0T8i0doEZ6bdIyMu8p
eVO7uF6Zn8ndvAXFhx32PCx0bKYj22DkLQ7SUd+TA7f+Xnw3otVzIl5fSlFAU0zxx/4oWNYKBj7r
8JIr6f7IditgO6lxweXm2DPgKYcAWIk6k4iHSthPTj5RXaTuBixWAIJi5JHxWCQOBweKbtaZKzkR
/lae2bJ598bR80irCoUc6i+TRcw/IRMCh5ENaZlNo7wYfpQT8qPkJkusaYteTNNkaSJTBvexT83o
Xyt/KMC1RiAmz3oMvTtExtaDfXm2KbG4cHc9iktGsvAs+YtYChtWQ8q7MQuUxbhrvU3cQ+iSsDEd
n6h1U6280fXQSWtvCzINKQeI0zjmOWvKQzSlKccTQl2zV2PNaDzqmMnEXdgN5AuUzDRu0NkyLNSS
6/G2Yi4qdh3Tt23X+HP70aDqE4mKKrsg4sEZHqlHRAf91qX6CuDQvmIi9PJ9uXrQufiRgmJv86Z0
x3HbgvrBSPC9+7BBeZQEDIMtws0UA5C0ZrRzQPQxugywVOYnZTaUaRLyBWcEF0gB80wgPiLobiNK
aTKMvBL+q+hvFK3YhHUgcHcO3RCcU+fSqc/0prc2yEa5S9EYcXohHhuTRs5OfYRRxzUwRxeiZqX8
6axzKe6ZnTRM1MB4ZslAuAcBjX2R/7jb0IwXjjWJCeFAX32g8/RJiQDRYSd2V4LO1cOwvvDeNmJv
u5pLedo4FQ4qsNL7onbcO6tzuq+ZZcCGqcQiAcEtK0Vnly6w2+qNUojIj9Lvdh7vXBrXPTupQ5Qq
NJS2XNMnr06j4RjB8r6c4mXnxEQ20rpac2SdqIaX4EApQxdtkeMgriiDA/vYzoWVv1gMtPV3YVGO
HZSzAnoXTUouBLc1eVr3nWr94Uixz5C+Y+rZXBvU9iRxSDcktFLWnRurlbbsoMw4XIc6n39xZ2rJ
QgA4IBE5vkXORNnX5cnp6ukeT+403dEmpP2ThYWJYo5zy4+zLJjfkQQwRd5Yg030xnVoQ1snDYx0
HW5p9wDWLgj3Wzc5B8p98iR8q24IPWqFfkK1VPwmM61gLFszro37fjSc5gXVKt775rnRYGeRvKzZ
rZu5oFkoZ3NxGNkK5IfGbv0qEX0bTfG69PTu4GAB3S+0cKSBlBEu2CaUJL5coleWk5M3qX8gprX5
EPDYrF03kYvCeH/2PwY1TzWbg8LS6Ba7iACkstHDmb+5/ohIW7qe+5H9LBk05d9o7ar3pUBXBxe7
nr4jb1LDH7oYxFgH8oo896PjtGou8D4GyD0o9AbYXo2b+kJPdkW28+vFVklUdsN6xWwMF/zgTywQ
06AFtwNkH6hesChOCBCEPCCDU4TzX9Sw6Jf7cWDw6lRtlr6wisg1PZUZPo2LljkWeUCyqCxT3z3C
0rQYBc5RKJI+SjePQIPSPWUCVBiT5KgI99aAeGlfclM+t2FJ/cvUaTrjYG4hllll/bbl09ju0KR1
I+TAPCDHerP7Ium5ILbntbCd5eiSdM0yIoUkt3M3Ya3M7H2VX3VE+mU7TRGUM7v183o3iN4ijJ3Q
YnFWxoseQoq9hrj20fbhlOZl6p2Yy8w9rP6MEuszirC3vinIzJgA/FxtFcICBqfU6VLRvqdhc1/0
5QSrOuDduIypa2JhoiFl4jpvF7DBMLYOIHJgn2QOOD7Xitd2YjvYhQHaxEjDN1fGTAsqi6aKDqni
MmNP5GpgzZVP07CA+M2TWpCCJdkRbtOZ/2nZJ4dQwIc29hiK8MGtNqLrSwrH5ZjG5HLFx6VKyJIZ
dj+EEaxT2OKEvHrKH/9orqlnQdwSPaFw1jmx80VB7Vtd7wxQRgd7ofuJ+WKbLs0OfL0inQxHo8dC
28bBVlUM8gELLuxQvXYgTUh4M+ebicj9ONpTUUZXNkvu2w2eISESAYTCtgern/hV00dHWTYI4t1+
IoiryGFP0EeWjN8n4BBHWDQ+f7hLsPSryqqiPOWd7+S7ye6jgaEzz+VyJlLM/yYGIvq2e2222KBZ
MBGTN9H5t/QOYOXxCDN4ipQVNK8eM34CKKulVn/BJQ/HajRlc0cgXgMNk3lpzViQncBeu0F+z4hp
1HvmKGR82oJ5XUYyEImMbyvtK06RZRuDs0ZpuTylcjGXpKIZ5D63OSzdYkA+AL8fWGWiJ4/Nrlug
a79B700pvzHfso5k7dn5/TIUbrTP3aBX75JLsX1wRNSLxAM82SSMLpgCOoXf/1MX9n8UxP9JHfsf
suT/qmD+/+qS/5OW+b/VOf9vVDBfcDr/8u864f9Hwfz8M3wVKOf/qYb+N8nz5T/4p4BZOv+wLB8J
M+5Fn1giGwnZPwXMdviP0GY9goAP6SNji//QL7v+Py6mkiBA9uzjCQxQif27fln+Q+JogwESXIyX
SOL+J/plRGwX5dz/JTiTIOeQRIagmCJqUOu/mgFdI3jdCuK46B7Dc5FXYk9eiHclgqz7dDp7+iWx
QoDxZ/+i1+U3ZyZB9BIAeIgG5YZdsPtFm0lSe1mE5zpf8195uW0Hb9rcG96+ogFvHgQAObuRXEH0
MNdeQMtEXDtJy91Y/DWcAI+C1MIz7ndxR0E2PInR9Hf0ugTecaA9EHOsbxG6qLdxExkRTnm5N95E
E0BjsQcMPu6HSIrXUvfujtjf7KxthGNEO9ERb9bSP9Kwu88u+6yjwwThqwtC7OB5YWDtbO1pUY1+
NKvZrhdGOSfORnkDdWIjMXhrDuzYq5tuNLfSsx4yae+zJXiqbRzkm7SfU4SLSYhLN171MvExOOln
FOaAVjt7v5CLErsFWi1OrT8pgRetyYp9AZAGIvLVAGsecow+lMzzLkjRK+nU9372ajB9EmM6nPLM
Mw9gSZpDg30yiq3MmF/tMK83LbHO/PST/gmNchGl1c3J3iT6poaFm7Wa9csuc+vZnZr+LFb3pdta
81GlEfKfzBVHiMo7hGl3NNneEZYz/Pym42Rlxf1qWuw3gT+xkezE/JIxx0Czo7DQS7Q0V3lv/ERX
4/SmHSi/icnZGGfg2O6jKf8mp3ZPOi7aJerZuE5hO4uQzUgb6PR7yuf8eAm/eXQcBnwtnP2jIu10
p5R77xEuupOdfghGjZhHsLLsncSsIN2QtZ1b8vIWt98ZL6dumwjGUuxt1wV2eDV9BU7x5FVOsV+q
6pYiUl2Fa2klutnyA8mGHaOA7Zoc1OseeY9oKBvU8JVLrrpsyqp928yvs7zozcdsym/gETOs0r3i
hxjtYdrJlqI3INQEd+f0RgBSdW2zbrtOQz4dWisGl37TJ8XaOAeLAn2XlWRbF+3e9H9kH+K3izb4
0zJbzkF/lbIRTjK8xvt+YTbMbY2NeuPjzdP0qpuIm2/n6naIzITrOCyZb4bHsHS4ZjMmdrYR7qHr
XZj/Yx6Eu9m2pwcm7rHrZ0da8Qt4cD0WFmYBDwZ/UnogYQbBfHQ+1LRRDpcnYiaXtJJuOUFG76/k
HP0Mg31mRsiMtNTXrImWeHFWVHM6WG7zmaRUYpzYLfjZfjbl9SypSrfJ44Vz8hkRUnXtqMK+mukJ
YqD5B2+wR9JlW+dc0DrdjZ26G+fQfVxEreMq6L9HMbwGs+nu7dB7bCXLQHrFKl6JQ+Uzd7d9EIjP
RQ3VzcjU8Gmw8B0QDGvtApd5BdlEJKj7tR8H/iULjz1XzIswfG7a9a+HPHSP1cpabvZEconvu0fT
ji+vzD9k3ViEItnmbfId90Dk9fQ8Se9Wh4SVlTlJ0aq9CtgX163zl4nMeXDz4tbPFvetwpe/U/W9
HqN+F64XKVvo5jvHmO8WdlCc9Zbz5i1Nv+M0La65dQ9OwbqFReI7TZp1aIdq21lDTsbFsPN10R3b
FaCMzduEpIj0ObJ61JvLDjShjP6u8/IRkff0UIwuQXfuLZDxy7D/rQtkExdZyTOp1XOaF3/aNfgM
iLvyZuRPZIZcMgbr+hLHfcrrorwi9Y3Ei8kfzoLcv7deNATghg7Z14EgPwil7iFFS/PtzNFwU1yy
Hejdt79D2VW71qlRZdZ+BmwnGI+MaTnuRgbtyHzofrGRiiv6//pAJgUpWXnN+9QrZkbMM44A+JnF
gIph3xZxGkZpTpxEHlyUooZI8szfW43ztRnXj2uTykS57XLMXBleM/XarmlU8qc1COTvglBmxtu5
tu9QJQ/3Y1pcEV9C8EevwBDXUXEge/22rlZiCMLWiQlFz//4ovJP9hyV7xmM7LtgGIefqGq8n4Wv
7araokdMbG6CwGP58hCRfq6qIl/cS4lSr7dgVzPgyfoMYC4jgbn37PMQZvVzExR/tLaRZHS9Q8Ky
3b51epufLjvQt3FtSHryt3M+WBUdpWwfBQFMRbKWETGP5ea/i8Uj6jdq9lotv9egfU0b2mJTbsIh
ty+9I932mw63jJmkN0kviHwgi5CVG3pt+anyYlTJJOT4VoQ5E6GWvDQrLpzMOdCqI3yQbd8/tRuc
/GQ0tQiP4yrccygW8QF6vL2h/CCepFJt8OKCc/BixCzTR8A26xRtXvugSRs4k/DU3ciOAd3ollSt
smhkG9MVDzcOWi9DDvAgX5nlm4e5gJW0L9DMfE1WaEICvub0hDNAvWH68V5cRmwqYfBLltZIbHh0
0l0qPknKnZ5mKYdn4YTtk1T5+OwDJGcX2vpJ7U9kZTGNilMbEQMrAJfdkrfcgx/ebulep6u8qtXR
S7fqtXPtN6Z9PGJT011HanGuim1YPvk8qJk3v+9+VsLwYoKVp78Z/9K6q4vReQ1wZM+MvSUnJKrb
Sw6W81C1xw5WNDqjdn6SE2y1ECQnTtJil6XRc1kyVS2tO+JMn8jX5Sbu0mSC7niYovrVX+v0bzEY
H12rOI3jeqy9P2HY7gTreu3OO4YBX5ak0wuIfMoLt4yrKF0ZwXTpTVhNtOulOTPv/gxnAjGY8wKF
l0jVvy7l4rXTTdFDk43YOwmfH5MwZ7icogDD0kJqSsZKjseXsfx0hDUTl8zodzLS81Fsmffq2hMx
58Y4t1bNcWxVS3ZoIXgjfd725GiPj3Np+68DrxMSIb30z2XgSETWbvSA5XL8LIbJA7LMNZPWCEKm
jSTfpizDc+4hfiJNcztkWg0HHRn/xw/Gr7UONgZuk+HDaYajsib3j7cyfqP2GrlBGSJORJU+jr19
7QF1fkb7FhyKFGHgsPhH023TMcjtr6C03iJHT7uBdNq7jszRU1b2nOqIQj+Yf54ssKzkJf3xRHuT
hcQcpQGnZNSSciVd663gOx7iFj3HNZdQ+zODzCS6k3Z6k+THop80TlySbf6nH6vPQITDvWzsfakW
74bUivbJUwGLJOJdHmx82R/9MM/XrZi7V8JDnXsz6fHk10RljqwCE2XQRfa1Lr/nNkr3M2K6eKsc
59XAj6YUaPvwr9PUCHul1/tHibCWN41UdzTuuV3HlU8gXHZlVVO3a5ujZ5Bcw90+Me8BXiry+iED
TndFcNlwWkbWnGg8s3srnKdmX2yN2geMyHd2hrbE44Y9t7J4nDY2k7jiojuzIczo8T3lACrs7hVf
4IhulCQVK/Zy/FIc44WDFYCFeEnEk5fLf+XuXJYbR9Is/SrcVbdZsYsAAZDctFnwLlFUKETFdUOD
RAQIEhfiSgJtYzabeYhZ96oWvZvl7PJN+kn6AyVEyymGpBB9MmuyyqosQ6F0OBzu/t/Of06/vvq2
zdfjZp1mW2U+67gXThtkcteGsaFvJ0U4SsHVrRCvbs/PaONWvq+1OB5v0GdoOWBfI9tpTlCLpiAZ
Ofl4vcy9syjapGdF2lI/h20F7UscYXLuJKtc6h0GgA4vjNsUKh1nkLYiN+/BpB/T66PPL+wU0U3c
+5XdGajOXDmPtB38EFqByipaC601p1Sr45ypuU1etdznTpBvvkU7pz7Y6LC7O37wZZu4Gvsjd7Ze
n41v9xsN4BZ4UQolR3ij+2rszyceB82nPhmhoYb/2RxEO/QfB+p2W+b1wVXfAP/NizNycEgeNXK/
3V119OZ4E5NG6LrozAObLNLP2yhEXgJFZDDzRpTr3ZaTNm58Sm70NsVOhkLIikoDacbGnIVrtD8p
KMMMlsuyRrVptm5yw6YmD0h3fb1bNb1RvT1voeNRkFHNtRCcF2gvvrxHp/IG2YNN7pDTiYN1fuNu
UXczmivvPfe/PVzZOHJxEkH2Czrm/RxE+RDEemSqK5B83fpqHXxX63FhrgNqJoltbKF0Dm+yOIhQ
K+xE2x7KR5ctaJ/oPlgpEIfNw+ZlfTnWoeG48HRsUnONTKIWpdH5ykcjXiUM4GIiqMOAaD3Y/ezB
1rW1b6xOekbKGHBg5hogmepokiM+dzGP06+bZkPvu+2kvu51Uken5ygrzlJvzpXnNwz/PVggtSSx
QZJhY5cs1PCwBAganSsY5/MwMYoR5cVGn9p3fbKtIxFZp61ymMbtxgRIWn1Adb955pMmHK90rVR9
LXNQZNa8L3G+0c9WmzawjTbU4YWh5P1Ny8vH/AiD2gAYqY3i7Vr5bGyzYt0nYL2mFn8LjBkVaFQZ
O9kWEG7i0QKThGi0qcTJnh0SFi13Da4eYMHvKRg2oQxFdJN28/okM2AWnNHkdL2NtHOw6/ogMZQr
AoZvaWfR3NlnKk02WboF9OE5+LjIu6HOfB0Q8YHU2XbOkX1rdXdzzTljf6x7SbJNvjDRr/PM10Ei
B5/rWwdNpXCVmMZas7ar5SQjOd4jWd1VvGLYaTenu3BXalqRXo9by+9NvWyvbYChoKeRgKGT6YPW
yvu8a29aFzst/dRB4HAAEgQdaG8+jVxwFoT37mXURO9Osd32uEBeZN4nLtanjaUBBJ8/+Wt99zHJ
g7A7p5TRDeAq6Td2rTneYbO7833yvni9dKQ1L7TUHzm+4k9C1e01o/VwV/j6LEJmeVifB8UoVPSv
2XzZ/sJFuB5vnfU3zfApPKJD1ealHaX+qYHe0WCDNtSITx/052qsj5P5+mabESFytTm4F52EWIGA
HlTMxr8O5vP6Di5NeoqoMiA5aXcQ7x2EjaxVNoXNaY5A7Zp/MRwUnd3MWRV3dJAk/WUdSELXX6WI
827mVyGldZa79anp+B1UHPX56kzrrNLbVaY0erqS0KjC0Rk0N7shmV7tS4DyGzRFLe0ib2Deu/BD
3bTTZOqsPfe9DryQXlzHGIbovQDs0ga6HqFsQ7avv2sSGTXjfDpHKQiwHM5lmFx2ws7dKm0bOD6o
63hIGO/q6gShFrUPhK7Tz9vhR+q+s6geUGoMS4U4Jf5KD9Z2TEDJXtX5FHCfI9+ZGdk41IBH+CuM
0da+nEMKf57pefFe2bnfCq2BJmsza40TpK+7BC6NXuqBUg2dS7Ue2Wcl+K+1YQy17Yzg66N7Jyf3
SmJFHaxoRXEMpb/Rc5ydhgIoK+HpWayYTkK7M61A31ZADQb+FsX5AgQp5Y15j4KIP+DL0XhUd0GO
ZbD9tdvhmmaq4oOS+rNQCc9I1KMxRBtwv0krRi/UlM1QsbULbC1QuPlsrd7W1W02AqedD2MSqLdg
QNIuKS4I1VrfWnE2SXDVQwRhRtsIQ0wX/Aw7Eb9P3XRz7iGO14Pyjvhqq00oTBZnpcajasxteprm
wyxKrqjoIKSKAOG2k49RhaW2QHdJpChcNrbvny3hleqFiZ6NaHDTgZ5ozsidz/MhSvN531jFn6GJ
TN/HayrbvtP+QpeE2/OD1Wg9T0E4rOfTNb74eDNHRSgvSIA3vfjj1lsNm9HqIvCixQZ+oAEpe6JU
3muEZmpx7scoIChI6Hpx64aaBuU0pH2G3C7JyKfV/RKpKRXUQx21qjA+Izwvkd8BulBaZPdczTaG
FM1Ayq6SfJB66odO5LS4R+vKLaHbLSIyaxx5Tz3buHT3qXHRp4tyXoJUKCyuMlQ9kVux7SWVn4ye
B1Sq9N4ScXCwaH4ANKdxphj8Q0D9CbC3/b6sRTbpvEM0lRImop42El5GY7oB/dvXm6uPu3nzskEb
xbiN+CunjvROJ4sI54181wc/tKTASMsVmI5ENyH5Bdy39GcbdWcmTbL6YOmQmPI91gjIZhfKgRD8
KRmMiLJZaOyQDQQnQXaifq0a4bkddgg1aWajydUe2y7ZPDq8HAr4eK5U78Yl3wtNOo2vCkbnvea1
pw2c6k6W9+GiD3vrxnqy9f3PQGlX47rRcIaGHjkXShuEigY3OLfJpTqnP7ncJ/4Y9Demwpt3RnnS
/oDT0QDNg9Jw1kyRXKF3g5N+jhDPppsFBJdpCZPG/fu+xCGz2vnyjiYTAxWpHNF7MPddridq6o12
/j4Mm8AmOZz4Us4oTGmnWHaSaz2LekaRxr18rifXHpCNjuN+gV8mPCtUj1rCEgXGSLlo1DcfDN8Y
Rc268b1NRV1z5qP1pvgabXElHJr02vQINIErU8wj3omoaWhfEl21v3U6QBhaxRx4nnuxyZZ3LQxi
N6VvHRdupXxRPBY+o1/HcPVeoWTZByoaEzWJhwjGUgdb62kv2TXJFzi9zXLn9u2W799oa2852mm7
CcR2bYxGvh0WedOk9HUOYu5CmX9rZewrVCot16Orsl7uQC0jUZlsaE/e4J/rup9M9NRo9aN2cz0p
lsaHXcbn6myjAcgi3CYPTaykKAbLFm0myXplE276A3U+dAzvxjE6Z8oaiZjAJeajRLmhyzLJiefV
Tt78CF7+O+QIysUyV9A6W+rNYX1pRBfQXdcv2vE3xMm/1LWk37FLCoEoXKD/lQ03ceL2UuLAgVqs
vP5yu+mgXbj1b7GxVA/1dW/bhPlsTSfKrmhtUBPe+f0otCJNhf9rd0kCmnYa9y6Nd1/UlY4+h4Hq
muEtm+NVZK+mznZZXCihqt8UNpc7PJfsFu1znRaAAEDCuJNNU69Ix+HGvltDZzbIw8buYpvHu366
2oEIbM5xWRB8a2UXitOYUPUMiaBRO12DmCk2xqXnGdMlqO/Ocl2wesDAOlu1GKq60fjqUGdo71S4
xDfzeNzMPeCbVhwMaFjphrsrcI+DrRKN1PX3vPiUNr4iXFH23hBUuTQhNdcWMLhhewPh0IbO5yuj
iN1+um5QeU68jPTV8nO8cutnNvU09uMFSFDlplFHJw8oq7tYQtfQ93zaQ1sq2o2kMpt9+uDp5mlE
Lun7On3xsHxdIJXYder+DAn7y6RubEcZWJEpjOybHrCdj9s53jlCtig+cvendQgOd7DdUy74omoe
eAtU6YKivpxoKOhNWf7dsJ7q43mqMdFg6d9EnR03FWCPL2n9i97Jhmq+gzO3ZXQbTS/r0Y1fdt0o
0UzzSKRt2+q5rRRna07iCHfkzkB0er62J41IBaKXLfx5cAkN5Jx+8xhlvxjarjBDlL0xqQf2yO3Y
rBhCAx5dZWitDOplx+GKLhutsSzOjUJHogpgyJBGg1G6myuTJZ0mA/oWtc80MuIWtGnt1bbetgfY
JKKLu1FMoaluj3eIPw8JpVyc7E38Qc1gL3CoFgDZd2HCBc6A6W5rVowEYE5mRdnt7iBZtIctOty/
rjnsBB+rXrGd5bY+Nhw2IaVXl8be9ZmCekeCxaUE33VaXzeQP2COhq3USM/t7TKfFlSJhsDvBhS/
aYJr9Ro52RRS4gDZiO289CqlGy3vrGZRSnk/QsXyGxQyk9W8Tt5re01raghEaotVjuKPPl6Tk+Mz
R1GY9Twqc+c7+AH6fjsi1e+07nauZvQMXIm8EddHq1aoTyIDS0UCLJpouT+wt2neNQKSB2GLg9AJ
tUlIUraJ1XMC1AVbhQFeP4TXEYCxj6azUah52k2zFnwIpP42010RRZN1IyvImWy5VDIyc1CtxlOS
o9+BxkS9+jzk4lXw/AYFqN/3SdYwBu6yXgcmiZkE42SPc9qJISQpblrA8sZJ3QvH9bri2N2Ngt+j
Ke1tf7fcJgCRg840DrMUxDiIk+HK18E50D7v9kJl1foIWhmVnRRofIA7dZa1VgaC2KGxXPY9mIKm
cyXgYsIG2YMGjQmjVU7YrISoSvK4ztWKvPttvRGCa87aKKo2grJBCPAFiJmgYWpBelH3DPBQvnMG
Jnz5WdWh4Mg6XPPZLgR/i/L6mbrrzIEq84hcyWYJdtni44aDzG/TeNRqZzTt0Jfzue7GjQWy6jqt
tnN3aQXgaYkkyYYB0d/0wPev7/RYa1ws3VbDjJzCGNEavf0StHa7T2vyzj0XTBQkv+iTLw0S++BE
dFKhTvMrdVplSjpIH60iHM2Ui/D9vOMgjp7ML3brjv9hGavGbdaIwwgN7g7NlZ36pg9mcPkpWdFl
goZxVlz6obeeugmKCsouDnsrRXem+TbdfElbReecAu18SGYqxqt1kz6d/+rU30VRHyk+0w6jK82h
dgBsDgl2PayfLeNV65INkQ6RknQ2fLBGMCuRGpPU8fSvapDTvb7U7e2nHWjE89TTFHJM9E7lG6DL
5CG3jXNar7WJvlaK2W6FP2K4yg6/w09yTK1qv2+5+MNuYBsjIJR0U7Wi9uettosWmQ7kHNBWMEQd
OB9so0YxhKNI64IiwSxuQefZnnKtrdvBmapu4i++qucXdBkEk8Ap5otIJW1C/se3FYMcYqSxqz0f
dDxJbM2ho3tTxB+TugIQP67bxSJ1EAKuI349Ik3anAS7TzT8183WLpkTGRnJGLKF9ENsazYS1Tvq
cb7jjujGXtFW2Ikm8TzeYcJwLoBtlIcnpEXf9cCPZvhF+HihOr9y5tl23FAVbaLYtEjmOx1xZbQ6
7zYswHnhU3YlvUAvfSsLEmqT6/V1Ajll/68aBzny2mRui1XW6npZx5/Mi1gnp1nYg6Ztt/tu3V5y
xWjRG6AYz4IsBDjGT0EbJ0AxHlAjJVZicEg1dw8aeeCa21Or3QRv+6XHkIynAz0AMl6ip1OBRAjg
jv1Ie2q850ZwTRj00gUMdsA1YAgHLdaAca78DwO6gQ/t1v6v2yA2UBPQYPK6/w9UUDzv0Qo9nfpT
Tr63/c5zL/AIrqKBPTlpCfTmv3QACcN8//CO8Aw9WoK6+i/o7t0zat8v0f0DX7UGr/ilHzsKVXZ3
sd9LjhU/Yjd88ReqnfR0gIclvIf1ANX5gbfZ/2q5ue4Hv1/O8s//eveYCnH/oR/9ZckA+eiPwu/G
T3754eUfP+vxj4RXPfoO1Q/HjhWZ0d0y3/8r+cNb3VMwvkvJ85quiGEqyY3/e55P+B1/bJfnBkYd
53vgrmtnsWv6i2q8cikNXYHdGVgMnLlIizRh663++uh5/e8DI3yhH8dI+OmjD1+9/q///ePvzvSU
P+F375m+uRCAa03Qaad+9BEEpv7h9y61204deGrtnLugGqfcRai8V3/82a7htGFpntukM+hHk9oV
5yOyamzT2tQJU4vbqxp6f/QbEp700XcSa1GbJWZixcLoGvSBpy5PjwE4xbV3nhU5d8JnpSOwhBf+
9AlM5lXnuYf/e3trmcLSYPRKem9YSV8Y/9jF9fsc4BJ5+Sc8v+/8hCs9OfjY+stb9Y/7Ehr9A6df
pY/n/2CBH/9oUHqclQNw1AJUP3zuXuiay5KZuNrW+/vmRSP18nXTyzdRKpz+ktr1p0fnlSdzZBYm
F0vkbKqx9vNtPHfqXzn0WXRw3ksBu1PnexZHpuVW4+znqkhYXOYaCoOW+hKnzpWWjsXBEpSEuKcO
O0m3FK6qcfZL0JQw7IV1a/qi8ULjt3rM283ke+9gDQwJNusD8WFUzW2/BB0Ju2Bmpgun9i4yD2H5
JVnzqZ9tBne7aFxLgYlTR31wDco51waeEz3xEFQJq/3ZipNa1/TX1XzLFVd1CYvy1fIs4aZUDQkH
7zKosen+EtcOvUnKwdUrvH1DjwKGrc3S24VD+OPcCUdRU/eM26d+1pvUv32IfoQrX2lgBlulXMip
T3h3m9amaSzsyIfRJazRv10PZoPrT4P+/6iVm8eKWLDD/Y8YOm2wTUMpte5J2QPAeum1jhnr38cT
JEnTarzKFcSH8Pk4TyJyMXwP7vCGX/idf4gQ//thTADX0+FnenjlV/oFx73Pvat9sKt/cdz44H4l
U3DaTAdpFGysaoy9mUF2+8nh+7VpkttIlkeDrX224LQlOJaQKYO4ExdiVopgHJtzExfhie/xa+vx
vjwJ4pcDVoCqltpGngNdCa6Ip8b9155xhbsAXdXBUwxN1zW1yf8gwUcjuuTa/+m1+tpQlz1jHmxE
mufadB10VOqlilJKLz1nOV/7oK7pEsEdSQpAX8thaneUJu9HQ3fnWUP92sdNqZhvgsT0xEXkEtc7
9CBSZ0deE5GiUq7r5EWcmvYysm6rkcqTR7Nhq/xvG2mWFjL0ALmqvz5iyl/7Vj8SE7VLK1laUekw
8O/ev0D52LZGjoLGScSB2CF0YerN6q9/+tg/zkqhPsn1VAWpj5O/ovURLMv/D1bIJTYRN96TWyd9
rCL0qqzUO38RRJHgAVF++Onmfa15K+9gca6KBB+8a9Gqn3rV/PYe+HMn4JWz7QbwF5v79OXYigrL
DjLHF5ak1Dw5dU2YvHmQvHhqm3/9A3ZhwiazKEy3KWG6fcv3zEiIdmSEJWcRy3BQzpCw4QZxcmja
cFVP/ma9wrpbimvbkrC2Q+dJjr/1nN195T4emlFgHYuYnrVHrx2cTNadVS3pvVmo/nTECrxy1JFz
S9r9II/RkfDlRqiz+bGVV1MsJ9x54rT/+nEbWRFhtTishJutrPuIq1uqzZx65fSigEK7cDWgAn36
uOPU584RFkFpPHGvf31xz+6eXA4It50+37PEdMXZlmJPp67uuRUdbDBwDBKGJbEyNXMxJaTIsEAX
ZpId7AZNwupeOMkyPXRNkLs+fSlmqNaZ68MpS1jjC4d7PbF8sjIHRQpNwvV+ke4s7zZII7tagvL2
UTQJV/w0cBesiTCuLuFamwa+eVAe1iUckWl5twuTNSR8vZ+EKYhIVo96u0EiM7E1xbtChmmGAejA
60G37/TZXpFHSW1TrAXJgAtcB1g58eCpDQl3RXmircOBZaBlZvtbM6KzpVrV++hAgm2ebQ4qmUTB
1UPevtFmmUlAFy2qkfbTVWUs8dZaiMZDlVHIm22dpLhPDohTlnCgfypjS4Yryd++xg+FoYnj24tA
DBufJnB/3V35hHN1x77rMUlhTZ7Nj7zSM+ZGxkBZdiRuaBlRzc84t05cbYBqVi34jvMiVLMU0Gpy
LmbSr1PzzlocRnpKZy/eeao/N0EUOhNWG9oxDenK6tu+fSP+9r/K6/9YaNbSmgpqlQj4ItHZUJva
y4/741JriL/+KaFA3+0l1i5OxI0r4WJ7x415azorcWAJLua7iJqxaJ8l2CTK27ZrLqx4WW35vVWS
sBDT3CzTScKwMiYMNYG4tk0JBr9Lw4nlPJ5rU8JceyYxwUL8ZjLCr1nk1C7AJQh+tgzzRupczILK
iI3GYPtrk/L/Zu+uHy+x0pDw5c7IZvvWQelJKXkZTzUOjCx+OkWRcCzOzY24fRUZeJhJHtl5cXid
wapz+jLcF24nQWQJ201pSlji+wLrkbElbIwJED/kCw4uCzRCTl+SCzOIq1H2cX5TSuB8ZwZPjogu
YZXxK+3gsF1Bl7DExPoL1J/EtTAk2DoGNvPDM21I+HKX1uYgdG5J+HRXZoST6h5z9pS2lPHXT1wV
GG+rLfh2J/WK/h9ng3aN+A2fLzK/MpqZEYKZG66Napr30bmE3XGzNJ3D3ApiRNVz3r4cN+bKebrS
qirhE96Yzla891UZN9FNGq1Lt/DwmlNl3Egfi1vryHLISGp+cqzEN8X4XMZV954idJDVYP2O0k3t
bzX62tEITB9OZrVD9ne2rjYkbJmHB05S34wh4uCR1T86xx7a0mRkQ2cbAK9ufuy+AQMjw/eZOosF
of3AjJPHi3bfjvBzzwpL8CoIwsOqzZbOGmyNz6r9+McjvW+dDhAbCSH53qqYfKDIcf/zf/5vOAlz
swafKk1dzGBs3pIBrb6aYNNAksFsKyGjceN4QVS/KKGhj5e1pXY6zbIN9lSXdWYRFKyr7R7/re+Y
QU685NQ+pP7CFDMdLb3kMj/9of1gvQhYwBtzTRjpeIKb2GmVcLMXP94fl+AocZ1/RuSQTVeb8CUk
+HvvSj9SGPTFD/tyg083SGJMozBsyfp/6lnoYhaFrKQMM97FrhAWVrMrDYkMS9tbmovHY8qopF5b
m/TWBSpJfhaMXw0Re1u4ADQZZ9/ygjuMEY95+XkSdiAZFQslT+G7voyff3kTwtSKoyBc+roE//pH
j+keTu7/WKPH3/pZmOor7WnP3Fi1T1a0EMzKs8DeV44M5z5l7UTY8YaE6vPAzjeCayEjuhuEqYnD
59DVC7GRLyYsDAl3ygDV1IM8yF665MQyyiBBOXkjXtcyLPMNx35EDlIcuS3BkRnhLAmH8GU+gpcP
4YiUvGAGXi6MvGLQJxuBBuzq/L09VOz99n8Sq7b4y1kWOGKIq8gwXhPLz4WlONLUkf4y8vfCuT30
ChQZaWMc2iBZCsaFKtrpi8x8D1ZBkxCKT/H3bTO+E2sTSAudPmFAXEEi+vaKlMow+bCtcAcruoT1
JSA6GFRCRDzFkN4dAoukrC1xW+KkgpFWDAlneWqWIx+CXxQZZm4aFOX9C0FGtbn2uQdDwja+dHDx
hVFlmIz9qKK9UGTgn+/tcR0J59hMhVk/baT69Yvt+re/pz4iteLAEhb5mshEpHxRZRStZlZ+t7Rc
1xI2M7oe1Qu83TA99Kw96V9UZaB1yS9YB9gzVQZad1ayyZi1C4tSXrUE9+liCTHKjLTOQfUDcfnq
MSesdLo4yOjKsPw3gRilIV8nYaq//XtQuwm83/6+b3m5in77D//OEXs81aaEtaaB2zmo2wBwOf0F
bky/OLygIU87feCP9pMDLqNCT55gTSm9NjRjwS1CHO70OcNC5hz49KqMct6APAxd3IJLoMowsN+e
xCCqjDT4N8e7NW+34o0hg2bj/g6dPTnfMtDGXYoENzhzAoCXXt/Tt8W721yEsLSoXAEB6GhtxCrp
wT3SD31oav+4POw959apmdjH8y9vdrgGH/9oUAbqpzMdWa5TiLtOwhWHTkti1q4P2akkjDxwazPT
zUzaPqtdVhrXlgTDMiLhYmFehVgV8rCTs7eAhhZlS3k10t5tfpmp6+V8wCULHJl2KsxYeZbu7ZWp
siuyF2LxQ3m5/ezY7nxmz4pEp72f0HcKp0jY8w/f5X41H3johN9+ODSso/UjqfUCQefjV/h/dube
Remt+MmqnfF2Bw5GDoeNsHeJumZ0y31fDbp3Pqs/nPIEO0VJVhhWkeABlLPlOIunQ0LwUCYM4XFj
GwtDy0Co9cyc/pJjJWsZeILewe6QkR3pBx7OkMgMKcNtqcY9Xg6QAZ+itfSQqVRG6xGX/QKiz1SM
G2TE72OY3QS3U5FRDT9nHx98P0UGL9jUjEo3+TCpI6NgVLaAxGUsLNRGFBk1oivao5OgdDDEiEQG
N9g9J+zESZJ4f5teWpkj3iAysDb3T7lI78T8lCqjs/eGPjJnYS72078JbuHNqa7/vS2Q0YxbgrXu
16fHvgziY5ehKoMg4n6hPjl070PVW7ahlAXg+1vhCdZPRkq9W2Zm42Xtk4Mm5dFLHtKzaj3fbk4/
zp59ggR/tktT7EE9R5XhJyPIagLvrZZgv6VkpGtnpugVqS0J8QLIzaQ2gM+FbICYbldlpILvdycu
TLL87e+u5eWPV0WXk07kBaYmTxC7IktdAQkVjvsXuLcCtX8a7lky/vnxSzThTHoxoH/sNlc++u/j
+d+zl53q9j8TIvxRvPyRXQYtYg1ZBhoS0THngEZBRn9jNzILMQ8kI9dbBoVCckJGJbYXuMEhjkAG
Xndwh08ppiVkcNQPcYDvliUI5ABRICODNzTd9U97OyWkPkYpnXNiyPgs6dsr0xMzipwkKIStocig
CSq7HwijhWscgezqQny7ub+yorQaZZ+xkAEy+Rilh5NFBbx6zNsn+4nSWIEOgvDhINB7aeQ/zgwc
o5v8ExqFe3kHiHhNLxA+jgxPows31GHaSIKjOyuv2+CoIy2jpa8XlNHHP00sEtm+/c/H4hAZUcG+
c7DkQMZVKi/iY8+RwWTTC4JKM0cIOmXQ2QydlVMd4fIOktEuNoSto2Qsr6RN9gwKzl30tI/1WZWQ
V977D7YQOpr8SZ+sjLT3w/j7mln5sctw8wfXcdmmvBA+igzDQCJKaB16ypOb/jI2bmzBzPKwQ/fv
ML3rEwy61c+El4BwtNoUb7cYEwd1GEKsaqS9iZNRhO8tIxrCyOE+vI74AAkzv7S2tZ7pHqHlkMFV
cukcoKVkQGw/mT6lKtGdkBErX4IdE0eVcWbLBf5mUVYTaTOhDam+5du33ZWT3JHjOGpcYGmW8ABz
Q1GlfIWnIGylIyE/ccXCiGvekbCpMVLx0nSPd/HKKGnepw3Glkty/q+1dzHJuRjM2n3GsTyxlEfo
ROul/lLwUyDPPv2j3ARrfFNh1ZBZlDEuXb7VMPu0lgxegJsUqqyDyUrYmZ/5vM59BnaYJrRsChOX
UTN64mSqL/e+vVyz7pVN2mX2vjq0j+etk2xqtWDrRi8TJQsNPeXqr99+SXx8LL2GwpsfRLX3KT2n
+ItH3bhW2efXQNiijUoh/PUvd1v8gYHPEQb8UwOfx29TLvvzwJPHv13l/mSrMB6j3/993/J+Ywsg
hWoCzwmJjayAKoJwNmWQKFyn8SEyUUaR8ea3/wvUL7eqM3d/B75oj47tgN8n+3tMJ6H6LPtv9bB9
n8nvPqHOf/w2/xi7/5hAw5/wLY+oQ/z53vKYGMU/2Fs+PgBHLvQHa3DnEmT+638BAAD//w==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hyperlink" Target="#'pivot table'!A1"/><Relationship Id="rId1" Type="http://schemas.openxmlformats.org/officeDocument/2006/relationships/hyperlink" Target="#Data!A1"/><Relationship Id="rId6"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16</xdr:col>
      <xdr:colOff>96</xdr:colOff>
      <xdr:row>17</xdr:row>
      <xdr:rowOff>131328</xdr:rowOff>
    </xdr:from>
    <xdr:to>
      <xdr:col>22</xdr:col>
      <xdr:colOff>556381</xdr:colOff>
      <xdr:row>29</xdr:row>
      <xdr:rowOff>249162</xdr:rowOff>
    </xdr:to>
    <xdr:sp macro="" textlink="">
      <xdr:nvSpPr>
        <xdr:cNvPr id="39" name="Rectangle: Rounded Corners 38">
          <a:extLst>
            <a:ext uri="{FF2B5EF4-FFF2-40B4-BE49-F238E27FC236}">
              <a16:creationId xmlns:a16="http://schemas.microsoft.com/office/drawing/2014/main" id="{C96B7FA2-B2CA-7C5C-83D0-5735E3B57B63}"/>
            </a:ext>
          </a:extLst>
        </xdr:cNvPr>
        <xdr:cNvSpPr/>
      </xdr:nvSpPr>
      <xdr:spPr>
        <a:xfrm>
          <a:off x="9676286" y="4449328"/>
          <a:ext cx="4184857" cy="31658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537607</xdr:colOff>
      <xdr:row>6</xdr:row>
      <xdr:rowOff>208801</xdr:rowOff>
    </xdr:from>
    <xdr:to>
      <xdr:col>22</xdr:col>
      <xdr:colOff>579886</xdr:colOff>
      <xdr:row>17</xdr:row>
      <xdr:rowOff>17365</xdr:rowOff>
    </xdr:to>
    <xdr:sp macro="" textlink="">
      <xdr:nvSpPr>
        <xdr:cNvPr id="23" name="Rectangle: Rounded Corners 22">
          <a:extLst>
            <a:ext uri="{FF2B5EF4-FFF2-40B4-BE49-F238E27FC236}">
              <a16:creationId xmlns:a16="http://schemas.microsoft.com/office/drawing/2014/main" id="{EC4BA355-797F-4E66-4450-1404B9501EFA}"/>
            </a:ext>
          </a:extLst>
        </xdr:cNvPr>
        <xdr:cNvSpPr/>
      </xdr:nvSpPr>
      <xdr:spPr>
        <a:xfrm>
          <a:off x="7189988" y="1732801"/>
          <a:ext cx="6694660" cy="260256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23</xdr:col>
      <xdr:colOff>229809</xdr:colOff>
      <xdr:row>18</xdr:row>
      <xdr:rowOff>165800</xdr:rowOff>
    </xdr:from>
    <xdr:to>
      <xdr:col>27</xdr:col>
      <xdr:colOff>205619</xdr:colOff>
      <xdr:row>29</xdr:row>
      <xdr:rowOff>84667</xdr:rowOff>
    </xdr:to>
    <xdr:sp macro="" textlink="">
      <xdr:nvSpPr>
        <xdr:cNvPr id="22" name="Rectangle: Rounded Corners 21">
          <a:extLst>
            <a:ext uri="{FF2B5EF4-FFF2-40B4-BE49-F238E27FC236}">
              <a16:creationId xmlns:a16="http://schemas.microsoft.com/office/drawing/2014/main" id="{41337C4D-11B3-1BE6-2605-2362F7608905}"/>
            </a:ext>
          </a:extLst>
        </xdr:cNvPr>
        <xdr:cNvSpPr/>
      </xdr:nvSpPr>
      <xdr:spPr>
        <a:xfrm>
          <a:off x="14139333" y="4737800"/>
          <a:ext cx="2394857" cy="271286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23</xdr:col>
      <xdr:colOff>68401</xdr:colOff>
      <xdr:row>0</xdr:row>
      <xdr:rowOff>1</xdr:rowOff>
    </xdr:from>
    <xdr:to>
      <xdr:col>27</xdr:col>
      <xdr:colOff>84667</xdr:colOff>
      <xdr:row>8</xdr:row>
      <xdr:rowOff>120953</xdr:rowOff>
    </xdr:to>
    <xdr:sp macro="" textlink="">
      <xdr:nvSpPr>
        <xdr:cNvPr id="20" name="Rectangle: Rounded Corners 19">
          <a:extLst>
            <a:ext uri="{FF2B5EF4-FFF2-40B4-BE49-F238E27FC236}">
              <a16:creationId xmlns:a16="http://schemas.microsoft.com/office/drawing/2014/main" id="{249A8E2B-091A-3B62-438C-70BF786A4D04}"/>
            </a:ext>
          </a:extLst>
        </xdr:cNvPr>
        <xdr:cNvSpPr/>
      </xdr:nvSpPr>
      <xdr:spPr>
        <a:xfrm>
          <a:off x="13977925" y="1"/>
          <a:ext cx="2435313" cy="215295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23</xdr:col>
      <xdr:colOff>133048</xdr:colOff>
      <xdr:row>8</xdr:row>
      <xdr:rowOff>205619</xdr:rowOff>
    </xdr:from>
    <xdr:to>
      <xdr:col>27</xdr:col>
      <xdr:colOff>157239</xdr:colOff>
      <xdr:row>18</xdr:row>
      <xdr:rowOff>36286</xdr:rowOff>
    </xdr:to>
    <xdr:sp macro="" textlink="">
      <xdr:nvSpPr>
        <xdr:cNvPr id="19" name="Rectangle: Rounded Corners 18">
          <a:extLst>
            <a:ext uri="{FF2B5EF4-FFF2-40B4-BE49-F238E27FC236}">
              <a16:creationId xmlns:a16="http://schemas.microsoft.com/office/drawing/2014/main" id="{5D334EE3-9007-4C74-D156-1BD4AC0951BA}"/>
            </a:ext>
          </a:extLst>
        </xdr:cNvPr>
        <xdr:cNvSpPr/>
      </xdr:nvSpPr>
      <xdr:spPr>
        <a:xfrm>
          <a:off x="14042572" y="2237619"/>
          <a:ext cx="2443238" cy="237066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23</xdr:col>
      <xdr:colOff>266094</xdr:colOff>
      <xdr:row>0</xdr:row>
      <xdr:rowOff>145143</xdr:rowOff>
    </xdr:from>
    <xdr:to>
      <xdr:col>26</xdr:col>
      <xdr:colOff>568475</xdr:colOff>
      <xdr:row>12</xdr:row>
      <xdr:rowOff>120953</xdr:rowOff>
    </xdr:to>
    <xdr:sp macro="" textlink="">
      <xdr:nvSpPr>
        <xdr:cNvPr id="17" name="Rectangle: Rounded Corners 16">
          <a:extLst>
            <a:ext uri="{FF2B5EF4-FFF2-40B4-BE49-F238E27FC236}">
              <a16:creationId xmlns:a16="http://schemas.microsoft.com/office/drawing/2014/main" id="{16E5A522-3EE0-7C1A-F273-E903E3C3F84C}"/>
            </a:ext>
          </a:extLst>
        </xdr:cNvPr>
        <xdr:cNvSpPr/>
      </xdr:nvSpPr>
      <xdr:spPr>
        <a:xfrm>
          <a:off x="14175618" y="145143"/>
          <a:ext cx="2116667" cy="3023810"/>
        </a:xfrm>
        <a:prstGeom prst="roundRect">
          <a:avLst/>
        </a:prstGeom>
        <a:no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360947</xdr:colOff>
      <xdr:row>17</xdr:row>
      <xdr:rowOff>210552</xdr:rowOff>
    </xdr:from>
    <xdr:to>
      <xdr:col>8</xdr:col>
      <xdr:colOff>10026</xdr:colOff>
      <xdr:row>30</xdr:row>
      <xdr:rowOff>24190</xdr:rowOff>
    </xdr:to>
    <xdr:sp macro="" textlink="">
      <xdr:nvSpPr>
        <xdr:cNvPr id="46" name="Rectangle: Rounded Corners 45">
          <a:extLst>
            <a:ext uri="{FF2B5EF4-FFF2-40B4-BE49-F238E27FC236}">
              <a16:creationId xmlns:a16="http://schemas.microsoft.com/office/drawing/2014/main" id="{87B13323-D9E9-0122-5B8B-007BD72BAAB1}"/>
            </a:ext>
          </a:extLst>
        </xdr:cNvPr>
        <xdr:cNvSpPr/>
      </xdr:nvSpPr>
      <xdr:spPr>
        <a:xfrm>
          <a:off x="360947" y="4651923"/>
          <a:ext cx="4525879" cy="320998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119112</xdr:colOff>
      <xdr:row>7</xdr:row>
      <xdr:rowOff>8021</xdr:rowOff>
    </xdr:from>
    <xdr:to>
      <xdr:col>11</xdr:col>
      <xdr:colOff>161391</xdr:colOff>
      <xdr:row>17</xdr:row>
      <xdr:rowOff>70585</xdr:rowOff>
    </xdr:to>
    <xdr:sp macro="" textlink="">
      <xdr:nvSpPr>
        <xdr:cNvPr id="33" name="Rectangle: Rounded Corners 32">
          <a:extLst>
            <a:ext uri="{FF2B5EF4-FFF2-40B4-BE49-F238E27FC236}">
              <a16:creationId xmlns:a16="http://schemas.microsoft.com/office/drawing/2014/main" id="{D7E620D4-02B5-45B1-A172-90ED9EDDDB10}"/>
            </a:ext>
          </a:extLst>
        </xdr:cNvPr>
        <xdr:cNvSpPr/>
      </xdr:nvSpPr>
      <xdr:spPr>
        <a:xfrm>
          <a:off x="119112" y="1836821"/>
          <a:ext cx="6747879" cy="267513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99060</xdr:colOff>
      <xdr:row>6</xdr:row>
      <xdr:rowOff>152400</xdr:rowOff>
    </xdr:from>
    <xdr:to>
      <xdr:col>9</xdr:col>
      <xdr:colOff>441960</xdr:colOff>
      <xdr:row>17</xdr:row>
      <xdr:rowOff>45720</xdr:rowOff>
    </xdr:to>
    <xdr:sp macro="" textlink="">
      <xdr:nvSpPr>
        <xdr:cNvPr id="32" name="Rectangle: Rounded Corners 31">
          <a:extLst>
            <a:ext uri="{FF2B5EF4-FFF2-40B4-BE49-F238E27FC236}">
              <a16:creationId xmlns:a16="http://schemas.microsoft.com/office/drawing/2014/main" id="{645023E9-CECD-4BDD-87B7-EE8AF6B48A44}"/>
            </a:ext>
          </a:extLst>
        </xdr:cNvPr>
        <xdr:cNvSpPr/>
      </xdr:nvSpPr>
      <xdr:spPr>
        <a:xfrm>
          <a:off x="99060" y="1706880"/>
          <a:ext cx="5829300" cy="2743200"/>
        </a:xfrm>
        <a:prstGeom prst="roundRect">
          <a:avLst/>
        </a:prstGeom>
        <a:no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0</xdr:colOff>
      <xdr:row>0</xdr:row>
      <xdr:rowOff>45720</xdr:rowOff>
    </xdr:from>
    <xdr:to>
      <xdr:col>22</xdr:col>
      <xdr:colOff>426720</xdr:colOff>
      <xdr:row>2</xdr:row>
      <xdr:rowOff>53340</xdr:rowOff>
    </xdr:to>
    <xdr:sp macro="" textlink="">
      <xdr:nvSpPr>
        <xdr:cNvPr id="2" name="Rectangle: Rounded Corners 1">
          <a:extLst>
            <a:ext uri="{FF2B5EF4-FFF2-40B4-BE49-F238E27FC236}">
              <a16:creationId xmlns:a16="http://schemas.microsoft.com/office/drawing/2014/main" id="{3240A0F0-D7B2-9DD3-F163-58DEF8CE1314}"/>
            </a:ext>
          </a:extLst>
        </xdr:cNvPr>
        <xdr:cNvSpPr/>
      </xdr:nvSpPr>
      <xdr:spPr>
        <a:xfrm>
          <a:off x="0" y="45720"/>
          <a:ext cx="13837920" cy="5257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487680</xdr:colOff>
      <xdr:row>0</xdr:row>
      <xdr:rowOff>99060</xdr:rowOff>
    </xdr:from>
    <xdr:to>
      <xdr:col>12</xdr:col>
      <xdr:colOff>365760</xdr:colOff>
      <xdr:row>1</xdr:row>
      <xdr:rowOff>251460</xdr:rowOff>
    </xdr:to>
    <xdr:sp macro="" textlink="">
      <xdr:nvSpPr>
        <xdr:cNvPr id="3" name="TextBox 2">
          <a:extLst>
            <a:ext uri="{FF2B5EF4-FFF2-40B4-BE49-F238E27FC236}">
              <a16:creationId xmlns:a16="http://schemas.microsoft.com/office/drawing/2014/main" id="{9891FDB0-AB0D-7671-B82F-E6613FE82377}"/>
            </a:ext>
          </a:extLst>
        </xdr:cNvPr>
        <xdr:cNvSpPr txBox="1"/>
      </xdr:nvSpPr>
      <xdr:spPr>
        <a:xfrm>
          <a:off x="487680" y="99060"/>
          <a:ext cx="71932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Bahnschrift Light Condensed" panose="020B0502040204020203" pitchFamily="34" charset="0"/>
            </a:rPr>
            <a:t>Executive summary</a:t>
          </a:r>
          <a:r>
            <a:rPr lang="en-IN" sz="1800" baseline="0">
              <a:latin typeface="Bahnschrift Light Condensed" panose="020B0502040204020203" pitchFamily="34" charset="0"/>
            </a:rPr>
            <a:t> &amp; Profitability Dashboard</a:t>
          </a:r>
          <a:endParaRPr lang="en-IN" sz="1800">
            <a:latin typeface="Bahnschrift Light Condensed" panose="020B0502040204020203" pitchFamily="34" charset="0"/>
          </a:endParaRPr>
        </a:p>
      </xdr:txBody>
    </xdr:sp>
    <xdr:clientData/>
  </xdr:twoCellAnchor>
  <xdr:twoCellAnchor>
    <xdr:from>
      <xdr:col>0</xdr:col>
      <xdr:colOff>266700</xdr:colOff>
      <xdr:row>2</xdr:row>
      <xdr:rowOff>243840</xdr:rowOff>
    </xdr:from>
    <xdr:to>
      <xdr:col>3</xdr:col>
      <xdr:colOff>259080</xdr:colOff>
      <xdr:row>6</xdr:row>
      <xdr:rowOff>60960</xdr:rowOff>
    </xdr:to>
    <xdr:grpSp>
      <xdr:nvGrpSpPr>
        <xdr:cNvPr id="77" name="Group 76">
          <a:extLst>
            <a:ext uri="{FF2B5EF4-FFF2-40B4-BE49-F238E27FC236}">
              <a16:creationId xmlns:a16="http://schemas.microsoft.com/office/drawing/2014/main" id="{84DFE729-B3CB-87A9-D9BF-E67EE5FABA2C}"/>
            </a:ext>
          </a:extLst>
        </xdr:cNvPr>
        <xdr:cNvGrpSpPr/>
      </xdr:nvGrpSpPr>
      <xdr:grpSpPr>
        <a:xfrm>
          <a:off x="266700" y="770313"/>
          <a:ext cx="1821180" cy="870065"/>
          <a:chOff x="266700" y="762000"/>
          <a:chExt cx="1821180" cy="853440"/>
        </a:xfrm>
      </xdr:grpSpPr>
      <xdr:sp macro="" textlink="">
        <xdr:nvSpPr>
          <xdr:cNvPr id="4" name="Rectangle: Rounded Corners 3">
            <a:extLst>
              <a:ext uri="{FF2B5EF4-FFF2-40B4-BE49-F238E27FC236}">
                <a16:creationId xmlns:a16="http://schemas.microsoft.com/office/drawing/2014/main" id="{CFD83DE1-FF01-4206-9CCE-7709E0E28954}"/>
              </a:ext>
            </a:extLst>
          </xdr:cNvPr>
          <xdr:cNvSpPr/>
        </xdr:nvSpPr>
        <xdr:spPr>
          <a:xfrm>
            <a:off x="266700" y="762000"/>
            <a:ext cx="182118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7" name="TextBox 6">
            <a:extLst>
              <a:ext uri="{FF2B5EF4-FFF2-40B4-BE49-F238E27FC236}">
                <a16:creationId xmlns:a16="http://schemas.microsoft.com/office/drawing/2014/main" id="{5FAB1FC4-E5A7-49C4-85F4-6951BC67EB2C}"/>
              </a:ext>
            </a:extLst>
          </xdr:cNvPr>
          <xdr:cNvSpPr txBox="1"/>
        </xdr:nvSpPr>
        <xdr:spPr>
          <a:xfrm>
            <a:off x="320040" y="815340"/>
            <a:ext cx="16306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Bahnschrift Light Condensed" panose="020B0502040204020203" pitchFamily="34" charset="0"/>
              </a:rPr>
              <a:t>    Total</a:t>
            </a:r>
            <a:r>
              <a:rPr lang="en-IN" sz="1800" baseline="0">
                <a:latin typeface="Bahnschrift Light Condensed" panose="020B0502040204020203" pitchFamily="34" charset="0"/>
              </a:rPr>
              <a:t> revenue</a:t>
            </a:r>
            <a:endParaRPr lang="en-IN" sz="1800">
              <a:latin typeface="Bahnschrift Light Condensed" panose="020B0502040204020203" pitchFamily="34" charset="0"/>
            </a:endParaRPr>
          </a:p>
        </xdr:txBody>
      </xdr:sp>
    </xdr:grpSp>
    <xdr:clientData/>
  </xdr:twoCellAnchor>
  <xdr:twoCellAnchor>
    <xdr:from>
      <xdr:col>0</xdr:col>
      <xdr:colOff>335280</xdr:colOff>
      <xdr:row>4</xdr:row>
      <xdr:rowOff>99060</xdr:rowOff>
    </xdr:from>
    <xdr:to>
      <xdr:col>3</xdr:col>
      <xdr:colOff>175260</xdr:colOff>
      <xdr:row>6</xdr:row>
      <xdr:rowOff>7620</xdr:rowOff>
    </xdr:to>
    <xdr:sp macro="" textlink="'pivot table'!A4">
      <xdr:nvSpPr>
        <xdr:cNvPr id="8" name="TextBox 7">
          <a:extLst>
            <a:ext uri="{FF2B5EF4-FFF2-40B4-BE49-F238E27FC236}">
              <a16:creationId xmlns:a16="http://schemas.microsoft.com/office/drawing/2014/main" id="{72441822-0C5B-312D-1419-087D07A6FBBA}"/>
            </a:ext>
          </a:extLst>
        </xdr:cNvPr>
        <xdr:cNvSpPr txBox="1"/>
      </xdr:nvSpPr>
      <xdr:spPr>
        <a:xfrm>
          <a:off x="335280" y="1135380"/>
          <a:ext cx="16687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FD1CBF6-906F-4487-943E-D5F9EC6268FE}" type="TxLink">
            <a:rPr lang="en-US" sz="1600" b="1" i="0" u="none" strike="noStrike">
              <a:solidFill>
                <a:schemeClr val="tx2">
                  <a:lumMod val="50000"/>
                  <a:lumOff val="50000"/>
                </a:schemeClr>
              </a:solidFill>
              <a:latin typeface="Aptos Narrow"/>
              <a:ea typeface="+mn-ea"/>
              <a:cs typeface="+mn-cs"/>
            </a:rPr>
            <a:pPr marL="0" indent="0" algn="ctr"/>
            <a:t>$6,45,223.18</a:t>
          </a:fld>
          <a:endParaRPr lang="en-IN" sz="1600" b="1" i="0" u="none" strike="noStrike">
            <a:solidFill>
              <a:schemeClr val="tx2">
                <a:lumMod val="50000"/>
                <a:lumOff val="50000"/>
              </a:schemeClr>
            </a:solidFill>
            <a:latin typeface="Aptos Narrow"/>
            <a:ea typeface="+mn-ea"/>
            <a:cs typeface="+mn-cs"/>
          </a:endParaRPr>
        </a:p>
      </xdr:txBody>
    </xdr:sp>
    <xdr:clientData/>
  </xdr:twoCellAnchor>
  <xdr:twoCellAnchor>
    <xdr:from>
      <xdr:col>3</xdr:col>
      <xdr:colOff>162570</xdr:colOff>
      <xdr:row>3</xdr:row>
      <xdr:rowOff>45720</xdr:rowOff>
    </xdr:from>
    <xdr:to>
      <xdr:col>7</xdr:col>
      <xdr:colOff>457201</xdr:colOff>
      <xdr:row>4</xdr:row>
      <xdr:rowOff>213360</xdr:rowOff>
    </xdr:to>
    <xdr:sp macro="" textlink="">
      <xdr:nvSpPr>
        <xdr:cNvPr id="80" name="TextBox 79">
          <a:extLst>
            <a:ext uri="{FF2B5EF4-FFF2-40B4-BE49-F238E27FC236}">
              <a16:creationId xmlns:a16="http://schemas.microsoft.com/office/drawing/2014/main" id="{AF9CDB60-3D6F-22E6-A58D-9232EF3C739B}"/>
            </a:ext>
          </a:extLst>
        </xdr:cNvPr>
        <xdr:cNvSpPr txBox="1"/>
      </xdr:nvSpPr>
      <xdr:spPr>
        <a:xfrm>
          <a:off x="1991370" y="822960"/>
          <a:ext cx="2733031"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Bahnschrift Light Condensed" panose="020B0502040204020203" pitchFamily="34" charset="0"/>
            </a:rPr>
            <a:t>   </a:t>
          </a:r>
          <a:endParaRPr lang="en-IN" sz="1800" baseline="0">
            <a:latin typeface="Bahnschrift Light Condensed" panose="020B0502040204020203" pitchFamily="34" charset="0"/>
          </a:endParaRPr>
        </a:p>
        <a:p>
          <a:endParaRPr lang="en-IN" sz="1800" baseline="0">
            <a:latin typeface="Bahnschrift Light Condensed" panose="020B0502040204020203" pitchFamily="34" charset="0"/>
          </a:endParaRPr>
        </a:p>
        <a:p>
          <a:endParaRPr lang="en-IN" sz="1800" baseline="0">
            <a:latin typeface="Bahnschrift Light Condensed" panose="020B0502040204020203" pitchFamily="34" charset="0"/>
          </a:endParaRPr>
        </a:p>
        <a:p>
          <a:endParaRPr lang="en-IN" sz="1800" baseline="0">
            <a:latin typeface="Bahnschrift Light Condensed" panose="020B0502040204020203" pitchFamily="34" charset="0"/>
          </a:endParaRPr>
        </a:p>
        <a:p>
          <a:endParaRPr lang="en-IN" sz="1800" baseline="0">
            <a:latin typeface="Bahnschrift Light Condensed" panose="020B0502040204020203" pitchFamily="34" charset="0"/>
          </a:endParaRPr>
        </a:p>
        <a:p>
          <a:endParaRPr lang="en-IN" sz="1800" baseline="0">
            <a:latin typeface="Bahnschrift Light Condensed" panose="020B0502040204020203" pitchFamily="34" charset="0"/>
          </a:endParaRPr>
        </a:p>
        <a:p>
          <a:endParaRPr lang="en-IN" sz="1800" baseline="0">
            <a:latin typeface="Bahnschrift Light Condensed" panose="020B0502040204020203" pitchFamily="34" charset="0"/>
          </a:endParaRPr>
        </a:p>
        <a:p>
          <a:endParaRPr lang="en-IN" sz="1800" baseline="0">
            <a:latin typeface="Bahnschrift Light Condensed" panose="020B0502040204020203" pitchFamily="34" charset="0"/>
          </a:endParaRPr>
        </a:p>
        <a:p>
          <a:endParaRPr lang="en-IN" sz="1800" baseline="0">
            <a:latin typeface="Bahnschrift Light Condensed" panose="020B0502040204020203" pitchFamily="34" charset="0"/>
          </a:endParaRPr>
        </a:p>
        <a:p>
          <a:endParaRPr lang="en-IN" sz="1800" baseline="0">
            <a:latin typeface="Bahnschrift Light Condensed" panose="020B0502040204020203" pitchFamily="34" charset="0"/>
          </a:endParaRPr>
        </a:p>
        <a:p>
          <a:endParaRPr lang="en-IN" sz="1800">
            <a:latin typeface="Bahnschrift Light Condensed" panose="020B0502040204020203" pitchFamily="34" charset="0"/>
          </a:endParaRPr>
        </a:p>
      </xdr:txBody>
    </xdr:sp>
    <xdr:clientData/>
  </xdr:twoCellAnchor>
  <xdr:twoCellAnchor>
    <xdr:from>
      <xdr:col>3</xdr:col>
      <xdr:colOff>518160</xdr:colOff>
      <xdr:row>2</xdr:row>
      <xdr:rowOff>251460</xdr:rowOff>
    </xdr:from>
    <xdr:to>
      <xdr:col>7</xdr:col>
      <xdr:colOff>152400</xdr:colOff>
      <xdr:row>6</xdr:row>
      <xdr:rowOff>68580</xdr:rowOff>
    </xdr:to>
    <xdr:grpSp>
      <xdr:nvGrpSpPr>
        <xdr:cNvPr id="81" name="Group 80">
          <a:extLst>
            <a:ext uri="{FF2B5EF4-FFF2-40B4-BE49-F238E27FC236}">
              <a16:creationId xmlns:a16="http://schemas.microsoft.com/office/drawing/2014/main" id="{53A7C03C-DE02-45EC-B2B3-F5C6E3939559}"/>
            </a:ext>
          </a:extLst>
        </xdr:cNvPr>
        <xdr:cNvGrpSpPr/>
      </xdr:nvGrpSpPr>
      <xdr:grpSpPr>
        <a:xfrm>
          <a:off x="2346960" y="777933"/>
          <a:ext cx="2072640" cy="870065"/>
          <a:chOff x="266700" y="762000"/>
          <a:chExt cx="1821180" cy="853440"/>
        </a:xfrm>
      </xdr:grpSpPr>
      <xdr:sp macro="" textlink="">
        <xdr:nvSpPr>
          <xdr:cNvPr id="82" name="Rectangle: Rounded Corners 81">
            <a:extLst>
              <a:ext uri="{FF2B5EF4-FFF2-40B4-BE49-F238E27FC236}">
                <a16:creationId xmlns:a16="http://schemas.microsoft.com/office/drawing/2014/main" id="{EE91F3D6-33F3-378C-A14D-043B84D504F6}"/>
              </a:ext>
            </a:extLst>
          </xdr:cNvPr>
          <xdr:cNvSpPr/>
        </xdr:nvSpPr>
        <xdr:spPr>
          <a:xfrm>
            <a:off x="266700" y="762000"/>
            <a:ext cx="182118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83" name="TextBox 82">
            <a:extLst>
              <a:ext uri="{FF2B5EF4-FFF2-40B4-BE49-F238E27FC236}">
                <a16:creationId xmlns:a16="http://schemas.microsoft.com/office/drawing/2014/main" id="{DCFA19A3-5153-4CB1-ABF0-B5434EA8F3C5}"/>
              </a:ext>
            </a:extLst>
          </xdr:cNvPr>
          <xdr:cNvSpPr txBox="1"/>
        </xdr:nvSpPr>
        <xdr:spPr>
          <a:xfrm>
            <a:off x="320040" y="815340"/>
            <a:ext cx="16306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latin typeface="Bahnschrift Light Condensed" panose="020B0502040204020203" pitchFamily="34" charset="0"/>
              </a:rPr>
              <a:t>    Total</a:t>
            </a:r>
            <a:r>
              <a:rPr lang="en-IN" sz="1800" baseline="0">
                <a:latin typeface="Bahnschrift Light Condensed" panose="020B0502040204020203" pitchFamily="34" charset="0"/>
              </a:rPr>
              <a:t> gross profit</a:t>
            </a:r>
            <a:endParaRPr lang="en-IN" sz="1800">
              <a:latin typeface="Bahnschrift Light Condensed" panose="020B0502040204020203" pitchFamily="34" charset="0"/>
            </a:endParaRPr>
          </a:p>
        </xdr:txBody>
      </xdr:sp>
    </xdr:grpSp>
    <xdr:clientData/>
  </xdr:twoCellAnchor>
  <xdr:twoCellAnchor>
    <xdr:from>
      <xdr:col>8</xdr:col>
      <xdr:colOff>52224</xdr:colOff>
      <xdr:row>3</xdr:row>
      <xdr:rowOff>15240</xdr:rowOff>
    </xdr:from>
    <xdr:to>
      <xdr:col>10</xdr:col>
      <xdr:colOff>548640</xdr:colOff>
      <xdr:row>4</xdr:row>
      <xdr:rowOff>182880</xdr:rowOff>
    </xdr:to>
    <xdr:sp macro="" textlink="">
      <xdr:nvSpPr>
        <xdr:cNvPr id="93" name="TextBox 92">
          <a:extLst>
            <a:ext uri="{FF2B5EF4-FFF2-40B4-BE49-F238E27FC236}">
              <a16:creationId xmlns:a16="http://schemas.microsoft.com/office/drawing/2014/main" id="{54BC7BE2-CE7B-D843-37A8-E6A6EBAD9847}"/>
            </a:ext>
          </a:extLst>
        </xdr:cNvPr>
        <xdr:cNvSpPr txBox="1"/>
      </xdr:nvSpPr>
      <xdr:spPr>
        <a:xfrm>
          <a:off x="4929024" y="792480"/>
          <a:ext cx="1715616"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Bahnschrift Light Condensed" panose="020B0502040204020203" pitchFamily="34" charset="0"/>
            </a:rPr>
            <a:t> </a:t>
          </a:r>
        </a:p>
        <a:p>
          <a:endParaRPr lang="en-IN" sz="1800">
            <a:latin typeface="Bahnschrift Light Condensed" panose="020B0502040204020203" pitchFamily="34" charset="0"/>
          </a:endParaRPr>
        </a:p>
        <a:p>
          <a:endParaRPr lang="en-IN" sz="1800">
            <a:latin typeface="Bahnschrift Light Condensed" panose="020B0502040204020203" pitchFamily="34" charset="0"/>
          </a:endParaRPr>
        </a:p>
        <a:p>
          <a:endParaRPr lang="en-IN" sz="1800">
            <a:latin typeface="Bahnschrift Light Condensed" panose="020B0502040204020203" pitchFamily="34" charset="0"/>
          </a:endParaRPr>
        </a:p>
      </xdr:txBody>
    </xdr:sp>
    <xdr:clientData/>
  </xdr:twoCellAnchor>
  <xdr:twoCellAnchor>
    <xdr:from>
      <xdr:col>12</xdr:col>
      <xdr:colOff>99060</xdr:colOff>
      <xdr:row>2</xdr:row>
      <xdr:rowOff>220980</xdr:rowOff>
    </xdr:from>
    <xdr:to>
      <xdr:col>14</xdr:col>
      <xdr:colOff>601980</xdr:colOff>
      <xdr:row>6</xdr:row>
      <xdr:rowOff>22860</xdr:rowOff>
    </xdr:to>
    <xdr:grpSp>
      <xdr:nvGrpSpPr>
        <xdr:cNvPr id="94" name="Group 93">
          <a:extLst>
            <a:ext uri="{FF2B5EF4-FFF2-40B4-BE49-F238E27FC236}">
              <a16:creationId xmlns:a16="http://schemas.microsoft.com/office/drawing/2014/main" id="{F9911F97-6BDE-437A-B72A-3C17EBC34835}"/>
            </a:ext>
          </a:extLst>
        </xdr:cNvPr>
        <xdr:cNvGrpSpPr/>
      </xdr:nvGrpSpPr>
      <xdr:grpSpPr>
        <a:xfrm>
          <a:off x="7414260" y="747453"/>
          <a:ext cx="1722120" cy="854825"/>
          <a:chOff x="266700" y="762000"/>
          <a:chExt cx="1821180" cy="853440"/>
        </a:xfrm>
      </xdr:grpSpPr>
      <xdr:sp macro="" textlink="">
        <xdr:nvSpPr>
          <xdr:cNvPr id="95" name="Rectangle: Rounded Corners 94">
            <a:extLst>
              <a:ext uri="{FF2B5EF4-FFF2-40B4-BE49-F238E27FC236}">
                <a16:creationId xmlns:a16="http://schemas.microsoft.com/office/drawing/2014/main" id="{0D431158-4FC4-FF93-A204-FD922E1FDEFE}"/>
              </a:ext>
            </a:extLst>
          </xdr:cNvPr>
          <xdr:cNvSpPr/>
        </xdr:nvSpPr>
        <xdr:spPr>
          <a:xfrm>
            <a:off x="266700" y="762000"/>
            <a:ext cx="182118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96" name="TextBox 95">
            <a:extLst>
              <a:ext uri="{FF2B5EF4-FFF2-40B4-BE49-F238E27FC236}">
                <a16:creationId xmlns:a16="http://schemas.microsoft.com/office/drawing/2014/main" id="{18752257-2D2F-1F2F-DF26-8A2ED7168F23}"/>
              </a:ext>
            </a:extLst>
          </xdr:cNvPr>
          <xdr:cNvSpPr txBox="1"/>
        </xdr:nvSpPr>
        <xdr:spPr>
          <a:xfrm>
            <a:off x="320040" y="815340"/>
            <a:ext cx="16306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Bahnschrift Light Condensed" panose="020B0502040204020203" pitchFamily="34" charset="0"/>
              </a:rPr>
              <a:t>    Total</a:t>
            </a:r>
            <a:r>
              <a:rPr lang="en-IN" sz="1800" baseline="0">
                <a:latin typeface="Bahnschrift Light Condensed" panose="020B0502040204020203" pitchFamily="34" charset="0"/>
              </a:rPr>
              <a:t> revenue</a:t>
            </a:r>
            <a:endParaRPr lang="en-IN" sz="1800">
              <a:latin typeface="Bahnschrift Light Condensed" panose="020B0502040204020203" pitchFamily="34" charset="0"/>
            </a:endParaRPr>
          </a:p>
        </xdr:txBody>
      </xdr:sp>
    </xdr:grpSp>
    <xdr:clientData/>
  </xdr:twoCellAnchor>
  <xdr:twoCellAnchor>
    <xdr:from>
      <xdr:col>12</xdr:col>
      <xdr:colOff>53340</xdr:colOff>
      <xdr:row>2</xdr:row>
      <xdr:rowOff>220980</xdr:rowOff>
    </xdr:from>
    <xdr:to>
      <xdr:col>15</xdr:col>
      <xdr:colOff>175260</xdr:colOff>
      <xdr:row>6</xdr:row>
      <xdr:rowOff>38100</xdr:rowOff>
    </xdr:to>
    <xdr:grpSp>
      <xdr:nvGrpSpPr>
        <xdr:cNvPr id="97" name="Group 96">
          <a:extLst>
            <a:ext uri="{FF2B5EF4-FFF2-40B4-BE49-F238E27FC236}">
              <a16:creationId xmlns:a16="http://schemas.microsoft.com/office/drawing/2014/main" id="{BB7A4DFF-10DD-43F1-BC20-FB782D5BE4C5}"/>
            </a:ext>
          </a:extLst>
        </xdr:cNvPr>
        <xdr:cNvGrpSpPr/>
      </xdr:nvGrpSpPr>
      <xdr:grpSpPr>
        <a:xfrm>
          <a:off x="7368540" y="747453"/>
          <a:ext cx="1950720" cy="870065"/>
          <a:chOff x="245105" y="762000"/>
          <a:chExt cx="1842775" cy="853440"/>
        </a:xfrm>
      </xdr:grpSpPr>
      <xdr:sp macro="" textlink="">
        <xdr:nvSpPr>
          <xdr:cNvPr id="98" name="Rectangle: Rounded Corners 97">
            <a:extLst>
              <a:ext uri="{FF2B5EF4-FFF2-40B4-BE49-F238E27FC236}">
                <a16:creationId xmlns:a16="http://schemas.microsoft.com/office/drawing/2014/main" id="{D49FC88B-B53C-2D76-F55E-B117A8B66FF0}"/>
              </a:ext>
            </a:extLst>
          </xdr:cNvPr>
          <xdr:cNvSpPr/>
        </xdr:nvSpPr>
        <xdr:spPr>
          <a:xfrm>
            <a:off x="266700" y="762000"/>
            <a:ext cx="182118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99" name="TextBox 98">
            <a:extLst>
              <a:ext uri="{FF2B5EF4-FFF2-40B4-BE49-F238E27FC236}">
                <a16:creationId xmlns:a16="http://schemas.microsoft.com/office/drawing/2014/main" id="{D618D7F4-1C50-F8A2-7BB1-A3F567FF9AD6}"/>
              </a:ext>
            </a:extLst>
          </xdr:cNvPr>
          <xdr:cNvSpPr txBox="1"/>
        </xdr:nvSpPr>
        <xdr:spPr>
          <a:xfrm>
            <a:off x="245105" y="800100"/>
            <a:ext cx="1835577"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Bahnschrift Light Condensed" panose="020B0502040204020203" pitchFamily="34" charset="0"/>
              </a:rPr>
              <a:t>      Sum of unit sold</a:t>
            </a:r>
          </a:p>
        </xdr:txBody>
      </xdr:sp>
    </xdr:grpSp>
    <xdr:clientData/>
  </xdr:twoCellAnchor>
  <xdr:twoCellAnchor>
    <xdr:from>
      <xdr:col>19</xdr:col>
      <xdr:colOff>426720</xdr:colOff>
      <xdr:row>3</xdr:row>
      <xdr:rowOff>7620</xdr:rowOff>
    </xdr:from>
    <xdr:to>
      <xdr:col>23</xdr:col>
      <xdr:colOff>308976</xdr:colOff>
      <xdr:row>5</xdr:row>
      <xdr:rowOff>220980</xdr:rowOff>
    </xdr:to>
    <xdr:grpSp>
      <xdr:nvGrpSpPr>
        <xdr:cNvPr id="101" name="Group 100">
          <a:extLst>
            <a:ext uri="{FF2B5EF4-FFF2-40B4-BE49-F238E27FC236}">
              <a16:creationId xmlns:a16="http://schemas.microsoft.com/office/drawing/2014/main" id="{E2EBFE89-419D-4BAF-9FCD-0FEEC8344815}"/>
            </a:ext>
          </a:extLst>
        </xdr:cNvPr>
        <xdr:cNvGrpSpPr/>
      </xdr:nvGrpSpPr>
      <xdr:grpSpPr>
        <a:xfrm>
          <a:off x="12009120" y="797329"/>
          <a:ext cx="2320656" cy="739833"/>
          <a:chOff x="88299" y="397348"/>
          <a:chExt cx="2263824" cy="853440"/>
        </a:xfrm>
      </xdr:grpSpPr>
      <xdr:sp macro="" textlink="">
        <xdr:nvSpPr>
          <xdr:cNvPr id="102" name="Rectangle: Rounded Corners 101">
            <a:extLst>
              <a:ext uri="{FF2B5EF4-FFF2-40B4-BE49-F238E27FC236}">
                <a16:creationId xmlns:a16="http://schemas.microsoft.com/office/drawing/2014/main" id="{ADF7EBDD-9E44-4792-DF06-2499B5D7DD60}"/>
              </a:ext>
            </a:extLst>
          </xdr:cNvPr>
          <xdr:cNvSpPr/>
        </xdr:nvSpPr>
        <xdr:spPr>
          <a:xfrm>
            <a:off x="88299" y="397348"/>
            <a:ext cx="182118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pivot table'!K4">
        <xdr:nvSpPr>
          <xdr:cNvPr id="103" name="TextBox 102">
            <a:extLst>
              <a:ext uri="{FF2B5EF4-FFF2-40B4-BE49-F238E27FC236}">
                <a16:creationId xmlns:a16="http://schemas.microsoft.com/office/drawing/2014/main" id="{3C97FD96-58F6-2B5D-995F-F5E36FA638CB}"/>
              </a:ext>
            </a:extLst>
          </xdr:cNvPr>
          <xdr:cNvSpPr txBox="1"/>
        </xdr:nvSpPr>
        <xdr:spPr>
          <a:xfrm>
            <a:off x="721443" y="779780"/>
            <a:ext cx="163068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DEBCEF-AF18-48B2-B09E-7A6E9F4113AB}" type="TxLink">
              <a:rPr lang="en-US" sz="1600" b="1" i="0" u="none" strike="noStrike">
                <a:solidFill>
                  <a:schemeClr val="tx2">
                    <a:lumMod val="50000"/>
                    <a:lumOff val="50000"/>
                  </a:schemeClr>
                </a:solidFill>
                <a:latin typeface="Aptos Narrow"/>
              </a:rPr>
              <a:pPr/>
              <a:t>6698</a:t>
            </a:fld>
            <a:endParaRPr lang="en-IN" sz="1600" b="1">
              <a:solidFill>
                <a:schemeClr val="tx2">
                  <a:lumMod val="50000"/>
                  <a:lumOff val="50000"/>
                </a:schemeClr>
              </a:solidFill>
              <a:latin typeface="Bahnschrift Light Condensed" panose="020B0502040204020203" pitchFamily="34" charset="0"/>
            </a:endParaRPr>
          </a:p>
        </xdr:txBody>
      </xdr:sp>
    </xdr:grpSp>
    <xdr:clientData/>
  </xdr:twoCellAnchor>
  <xdr:twoCellAnchor>
    <xdr:from>
      <xdr:col>4</xdr:col>
      <xdr:colOff>281940</xdr:colOff>
      <xdr:row>4</xdr:row>
      <xdr:rowOff>152400</xdr:rowOff>
    </xdr:from>
    <xdr:to>
      <xdr:col>7</xdr:col>
      <xdr:colOff>91440</xdr:colOff>
      <xdr:row>5</xdr:row>
      <xdr:rowOff>152400</xdr:rowOff>
    </xdr:to>
    <xdr:sp macro="" textlink="'pivot table'!C4">
      <xdr:nvSpPr>
        <xdr:cNvPr id="104" name="TextBox 103">
          <a:extLst>
            <a:ext uri="{FF2B5EF4-FFF2-40B4-BE49-F238E27FC236}">
              <a16:creationId xmlns:a16="http://schemas.microsoft.com/office/drawing/2014/main" id="{5C88DBBC-2631-8C9B-2912-6819139511E0}"/>
            </a:ext>
          </a:extLst>
        </xdr:cNvPr>
        <xdr:cNvSpPr txBox="1"/>
      </xdr:nvSpPr>
      <xdr:spPr>
        <a:xfrm>
          <a:off x="2720340" y="1188720"/>
          <a:ext cx="16383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8F51458-286F-4C45-88C8-9B9CC01B1DEF}" type="TxLink">
            <a:rPr lang="en-US" sz="1600" b="1" i="0" u="none" strike="noStrike">
              <a:solidFill>
                <a:schemeClr val="tx2">
                  <a:lumMod val="50000"/>
                  <a:lumOff val="50000"/>
                </a:schemeClr>
              </a:solidFill>
              <a:latin typeface="Aptos" panose="020B0004020202020204" pitchFamily="34" charset="0"/>
            </a:rPr>
            <a:pPr algn="l"/>
            <a:t>$2,96,384.25</a:t>
          </a:fld>
          <a:endParaRPr lang="en-IN" sz="1600" b="1">
            <a:solidFill>
              <a:schemeClr val="tx2">
                <a:lumMod val="50000"/>
                <a:lumOff val="50000"/>
              </a:schemeClr>
            </a:solidFill>
            <a:latin typeface="Aptos" panose="020B0004020202020204" pitchFamily="34" charset="0"/>
          </a:endParaRPr>
        </a:p>
      </xdr:txBody>
    </xdr:sp>
    <xdr:clientData/>
  </xdr:twoCellAnchor>
  <xdr:twoCellAnchor>
    <xdr:from>
      <xdr:col>8</xdr:col>
      <xdr:colOff>6504</xdr:colOff>
      <xdr:row>2</xdr:row>
      <xdr:rowOff>251460</xdr:rowOff>
    </xdr:from>
    <xdr:to>
      <xdr:col>11</xdr:col>
      <xdr:colOff>105564</xdr:colOff>
      <xdr:row>6</xdr:row>
      <xdr:rowOff>53340</xdr:rowOff>
    </xdr:to>
    <xdr:grpSp>
      <xdr:nvGrpSpPr>
        <xdr:cNvPr id="5" name="Group 4">
          <a:extLst>
            <a:ext uri="{FF2B5EF4-FFF2-40B4-BE49-F238E27FC236}">
              <a16:creationId xmlns:a16="http://schemas.microsoft.com/office/drawing/2014/main" id="{63E00FA1-312F-442D-805A-9734EBA50CE9}"/>
            </a:ext>
          </a:extLst>
        </xdr:cNvPr>
        <xdr:cNvGrpSpPr/>
      </xdr:nvGrpSpPr>
      <xdr:grpSpPr>
        <a:xfrm>
          <a:off x="4883304" y="777933"/>
          <a:ext cx="1927860" cy="854825"/>
          <a:chOff x="223510" y="738724"/>
          <a:chExt cx="1821180" cy="853440"/>
        </a:xfrm>
      </xdr:grpSpPr>
      <xdr:sp macro="" textlink="">
        <xdr:nvSpPr>
          <xdr:cNvPr id="6" name="Rectangle: Rounded Corners 5">
            <a:extLst>
              <a:ext uri="{FF2B5EF4-FFF2-40B4-BE49-F238E27FC236}">
                <a16:creationId xmlns:a16="http://schemas.microsoft.com/office/drawing/2014/main" id="{1F628C6C-75F6-A4FE-57AA-84A22ECE2AD3}"/>
              </a:ext>
            </a:extLst>
          </xdr:cNvPr>
          <xdr:cNvSpPr/>
        </xdr:nvSpPr>
        <xdr:spPr>
          <a:xfrm>
            <a:off x="223510" y="738724"/>
            <a:ext cx="182118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9" name="TextBox 8">
            <a:extLst>
              <a:ext uri="{FF2B5EF4-FFF2-40B4-BE49-F238E27FC236}">
                <a16:creationId xmlns:a16="http://schemas.microsoft.com/office/drawing/2014/main" id="{E80614AD-C4EC-AB2F-F062-00FE79BE7D47}"/>
              </a:ext>
            </a:extLst>
          </xdr:cNvPr>
          <xdr:cNvSpPr txBox="1"/>
        </xdr:nvSpPr>
        <xdr:spPr>
          <a:xfrm>
            <a:off x="320040" y="785275"/>
            <a:ext cx="1630680" cy="318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Bahnschrift Light Condensed" panose="020B0502040204020203" pitchFamily="34" charset="0"/>
              </a:rPr>
              <a:t> Gross</a:t>
            </a:r>
            <a:r>
              <a:rPr lang="en-IN" sz="1800" baseline="0">
                <a:latin typeface="Bahnschrift Light Condensed" panose="020B0502040204020203" pitchFamily="34" charset="0"/>
              </a:rPr>
              <a:t> profit margin</a:t>
            </a:r>
            <a:endParaRPr lang="en-IN" sz="1800">
              <a:latin typeface="Bahnschrift Light Condensed" panose="020B0502040204020203" pitchFamily="34" charset="0"/>
            </a:endParaRPr>
          </a:p>
        </xdr:txBody>
      </xdr:sp>
    </xdr:grpSp>
    <xdr:clientData/>
  </xdr:twoCellAnchor>
  <xdr:twoCellAnchor>
    <xdr:from>
      <xdr:col>8</xdr:col>
      <xdr:colOff>487680</xdr:colOff>
      <xdr:row>4</xdr:row>
      <xdr:rowOff>114300</xdr:rowOff>
    </xdr:from>
    <xdr:to>
      <xdr:col>11</xdr:col>
      <xdr:colOff>129540</xdr:colOff>
      <xdr:row>5</xdr:row>
      <xdr:rowOff>144780</xdr:rowOff>
    </xdr:to>
    <xdr:sp macro="" textlink="'pivot table'!I4">
      <xdr:nvSpPr>
        <xdr:cNvPr id="10" name="TextBox 9">
          <a:extLst>
            <a:ext uri="{FF2B5EF4-FFF2-40B4-BE49-F238E27FC236}">
              <a16:creationId xmlns:a16="http://schemas.microsoft.com/office/drawing/2014/main" id="{D2BACA1C-9040-A8DB-04BF-A3565A6AFB31}"/>
            </a:ext>
          </a:extLst>
        </xdr:cNvPr>
        <xdr:cNvSpPr txBox="1"/>
      </xdr:nvSpPr>
      <xdr:spPr>
        <a:xfrm>
          <a:off x="5364480" y="1150620"/>
          <a:ext cx="14706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CDE3DC2-7869-4056-A441-2F880194E541}" type="TxLink">
            <a:rPr lang="en-US" sz="1600" b="1" i="0" u="none" strike="noStrike">
              <a:solidFill>
                <a:schemeClr val="tx2">
                  <a:lumMod val="50000"/>
                  <a:lumOff val="50000"/>
                </a:schemeClr>
              </a:solidFill>
              <a:latin typeface="Aptos" panose="020B0004020202020204" pitchFamily="34" charset="0"/>
              <a:ea typeface="+mn-ea"/>
              <a:cs typeface="+mn-cs"/>
            </a:rPr>
            <a:pPr marL="0" indent="0" algn="l"/>
            <a:t>45.94%</a:t>
          </a:fld>
          <a:endParaRPr lang="en-IN" sz="1600" b="1" i="0" u="none" strike="noStrike">
            <a:solidFill>
              <a:schemeClr val="tx2">
                <a:lumMod val="50000"/>
                <a:lumOff val="50000"/>
              </a:schemeClr>
            </a:solidFill>
            <a:latin typeface="Aptos" panose="020B0004020202020204" pitchFamily="34" charset="0"/>
            <a:ea typeface="+mn-ea"/>
            <a:cs typeface="+mn-cs"/>
          </a:endParaRPr>
        </a:p>
      </xdr:txBody>
    </xdr:sp>
    <xdr:clientData/>
  </xdr:twoCellAnchor>
  <xdr:twoCellAnchor>
    <xdr:from>
      <xdr:col>13</xdr:col>
      <xdr:colOff>76200</xdr:colOff>
      <xdr:row>4</xdr:row>
      <xdr:rowOff>53340</xdr:rowOff>
    </xdr:from>
    <xdr:to>
      <xdr:col>14</xdr:col>
      <xdr:colOff>152400</xdr:colOff>
      <xdr:row>5</xdr:row>
      <xdr:rowOff>152400</xdr:rowOff>
    </xdr:to>
    <xdr:sp macro="" textlink="'pivot table'!K4">
      <xdr:nvSpPr>
        <xdr:cNvPr id="11" name="TextBox 10">
          <a:extLst>
            <a:ext uri="{FF2B5EF4-FFF2-40B4-BE49-F238E27FC236}">
              <a16:creationId xmlns:a16="http://schemas.microsoft.com/office/drawing/2014/main" id="{11E40B7D-C471-C341-4DE3-5C21031958D2}"/>
            </a:ext>
          </a:extLst>
        </xdr:cNvPr>
        <xdr:cNvSpPr txBox="1"/>
      </xdr:nvSpPr>
      <xdr:spPr>
        <a:xfrm>
          <a:off x="8001000" y="1089660"/>
          <a:ext cx="6858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B61491-491B-4C10-98A5-8B6810827AE3}" type="TxLink">
            <a:rPr lang="en-US" sz="1600" b="1" i="0" u="none" strike="noStrike">
              <a:solidFill>
                <a:schemeClr val="tx2">
                  <a:lumMod val="50000"/>
                  <a:lumOff val="50000"/>
                </a:schemeClr>
              </a:solidFill>
              <a:latin typeface="Aptos Narrow"/>
            </a:rPr>
            <a:pPr/>
            <a:t>6698</a:t>
          </a:fld>
          <a:endParaRPr lang="en-IN" sz="1600" b="1">
            <a:solidFill>
              <a:schemeClr val="tx2">
                <a:lumMod val="50000"/>
                <a:lumOff val="50000"/>
              </a:schemeClr>
            </a:solidFill>
          </a:endParaRPr>
        </a:p>
      </xdr:txBody>
    </xdr:sp>
    <xdr:clientData/>
  </xdr:twoCellAnchor>
  <xdr:twoCellAnchor>
    <xdr:from>
      <xdr:col>16</xdr:col>
      <xdr:colOff>0</xdr:colOff>
      <xdr:row>3</xdr:row>
      <xdr:rowOff>0</xdr:rowOff>
    </xdr:from>
    <xdr:to>
      <xdr:col>19</xdr:col>
      <xdr:colOff>38100</xdr:colOff>
      <xdr:row>6</xdr:row>
      <xdr:rowOff>0</xdr:rowOff>
    </xdr:to>
    <xdr:grpSp>
      <xdr:nvGrpSpPr>
        <xdr:cNvPr id="12" name="Group 11">
          <a:extLst>
            <a:ext uri="{FF2B5EF4-FFF2-40B4-BE49-F238E27FC236}">
              <a16:creationId xmlns:a16="http://schemas.microsoft.com/office/drawing/2014/main" id="{48DC12E4-F90A-460E-BBEB-886AF7977955}"/>
            </a:ext>
          </a:extLst>
        </xdr:cNvPr>
        <xdr:cNvGrpSpPr/>
      </xdr:nvGrpSpPr>
      <xdr:grpSpPr>
        <a:xfrm>
          <a:off x="9753600" y="789709"/>
          <a:ext cx="1866900" cy="789709"/>
          <a:chOff x="88299" y="397348"/>
          <a:chExt cx="1821180" cy="853440"/>
        </a:xfrm>
      </xdr:grpSpPr>
      <xdr:sp macro="" textlink="">
        <xdr:nvSpPr>
          <xdr:cNvPr id="13" name="Rectangle: Rounded Corners 12">
            <a:extLst>
              <a:ext uri="{FF2B5EF4-FFF2-40B4-BE49-F238E27FC236}">
                <a16:creationId xmlns:a16="http://schemas.microsoft.com/office/drawing/2014/main" id="{C8B2FEDC-E045-AEEB-0632-E7F8FDD6D2F2}"/>
              </a:ext>
            </a:extLst>
          </xdr:cNvPr>
          <xdr:cNvSpPr/>
        </xdr:nvSpPr>
        <xdr:spPr>
          <a:xfrm>
            <a:off x="88299" y="397348"/>
            <a:ext cx="1821180" cy="8534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pivot table'!E4">
        <xdr:nvSpPr>
          <xdr:cNvPr id="14" name="TextBox 13">
            <a:extLst>
              <a:ext uri="{FF2B5EF4-FFF2-40B4-BE49-F238E27FC236}">
                <a16:creationId xmlns:a16="http://schemas.microsoft.com/office/drawing/2014/main" id="{0E21AB09-6F2D-BC1D-5BC0-3BCBE1B3FBB6}"/>
              </a:ext>
            </a:extLst>
          </xdr:cNvPr>
          <xdr:cNvSpPr txBox="1"/>
        </xdr:nvSpPr>
        <xdr:spPr>
          <a:xfrm>
            <a:off x="645803" y="754241"/>
            <a:ext cx="639271" cy="349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FCE407-CF90-4BAF-B5E7-13123627FFF9}" type="TxLink">
              <a:rPr lang="en-US" sz="1600" b="1" i="0" u="none" strike="noStrike">
                <a:solidFill>
                  <a:schemeClr val="tx2">
                    <a:lumMod val="50000"/>
                    <a:lumOff val="50000"/>
                  </a:schemeClr>
                </a:solidFill>
                <a:latin typeface="+mn-lt"/>
              </a:rPr>
              <a:pPr/>
              <a:t>$3,48,838.93</a:t>
            </a:fld>
            <a:endParaRPr lang="en-IN" sz="1600" b="1">
              <a:solidFill>
                <a:schemeClr val="tx2">
                  <a:lumMod val="50000"/>
                  <a:lumOff val="50000"/>
                </a:schemeClr>
              </a:solidFill>
              <a:latin typeface="+mn-lt"/>
            </a:endParaRPr>
          </a:p>
        </xdr:txBody>
      </xdr:sp>
    </xdr:grpSp>
    <xdr:clientData/>
  </xdr:twoCellAnchor>
  <xdr:twoCellAnchor>
    <xdr:from>
      <xdr:col>16</xdr:col>
      <xdr:colOff>7620</xdr:colOff>
      <xdr:row>3</xdr:row>
      <xdr:rowOff>22860</xdr:rowOff>
    </xdr:from>
    <xdr:to>
      <xdr:col>19</xdr:col>
      <xdr:colOff>30480</xdr:colOff>
      <xdr:row>4</xdr:row>
      <xdr:rowOff>106680</xdr:rowOff>
    </xdr:to>
    <xdr:sp macro="" textlink="">
      <xdr:nvSpPr>
        <xdr:cNvPr id="15" name="TextBox 14">
          <a:extLst>
            <a:ext uri="{FF2B5EF4-FFF2-40B4-BE49-F238E27FC236}">
              <a16:creationId xmlns:a16="http://schemas.microsoft.com/office/drawing/2014/main" id="{69307A47-46F7-1186-EFC2-1FA4E34DA7C2}"/>
            </a:ext>
          </a:extLst>
        </xdr:cNvPr>
        <xdr:cNvSpPr txBox="1"/>
      </xdr:nvSpPr>
      <xdr:spPr>
        <a:xfrm>
          <a:off x="9761220" y="800100"/>
          <a:ext cx="185166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        count of id</a:t>
          </a:r>
        </a:p>
      </xdr:txBody>
    </xdr:sp>
    <xdr:clientData/>
  </xdr:twoCellAnchor>
  <xdr:twoCellAnchor>
    <xdr:from>
      <xdr:col>19</xdr:col>
      <xdr:colOff>434340</xdr:colOff>
      <xdr:row>3</xdr:row>
      <xdr:rowOff>60960</xdr:rowOff>
    </xdr:from>
    <xdr:to>
      <xdr:col>22</xdr:col>
      <xdr:colOff>281940</xdr:colOff>
      <xdr:row>4</xdr:row>
      <xdr:rowOff>175260</xdr:rowOff>
    </xdr:to>
    <xdr:sp macro="" textlink="">
      <xdr:nvSpPr>
        <xdr:cNvPr id="26" name="TextBox 25">
          <a:extLst>
            <a:ext uri="{FF2B5EF4-FFF2-40B4-BE49-F238E27FC236}">
              <a16:creationId xmlns:a16="http://schemas.microsoft.com/office/drawing/2014/main" id="{BEE4C989-4BEE-88EF-02FE-6768752B6DE0}"/>
            </a:ext>
          </a:extLst>
        </xdr:cNvPr>
        <xdr:cNvSpPr txBox="1"/>
      </xdr:nvSpPr>
      <xdr:spPr>
        <a:xfrm>
          <a:off x="12016740" y="838200"/>
          <a:ext cx="16764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       Sum of cocs</a:t>
          </a:r>
        </a:p>
      </xdr:txBody>
    </xdr:sp>
    <xdr:clientData/>
  </xdr:twoCellAnchor>
  <xdr:twoCellAnchor>
    <xdr:from>
      <xdr:col>20</xdr:col>
      <xdr:colOff>90238</xdr:colOff>
      <xdr:row>0</xdr:row>
      <xdr:rowOff>66173</xdr:rowOff>
    </xdr:from>
    <xdr:to>
      <xdr:col>22</xdr:col>
      <xdr:colOff>150395</xdr:colOff>
      <xdr:row>2</xdr:row>
      <xdr:rowOff>12833</xdr:rowOff>
    </xdr:to>
    <xdr:sp macro="" textlink="">
      <xdr:nvSpPr>
        <xdr:cNvPr id="27" name="Rectangle: Rounded Corners 26">
          <a:extLst>
            <a:ext uri="{FF2B5EF4-FFF2-40B4-BE49-F238E27FC236}">
              <a16:creationId xmlns:a16="http://schemas.microsoft.com/office/drawing/2014/main" id="{9CF11615-29DA-6C14-3758-7A8E305584BC}"/>
            </a:ext>
          </a:extLst>
        </xdr:cNvPr>
        <xdr:cNvSpPr/>
      </xdr:nvSpPr>
      <xdr:spPr>
        <a:xfrm>
          <a:off x="12322343" y="66173"/>
          <a:ext cx="1283368" cy="468028"/>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241905</xdr:colOff>
      <xdr:row>0</xdr:row>
      <xdr:rowOff>72571</xdr:rowOff>
    </xdr:from>
    <xdr:to>
      <xdr:col>22</xdr:col>
      <xdr:colOff>140368</xdr:colOff>
      <xdr:row>2</xdr:row>
      <xdr:rowOff>24190</xdr:rowOff>
    </xdr:to>
    <xdr:sp macro="" textlink="">
      <xdr:nvSpPr>
        <xdr:cNvPr id="28" name="TextBox 27">
          <a:hlinkClick xmlns:r="http://schemas.openxmlformats.org/officeDocument/2006/relationships" r:id="rId1"/>
          <a:extLst>
            <a:ext uri="{FF2B5EF4-FFF2-40B4-BE49-F238E27FC236}">
              <a16:creationId xmlns:a16="http://schemas.microsoft.com/office/drawing/2014/main" id="{F660DDD0-C995-2054-73CA-4CFCA7B74FAB}"/>
            </a:ext>
          </a:extLst>
        </xdr:cNvPr>
        <xdr:cNvSpPr txBox="1"/>
      </xdr:nvSpPr>
      <xdr:spPr>
        <a:xfrm>
          <a:off x="12337143" y="72571"/>
          <a:ext cx="1107987" cy="459619"/>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mn-lt"/>
            </a:rPr>
            <a:t>sale data</a:t>
          </a:r>
        </a:p>
      </xdr:txBody>
    </xdr:sp>
    <xdr:clientData/>
  </xdr:twoCellAnchor>
  <xdr:twoCellAnchor>
    <xdr:from>
      <xdr:col>17</xdr:col>
      <xdr:colOff>362859</xdr:colOff>
      <xdr:row>0</xdr:row>
      <xdr:rowOff>36287</xdr:rowOff>
    </xdr:from>
    <xdr:to>
      <xdr:col>20</xdr:col>
      <xdr:colOff>12095</xdr:colOff>
      <xdr:row>2</xdr:row>
      <xdr:rowOff>36287</xdr:rowOff>
    </xdr:to>
    <xdr:sp macro="" textlink="">
      <xdr:nvSpPr>
        <xdr:cNvPr id="29" name="Rectangle: Rounded Corners 28">
          <a:extLst>
            <a:ext uri="{FF2B5EF4-FFF2-40B4-BE49-F238E27FC236}">
              <a16:creationId xmlns:a16="http://schemas.microsoft.com/office/drawing/2014/main" id="{247EEAE4-F04E-3E8C-BD2A-F85391D1B2FE}"/>
            </a:ext>
          </a:extLst>
        </xdr:cNvPr>
        <xdr:cNvSpPr/>
      </xdr:nvSpPr>
      <xdr:spPr>
        <a:xfrm>
          <a:off x="10643811" y="36287"/>
          <a:ext cx="1463522" cy="508000"/>
        </a:xfrm>
        <a:prstGeom prst="round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24191</xdr:colOff>
      <xdr:row>0</xdr:row>
      <xdr:rowOff>96762</xdr:rowOff>
    </xdr:from>
    <xdr:to>
      <xdr:col>20</xdr:col>
      <xdr:colOff>0</xdr:colOff>
      <xdr:row>1</xdr:row>
      <xdr:rowOff>230605</xdr:rowOff>
    </xdr:to>
    <xdr:sp macro="" textlink="">
      <xdr:nvSpPr>
        <xdr:cNvPr id="30" name="TextBox 29">
          <a:hlinkClick xmlns:r="http://schemas.openxmlformats.org/officeDocument/2006/relationships" r:id="rId2"/>
          <a:extLst>
            <a:ext uri="{FF2B5EF4-FFF2-40B4-BE49-F238E27FC236}">
              <a16:creationId xmlns:a16="http://schemas.microsoft.com/office/drawing/2014/main" id="{014DFBFF-A47B-ABE1-83E9-792860E9AC1F}"/>
            </a:ext>
          </a:extLst>
        </xdr:cNvPr>
        <xdr:cNvSpPr txBox="1"/>
      </xdr:nvSpPr>
      <xdr:spPr>
        <a:xfrm>
          <a:off x="10909905" y="96762"/>
          <a:ext cx="1185333" cy="387843"/>
        </a:xfrm>
        <a:prstGeom prst="rect">
          <a:avLst/>
        </a:prstGeom>
        <a:solidFill>
          <a:schemeClr val="tx2">
            <a:lumMod val="50000"/>
            <a:lumOff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Pivot table</a:t>
          </a:r>
        </a:p>
      </xdr:txBody>
    </xdr:sp>
    <xdr:clientData/>
  </xdr:twoCellAnchor>
  <xdr:twoCellAnchor>
    <xdr:from>
      <xdr:col>0</xdr:col>
      <xdr:colOff>411480</xdr:colOff>
      <xdr:row>8</xdr:row>
      <xdr:rowOff>210552</xdr:rowOff>
    </xdr:from>
    <xdr:to>
      <xdr:col>10</xdr:col>
      <xdr:colOff>350921</xdr:colOff>
      <xdr:row>17</xdr:row>
      <xdr:rowOff>20051</xdr:rowOff>
    </xdr:to>
    <xdr:graphicFrame macro="">
      <xdr:nvGraphicFramePr>
        <xdr:cNvPr id="31" name="Chart 30">
          <a:extLst>
            <a:ext uri="{FF2B5EF4-FFF2-40B4-BE49-F238E27FC236}">
              <a16:creationId xmlns:a16="http://schemas.microsoft.com/office/drawing/2014/main" id="{CB538D13-82F2-4AA9-838D-E75D42ED8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533400</xdr:colOff>
      <xdr:row>7</xdr:row>
      <xdr:rowOff>0</xdr:rowOff>
    </xdr:from>
    <xdr:to>
      <xdr:col>21</xdr:col>
      <xdr:colOff>121920</xdr:colOff>
      <xdr:row>16</xdr:row>
      <xdr:rowOff>121920</xdr:rowOff>
    </xdr:to>
    <xdr:sp macro="" textlink="">
      <xdr:nvSpPr>
        <xdr:cNvPr id="35" name="Rectangle: Rounded Corners 34">
          <a:extLst>
            <a:ext uri="{FF2B5EF4-FFF2-40B4-BE49-F238E27FC236}">
              <a16:creationId xmlns:a16="http://schemas.microsoft.com/office/drawing/2014/main" id="{9E945A46-BBCC-912E-646B-B4F08C78F12D}"/>
            </a:ext>
          </a:extLst>
        </xdr:cNvPr>
        <xdr:cNvSpPr/>
      </xdr:nvSpPr>
      <xdr:spPr>
        <a:xfrm>
          <a:off x="6629400" y="1813560"/>
          <a:ext cx="6294120" cy="245364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521369</xdr:colOff>
      <xdr:row>19</xdr:row>
      <xdr:rowOff>20054</xdr:rowOff>
    </xdr:from>
    <xdr:to>
      <xdr:col>7</xdr:col>
      <xdr:colOff>330868</xdr:colOff>
      <xdr:row>28</xdr:row>
      <xdr:rowOff>50132</xdr:rowOff>
    </xdr:to>
    <xdr:graphicFrame macro="">
      <xdr:nvGraphicFramePr>
        <xdr:cNvPr id="45" name="Chart 44">
          <a:extLst>
            <a:ext uri="{FF2B5EF4-FFF2-40B4-BE49-F238E27FC236}">
              <a16:creationId xmlns:a16="http://schemas.microsoft.com/office/drawing/2014/main" id="{E3D624FF-C672-4D4B-88F8-2FA7C30A6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210553</xdr:colOff>
      <xdr:row>17</xdr:row>
      <xdr:rowOff>172452</xdr:rowOff>
    </xdr:from>
    <xdr:to>
      <xdr:col>15</xdr:col>
      <xdr:colOff>541421</xdr:colOff>
      <xdr:row>30</xdr:row>
      <xdr:rowOff>36286</xdr:rowOff>
    </xdr:to>
    <xdr:sp macro="" textlink="">
      <xdr:nvSpPr>
        <xdr:cNvPr id="47" name="Rectangle: Rounded Corners 46">
          <a:extLst>
            <a:ext uri="{FF2B5EF4-FFF2-40B4-BE49-F238E27FC236}">
              <a16:creationId xmlns:a16="http://schemas.microsoft.com/office/drawing/2014/main" id="{DBCAC56E-4D20-FC14-68EA-B4FB2C0D7D95}"/>
            </a:ext>
          </a:extLst>
        </xdr:cNvPr>
        <xdr:cNvSpPr/>
      </xdr:nvSpPr>
      <xdr:spPr>
        <a:xfrm>
          <a:off x="5087353" y="4613823"/>
          <a:ext cx="4598068" cy="326017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350922</xdr:colOff>
      <xdr:row>19</xdr:row>
      <xdr:rowOff>60158</xdr:rowOff>
    </xdr:from>
    <xdr:to>
      <xdr:col>15</xdr:col>
      <xdr:colOff>391026</xdr:colOff>
      <xdr:row>28</xdr:row>
      <xdr:rowOff>10026</xdr:rowOff>
    </xdr:to>
    <xdr:graphicFrame macro="">
      <xdr:nvGraphicFramePr>
        <xdr:cNvPr id="48" name="Chart 47">
          <a:extLst>
            <a:ext uri="{FF2B5EF4-FFF2-40B4-BE49-F238E27FC236}">
              <a16:creationId xmlns:a16="http://schemas.microsoft.com/office/drawing/2014/main" id="{66E5460F-EDAC-4A04-AF52-9B35B3623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226148</xdr:colOff>
      <xdr:row>19</xdr:row>
      <xdr:rowOff>244770</xdr:rowOff>
    </xdr:from>
    <xdr:to>
      <xdr:col>22</xdr:col>
      <xdr:colOff>181428</xdr:colOff>
      <xdr:row>28</xdr:row>
      <xdr:rowOff>224717</xdr:rowOff>
    </xdr:to>
    <mc:AlternateContent xmlns:mc="http://schemas.openxmlformats.org/markup-compatibility/2006">
      <mc:Choice xmlns:cx4="http://schemas.microsoft.com/office/drawing/2016/5/10/chartex" Requires="cx4">
        <xdr:graphicFrame macro="">
          <xdr:nvGraphicFramePr>
            <xdr:cNvPr id="52" name="Chart 51">
              <a:extLst>
                <a:ext uri="{FF2B5EF4-FFF2-40B4-BE49-F238E27FC236}">
                  <a16:creationId xmlns:a16="http://schemas.microsoft.com/office/drawing/2014/main" id="{3A696F13-38D0-4450-8092-2DFA5EF68E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902338" y="5070770"/>
              <a:ext cx="3583852" cy="22659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421105</xdr:colOff>
      <xdr:row>7</xdr:row>
      <xdr:rowOff>110289</xdr:rowOff>
    </xdr:from>
    <xdr:to>
      <xdr:col>4</xdr:col>
      <xdr:colOff>190500</xdr:colOff>
      <xdr:row>8</xdr:row>
      <xdr:rowOff>210551</xdr:rowOff>
    </xdr:to>
    <xdr:sp macro="" textlink="">
      <xdr:nvSpPr>
        <xdr:cNvPr id="54" name="Rectangle: Rounded Corners 53">
          <a:extLst>
            <a:ext uri="{FF2B5EF4-FFF2-40B4-BE49-F238E27FC236}">
              <a16:creationId xmlns:a16="http://schemas.microsoft.com/office/drawing/2014/main" id="{32794211-FE8A-BCFC-995A-25E522E9EC68}"/>
            </a:ext>
          </a:extLst>
        </xdr:cNvPr>
        <xdr:cNvSpPr/>
      </xdr:nvSpPr>
      <xdr:spPr>
        <a:xfrm>
          <a:off x="421105" y="1935078"/>
          <a:ext cx="2215816" cy="3609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Monthly</a:t>
          </a:r>
          <a:r>
            <a:rPr lang="en-IN" sz="1200" b="1" baseline="0"/>
            <a:t> Revenue &amp; profit</a:t>
          </a:r>
          <a:endParaRPr lang="en-IN" sz="1200" b="1"/>
        </a:p>
      </xdr:txBody>
    </xdr:sp>
    <xdr:clientData/>
  </xdr:twoCellAnchor>
  <xdr:twoCellAnchor>
    <xdr:from>
      <xdr:col>12</xdr:col>
      <xdr:colOff>443163</xdr:colOff>
      <xdr:row>7</xdr:row>
      <xdr:rowOff>50133</xdr:rowOff>
    </xdr:from>
    <xdr:to>
      <xdr:col>16</xdr:col>
      <xdr:colOff>212558</xdr:colOff>
      <xdr:row>8</xdr:row>
      <xdr:rowOff>180474</xdr:rowOff>
    </xdr:to>
    <xdr:sp macro="" textlink="">
      <xdr:nvSpPr>
        <xdr:cNvPr id="58" name="Rectangle: Rounded Corners 57">
          <a:extLst>
            <a:ext uri="{FF2B5EF4-FFF2-40B4-BE49-F238E27FC236}">
              <a16:creationId xmlns:a16="http://schemas.microsoft.com/office/drawing/2014/main" id="{697F8FA9-5158-E177-8C68-6726A3D4BF8B}"/>
            </a:ext>
          </a:extLst>
        </xdr:cNvPr>
        <xdr:cNvSpPr/>
      </xdr:nvSpPr>
      <xdr:spPr>
        <a:xfrm>
          <a:off x="7782426" y="1874922"/>
          <a:ext cx="2215816" cy="3910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Top</a:t>
          </a:r>
          <a:r>
            <a:rPr lang="en-IN" sz="1200" b="1" baseline="0"/>
            <a:t> 5 country by Revenue</a:t>
          </a:r>
          <a:endParaRPr lang="en-IN" sz="1200" b="1"/>
        </a:p>
      </xdr:txBody>
    </xdr:sp>
    <xdr:clientData/>
  </xdr:twoCellAnchor>
  <xdr:twoCellAnchor>
    <xdr:from>
      <xdr:col>0</xdr:col>
      <xdr:colOff>571501</xdr:colOff>
      <xdr:row>18</xdr:row>
      <xdr:rowOff>30079</xdr:rowOff>
    </xdr:from>
    <xdr:to>
      <xdr:col>3</xdr:col>
      <xdr:colOff>591553</xdr:colOff>
      <xdr:row>19</xdr:row>
      <xdr:rowOff>70184</xdr:rowOff>
    </xdr:to>
    <xdr:sp macro="" textlink="">
      <xdr:nvSpPr>
        <xdr:cNvPr id="61" name="Rectangle: Rounded Corners 60">
          <a:extLst>
            <a:ext uri="{FF2B5EF4-FFF2-40B4-BE49-F238E27FC236}">
              <a16:creationId xmlns:a16="http://schemas.microsoft.com/office/drawing/2014/main" id="{EE6BAFAB-281B-4F35-0283-39EBA1EB0C3E}"/>
            </a:ext>
          </a:extLst>
        </xdr:cNvPr>
        <xdr:cNvSpPr/>
      </xdr:nvSpPr>
      <xdr:spPr>
        <a:xfrm>
          <a:off x="571501" y="4732708"/>
          <a:ext cx="1848852" cy="3013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Revenue</a:t>
          </a:r>
          <a:r>
            <a:rPr lang="en-IN" sz="1200" b="1" baseline="0"/>
            <a:t> share by chanel</a:t>
          </a:r>
          <a:endParaRPr lang="en-IN" sz="1200" b="1"/>
        </a:p>
      </xdr:txBody>
    </xdr:sp>
    <xdr:clientData/>
  </xdr:twoCellAnchor>
  <xdr:twoCellAnchor>
    <xdr:from>
      <xdr:col>8</xdr:col>
      <xdr:colOff>431133</xdr:colOff>
      <xdr:row>18</xdr:row>
      <xdr:rowOff>10026</xdr:rowOff>
    </xdr:from>
    <xdr:to>
      <xdr:col>11</xdr:col>
      <xdr:colOff>441159</xdr:colOff>
      <xdr:row>19</xdr:row>
      <xdr:rowOff>80211</xdr:rowOff>
    </xdr:to>
    <xdr:sp macro="" textlink="">
      <xdr:nvSpPr>
        <xdr:cNvPr id="62" name="Rectangle: Rounded Corners 61">
          <a:extLst>
            <a:ext uri="{FF2B5EF4-FFF2-40B4-BE49-F238E27FC236}">
              <a16:creationId xmlns:a16="http://schemas.microsoft.com/office/drawing/2014/main" id="{A3574818-3055-F90A-3836-5615AE8FA194}"/>
            </a:ext>
          </a:extLst>
        </xdr:cNvPr>
        <xdr:cNvSpPr/>
      </xdr:nvSpPr>
      <xdr:spPr>
        <a:xfrm>
          <a:off x="5323975" y="4702342"/>
          <a:ext cx="1844842" cy="3308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Region</a:t>
          </a:r>
          <a:r>
            <a:rPr lang="en-IN" sz="1200" b="1" baseline="0"/>
            <a:t> wise champarion</a:t>
          </a:r>
          <a:endParaRPr lang="en-IN" sz="1200" b="1"/>
        </a:p>
      </xdr:txBody>
    </xdr:sp>
    <xdr:clientData/>
  </xdr:twoCellAnchor>
  <xdr:twoCellAnchor>
    <xdr:from>
      <xdr:col>16</xdr:col>
      <xdr:colOff>300791</xdr:colOff>
      <xdr:row>17</xdr:row>
      <xdr:rowOff>240631</xdr:rowOff>
    </xdr:from>
    <xdr:to>
      <xdr:col>19</xdr:col>
      <xdr:colOff>421105</xdr:colOff>
      <xdr:row>19</xdr:row>
      <xdr:rowOff>110289</xdr:rowOff>
    </xdr:to>
    <xdr:sp macro="" textlink="">
      <xdr:nvSpPr>
        <xdr:cNvPr id="63" name="Rectangle: Rounded Corners 62">
          <a:extLst>
            <a:ext uri="{FF2B5EF4-FFF2-40B4-BE49-F238E27FC236}">
              <a16:creationId xmlns:a16="http://schemas.microsoft.com/office/drawing/2014/main" id="{46A81EBE-517A-FBD2-EAE3-7ECE6892C26F}"/>
            </a:ext>
          </a:extLst>
        </xdr:cNvPr>
        <xdr:cNvSpPr/>
      </xdr:nvSpPr>
      <xdr:spPr>
        <a:xfrm>
          <a:off x="10086475" y="4672263"/>
          <a:ext cx="1955130" cy="3910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Country wise map chart</a:t>
          </a:r>
        </a:p>
      </xdr:txBody>
    </xdr:sp>
    <xdr:clientData/>
  </xdr:twoCellAnchor>
  <xdr:twoCellAnchor editAs="oneCell">
    <xdr:from>
      <xdr:col>23</xdr:col>
      <xdr:colOff>205619</xdr:colOff>
      <xdr:row>0</xdr:row>
      <xdr:rowOff>133049</xdr:rowOff>
    </xdr:from>
    <xdr:to>
      <xdr:col>26</xdr:col>
      <xdr:colOff>556380</xdr:colOff>
      <xdr:row>7</xdr:row>
      <xdr:rowOff>120952</xdr:rowOff>
    </xdr:to>
    <mc:AlternateContent xmlns:mc="http://schemas.openxmlformats.org/markup-compatibility/2006">
      <mc:Choice xmlns:a14="http://schemas.microsoft.com/office/drawing/2010/main" Requires="a14">
        <xdr:graphicFrame macro="">
          <xdr:nvGraphicFramePr>
            <xdr:cNvPr id="16" name="Product Category">
              <a:extLst>
                <a:ext uri="{FF2B5EF4-FFF2-40B4-BE49-F238E27FC236}">
                  <a16:creationId xmlns:a16="http://schemas.microsoft.com/office/drawing/2014/main" id="{240269CE-1EA9-03D4-00ED-D5C1508C2403}"/>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226419" y="133049"/>
              <a:ext cx="2179561" cy="1830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229810</xdr:colOff>
      <xdr:row>9</xdr:row>
      <xdr:rowOff>145143</xdr:rowOff>
    </xdr:from>
    <xdr:to>
      <xdr:col>26</xdr:col>
      <xdr:colOff>592666</xdr:colOff>
      <xdr:row>17</xdr:row>
      <xdr:rowOff>157238</xdr:rowOff>
    </xdr:to>
    <mc:AlternateContent xmlns:mc="http://schemas.openxmlformats.org/markup-compatibility/2006">
      <mc:Choice xmlns:a14="http://schemas.microsoft.com/office/drawing/2010/main" Requires="a14">
        <xdr:graphicFrame macro="">
          <xdr:nvGraphicFramePr>
            <xdr:cNvPr id="18" name="Country">
              <a:extLst>
                <a:ext uri="{FF2B5EF4-FFF2-40B4-BE49-F238E27FC236}">
                  <a16:creationId xmlns:a16="http://schemas.microsoft.com/office/drawing/2014/main" id="{38DD0EFB-3018-F8DC-79B1-3F4264E9621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250610" y="2514270"/>
              <a:ext cx="2191656" cy="2117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326571</xdr:colOff>
      <xdr:row>19</xdr:row>
      <xdr:rowOff>205620</xdr:rowOff>
    </xdr:from>
    <xdr:to>
      <xdr:col>27</xdr:col>
      <xdr:colOff>72572</xdr:colOff>
      <xdr:row>28</xdr:row>
      <xdr:rowOff>0</xdr:rowOff>
    </xdr:to>
    <mc:AlternateContent xmlns:mc="http://schemas.openxmlformats.org/markup-compatibility/2006">
      <mc:Choice xmlns:a14="http://schemas.microsoft.com/office/drawing/2010/main" Requires="a14">
        <xdr:graphicFrame macro="">
          <xdr:nvGraphicFramePr>
            <xdr:cNvPr id="21" name="Quarter">
              <a:extLst>
                <a:ext uri="{FF2B5EF4-FFF2-40B4-BE49-F238E27FC236}">
                  <a16:creationId xmlns:a16="http://schemas.microsoft.com/office/drawing/2014/main" id="{D21AB014-EDAC-D352-F553-9F18FC75F08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347371" y="5207111"/>
              <a:ext cx="2184401" cy="2163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169334</xdr:colOff>
      <xdr:row>8</xdr:row>
      <xdr:rowOff>120952</xdr:rowOff>
    </xdr:from>
    <xdr:to>
      <xdr:col>22</xdr:col>
      <xdr:colOff>314476</xdr:colOff>
      <xdr:row>16</xdr:row>
      <xdr:rowOff>72570</xdr:rowOff>
    </xdr:to>
    <xdr:graphicFrame macro="">
      <xdr:nvGraphicFramePr>
        <xdr:cNvPr id="24" name="Chart 23">
          <a:extLst>
            <a:ext uri="{FF2B5EF4-FFF2-40B4-BE49-F238E27FC236}">
              <a16:creationId xmlns:a16="http://schemas.microsoft.com/office/drawing/2014/main" id="{567B2DBC-B516-4735-AAC1-B6B52C270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refreshedDate="46320.981585185182" createdVersion="8" refreshedVersion="8" minRefreshableVersion="3" recordCount="2707" xr:uid="{EADB947C-0255-434E-A71A-AC56AA376273}">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month no." numFmtId="0">
      <sharedItems containsSemiMixedTypes="0" containsString="0" containsNumber="1" containsInteger="1" minValue="1" maxValue="12"/>
    </cacheField>
    <cacheField name="Column1" numFmtId="0">
      <sharedItems/>
    </cacheField>
    <cacheField name="Year " numFmtId="0">
      <sharedItems containsSemiMixedTypes="0" containsString="0" containsNumber="1" containsInteger="1" minValue="2026" maxValue="2026"/>
    </cacheField>
    <cacheField name="month name" numFmtId="0">
      <sharedItems count="12">
        <s v="January"/>
        <s v="February"/>
        <s v="March"/>
        <s v="April"/>
        <s v="May"/>
        <s v="June"/>
        <s v="July"/>
        <s v="August"/>
        <s v="September"/>
        <s v="October"/>
        <s v="November"/>
        <s v="December"/>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ount="4">
        <s v="Q1"/>
        <s v="Q2"/>
        <s v="Q3"/>
        <s v="Q4"/>
      </sharedItems>
    </cacheField>
    <cacheField name="MonthNo" numFmtId="1">
      <sharedItems containsSemiMixedTypes="0" containsString="0" containsNumber="1" containsInteger="1" minValue="1" maxValue="12"/>
    </cacheField>
    <cacheField name="Month" numFmtId="166">
      <sharedItems/>
    </cacheField>
  </cacheFields>
  <extLst>
    <ext xmlns:x14="http://schemas.microsoft.com/office/spreadsheetml/2009/9/main" uri="{725AE2AE-9491-48be-B2B4-4EB974FC3084}">
      <x14:pivotCacheDefinition pivotCacheId="4692245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1"/>
    <s v="Q1"/>
    <n v="2026"/>
    <x v="0"/>
    <x v="0"/>
    <x v="0"/>
    <x v="0"/>
    <s v="Returning"/>
    <x v="0"/>
    <s v="Commuter Helmet"/>
    <n v="2"/>
    <n v="82.06"/>
    <n v="0"/>
    <n v="42.94"/>
    <n v="164.12"/>
    <n v="85.88"/>
    <n v="78.240000000000009"/>
    <n v="0.476724348038021"/>
    <n v="2026"/>
    <x v="0"/>
    <n v="1"/>
    <s v="Jan"/>
  </r>
  <r>
    <n v="4836"/>
    <d v="2026-01-02T00:00:00"/>
    <n v="1"/>
    <s v="Q1"/>
    <n v="2026"/>
    <x v="0"/>
    <x v="1"/>
    <x v="1"/>
    <x v="1"/>
    <s v="Returning"/>
    <x v="1"/>
    <s v="Hiking Daypack 20L"/>
    <n v="4"/>
    <n v="94.18"/>
    <n v="0.15"/>
    <n v="45.03"/>
    <n v="320.21199999999999"/>
    <n v="180.12"/>
    <n v="140.09199999999998"/>
    <n v="0.43749765780170635"/>
    <n v="2026"/>
    <x v="0"/>
    <n v="1"/>
    <s v="Jan"/>
  </r>
  <r>
    <n v="163"/>
    <d v="2026-01-03T00:00:00"/>
    <n v="1"/>
    <s v="Q1"/>
    <n v="2026"/>
    <x v="0"/>
    <x v="2"/>
    <x v="2"/>
    <x v="0"/>
    <s v="New"/>
    <x v="2"/>
    <s v="Insulated Bottle"/>
    <n v="2"/>
    <n v="36.72"/>
    <n v="0.05"/>
    <n v="13.76"/>
    <n v="69.768000000000001"/>
    <n v="27.52"/>
    <n v="42.248000000000005"/>
    <n v="0.60554982226808862"/>
    <n v="2026"/>
    <x v="0"/>
    <n v="1"/>
    <s v="Jan"/>
  </r>
  <r>
    <n v="542"/>
    <d v="2026-01-03T00:00:00"/>
    <n v="1"/>
    <s v="Q1"/>
    <n v="2026"/>
    <x v="0"/>
    <x v="0"/>
    <x v="0"/>
    <x v="1"/>
    <s v="Business"/>
    <x v="1"/>
    <s v="Trail Boots"/>
    <n v="4"/>
    <n v="143.66999999999999"/>
    <n v="0.1"/>
    <n v="81.22"/>
    <n v="517.21199999999999"/>
    <n v="324.88"/>
    <n v="192.33199999999999"/>
    <n v="0.37186298848441257"/>
    <n v="2026"/>
    <x v="0"/>
    <n v="1"/>
    <s v="Jan"/>
  </r>
  <r>
    <n v="2002"/>
    <d v="2026-01-03T00:00:00"/>
    <n v="1"/>
    <s v="Q1"/>
    <n v="2026"/>
    <x v="0"/>
    <x v="0"/>
    <x v="0"/>
    <x v="1"/>
    <s v="Business"/>
    <x v="2"/>
    <s v="Insulated Bottle"/>
    <n v="3"/>
    <n v="36.53"/>
    <n v="0.15"/>
    <n v="13.67"/>
    <n v="93.151499999999999"/>
    <n v="41.01"/>
    <n v="52.141500000000001"/>
    <n v="0.55974944042769037"/>
    <n v="2026"/>
    <x v="0"/>
    <n v="1"/>
    <s v="Jan"/>
  </r>
  <r>
    <n v="2005"/>
    <d v="2026-01-03T00:00:00"/>
    <n v="1"/>
    <s v="Q1"/>
    <n v="2026"/>
    <x v="0"/>
    <x v="2"/>
    <x v="3"/>
    <x v="2"/>
    <s v="New"/>
    <x v="2"/>
    <s v="Insulated Bottle"/>
    <n v="1"/>
    <n v="35.340000000000003"/>
    <n v="0"/>
    <n v="13.37"/>
    <n v="35.340000000000003"/>
    <n v="13.37"/>
    <n v="21.970000000000006"/>
    <n v="0.62167515563101317"/>
    <n v="2026"/>
    <x v="0"/>
    <n v="1"/>
    <s v="Jan"/>
  </r>
  <r>
    <n v="2937"/>
    <d v="2026-01-03T00:00:00"/>
    <n v="1"/>
    <s v="Q1"/>
    <n v="2026"/>
    <x v="0"/>
    <x v="3"/>
    <x v="4"/>
    <x v="1"/>
    <s v="Returning"/>
    <x v="0"/>
    <s v="Trail Bike Light"/>
    <n v="8"/>
    <n v="49.6"/>
    <n v="0.1"/>
    <n v="23.05"/>
    <n v="357.12"/>
    <n v="184.4"/>
    <n v="172.72"/>
    <n v="0.4836469534050179"/>
    <n v="2026"/>
    <x v="0"/>
    <n v="1"/>
    <s v="Jan"/>
  </r>
  <r>
    <n v="3326"/>
    <d v="2026-01-03T00:00:00"/>
    <n v="1"/>
    <s v="Q1"/>
    <n v="2026"/>
    <x v="0"/>
    <x v="0"/>
    <x v="0"/>
    <x v="2"/>
    <s v="New"/>
    <x v="3"/>
    <s v="Alpine Tent 4P"/>
    <n v="2"/>
    <n v="347.51"/>
    <n v="0"/>
    <n v="190.16"/>
    <n v="695.02"/>
    <n v="380.32"/>
    <n v="314.7"/>
    <n v="0.4527927253891974"/>
    <n v="2026"/>
    <x v="0"/>
    <n v="1"/>
    <s v="Jan"/>
  </r>
  <r>
    <n v="3863"/>
    <d v="2026-01-03T00:00:00"/>
    <n v="1"/>
    <s v="Q1"/>
    <n v="2026"/>
    <x v="0"/>
    <x v="2"/>
    <x v="5"/>
    <x v="1"/>
    <s v="Returning"/>
    <x v="0"/>
    <s v="Compact Repair Kit"/>
    <n v="12"/>
    <n v="41.22"/>
    <n v="0.1"/>
    <n v="16.64"/>
    <n v="445.17599999999999"/>
    <n v="199.68"/>
    <n v="245.49599999999998"/>
    <n v="0.55145829963879456"/>
    <n v="2026"/>
    <x v="0"/>
    <n v="1"/>
    <s v="Jan"/>
  </r>
  <r>
    <n v="4910"/>
    <d v="2026-01-03T00:00:00"/>
    <n v="1"/>
    <s v="Q1"/>
    <n v="2026"/>
    <x v="0"/>
    <x v="2"/>
    <x v="3"/>
    <x v="2"/>
    <s v="Business"/>
    <x v="3"/>
    <s v="Alpine Tent 4P"/>
    <n v="1"/>
    <n v="332.18"/>
    <n v="0"/>
    <n v="195.33"/>
    <n v="332.18"/>
    <n v="195.33"/>
    <n v="136.85"/>
    <n v="0.41197543500511768"/>
    <n v="2026"/>
    <x v="0"/>
    <n v="1"/>
    <s v="Jan"/>
  </r>
  <r>
    <n v="5188"/>
    <d v="2026-01-03T00:00:00"/>
    <n v="1"/>
    <s v="Q1"/>
    <n v="2026"/>
    <x v="0"/>
    <x v="1"/>
    <x v="6"/>
    <x v="3"/>
    <s v="Returning"/>
    <x v="0"/>
    <s v="Trail Bike Light"/>
    <n v="1"/>
    <n v="49.71"/>
    <n v="0"/>
    <n v="23.15"/>
    <n v="49.71"/>
    <n v="23.15"/>
    <n v="26.560000000000002"/>
    <n v="0.53429893381613358"/>
    <n v="2026"/>
    <x v="0"/>
    <n v="1"/>
    <s v="Jan"/>
  </r>
  <r>
    <n v="845"/>
    <d v="2026-01-04T00:00:00"/>
    <n v="1"/>
    <s v="Q1"/>
    <n v="2026"/>
    <x v="0"/>
    <x v="2"/>
    <x v="3"/>
    <x v="0"/>
    <s v="New"/>
    <x v="3"/>
    <s v="Trail Tent 2P"/>
    <n v="2"/>
    <n v="194.35"/>
    <n v="0"/>
    <n v="104.22"/>
    <n v="388.7"/>
    <n v="208.44"/>
    <n v="180.26"/>
    <n v="0.46375096475430921"/>
    <n v="2026"/>
    <x v="0"/>
    <n v="1"/>
    <s v="Jan"/>
  </r>
  <r>
    <n v="1077"/>
    <d v="2026-01-04T00:00:00"/>
    <n v="1"/>
    <s v="Q1"/>
    <n v="2026"/>
    <x v="0"/>
    <x v="1"/>
    <x v="6"/>
    <x v="0"/>
    <s v="New"/>
    <x v="0"/>
    <s v="Cycling Pack 12L"/>
    <n v="3"/>
    <n v="102.12"/>
    <n v="0.1"/>
    <n v="51.28"/>
    <n v="275.72400000000005"/>
    <n v="153.84"/>
    <n v="121.88400000000004"/>
    <n v="0.44205074639857256"/>
    <n v="2026"/>
    <x v="0"/>
    <n v="1"/>
    <s v="Jan"/>
  </r>
  <r>
    <n v="1237"/>
    <d v="2026-01-04T00:00:00"/>
    <n v="1"/>
    <s v="Q1"/>
    <n v="2026"/>
    <x v="0"/>
    <x v="3"/>
    <x v="7"/>
    <x v="2"/>
    <s v="Business"/>
    <x v="2"/>
    <s v="Packing Cube Set"/>
    <n v="1"/>
    <n v="46.99"/>
    <n v="0.05"/>
    <n v="18.11"/>
    <n v="44.640500000000003"/>
    <n v="18.11"/>
    <n v="26.530500000000004"/>
    <n v="0.59431457980981395"/>
    <n v="2026"/>
    <x v="0"/>
    <n v="1"/>
    <s v="Jan"/>
  </r>
  <r>
    <n v="1908"/>
    <d v="2026-01-04T00:00:00"/>
    <n v="1"/>
    <s v="Q1"/>
    <n v="2026"/>
    <x v="0"/>
    <x v="3"/>
    <x v="8"/>
    <x v="0"/>
    <s v="New"/>
    <x v="4"/>
    <s v="Resistance Band Set"/>
    <n v="1"/>
    <n v="40"/>
    <n v="0"/>
    <n v="15.04"/>
    <n v="40"/>
    <n v="15.04"/>
    <n v="24.96"/>
    <n v="0.624"/>
    <n v="2026"/>
    <x v="0"/>
    <n v="1"/>
    <s v="Jan"/>
  </r>
  <r>
    <n v="2245"/>
    <d v="2026-01-04T00:00:00"/>
    <n v="1"/>
    <s v="Q1"/>
    <n v="2026"/>
    <x v="0"/>
    <x v="0"/>
    <x v="9"/>
    <x v="0"/>
    <s v="New"/>
    <x v="1"/>
    <s v="Summit Backpack 45L"/>
    <n v="1"/>
    <n v="153.38999999999999"/>
    <n v="0"/>
    <n v="78.59"/>
    <n v="153.38999999999999"/>
    <n v="78.59"/>
    <n v="74.799999999999983"/>
    <n v="0.48764587000456344"/>
    <n v="2026"/>
    <x v="0"/>
    <n v="1"/>
    <s v="Jan"/>
  </r>
  <r>
    <n v="2928"/>
    <d v="2026-01-04T00:00:00"/>
    <n v="1"/>
    <s v="Q1"/>
    <n v="2026"/>
    <x v="0"/>
    <x v="1"/>
    <x v="6"/>
    <x v="0"/>
    <s v="Returning"/>
    <x v="4"/>
    <s v="Weighted Vest"/>
    <n v="2"/>
    <n v="124.97"/>
    <n v="0.1"/>
    <n v="67.36"/>
    <n v="224.946"/>
    <n v="134.72"/>
    <n v="90.225999999999999"/>
    <n v="0.40110070861451191"/>
    <n v="2026"/>
    <x v="0"/>
    <n v="1"/>
    <s v="Jan"/>
  </r>
  <r>
    <n v="4249"/>
    <d v="2026-01-04T00:00:00"/>
    <n v="1"/>
    <s v="Q1"/>
    <n v="2026"/>
    <x v="0"/>
    <x v="3"/>
    <x v="4"/>
    <x v="3"/>
    <s v="New"/>
    <x v="0"/>
    <s v="Cycling Pack 12L"/>
    <n v="2"/>
    <n v="100.12"/>
    <n v="0.1"/>
    <n v="49.67"/>
    <n v="180.21600000000001"/>
    <n v="99.34"/>
    <n v="80.876000000000005"/>
    <n v="0.44877258401029874"/>
    <n v="2026"/>
    <x v="0"/>
    <n v="1"/>
    <s v="Jan"/>
  </r>
  <r>
    <n v="1734"/>
    <d v="2026-01-05T00:00:00"/>
    <n v="1"/>
    <s v="Q1"/>
    <n v="2026"/>
    <x v="0"/>
    <x v="3"/>
    <x v="8"/>
    <x v="3"/>
    <s v="Returning"/>
    <x v="4"/>
    <s v="Resistance Band Set"/>
    <n v="1"/>
    <n v="40.6"/>
    <n v="0.15"/>
    <n v="14.61"/>
    <n v="34.51"/>
    <n v="14.61"/>
    <n v="19.899999999999999"/>
    <n v="0.57664445088380178"/>
    <n v="2026"/>
    <x v="0"/>
    <n v="1"/>
    <s v="Jan"/>
  </r>
  <r>
    <n v="2331"/>
    <d v="2026-01-05T00:00:00"/>
    <n v="1"/>
    <s v="Q1"/>
    <n v="2026"/>
    <x v="0"/>
    <x v="3"/>
    <x v="8"/>
    <x v="0"/>
    <s v="New"/>
    <x v="0"/>
    <s v="Cycling Pack 12L"/>
    <n v="1"/>
    <n v="104.23"/>
    <n v="0.1"/>
    <n v="51.6"/>
    <n v="93.807000000000002"/>
    <n v="51.6"/>
    <n v="42.207000000000001"/>
    <n v="0.44993443986056475"/>
    <n v="2026"/>
    <x v="0"/>
    <n v="1"/>
    <s v="Jan"/>
  </r>
  <r>
    <n v="2475"/>
    <d v="2026-01-05T00:00:00"/>
    <n v="1"/>
    <s v="Q1"/>
    <n v="2026"/>
    <x v="0"/>
    <x v="1"/>
    <x v="1"/>
    <x v="2"/>
    <s v="Returning"/>
    <x v="4"/>
    <s v="Weighted Vest"/>
    <n v="5"/>
    <n v="122.87"/>
    <n v="0.05"/>
    <n v="69.67"/>
    <n v="583.63250000000005"/>
    <n v="348.35"/>
    <n v="235.28250000000003"/>
    <n v="0.40313467807224584"/>
    <n v="2026"/>
    <x v="0"/>
    <n v="1"/>
    <s v="Jan"/>
  </r>
  <r>
    <n v="1433"/>
    <d v="2026-01-06T00:00:00"/>
    <n v="1"/>
    <s v="Q1"/>
    <n v="2026"/>
    <x v="0"/>
    <x v="2"/>
    <x v="10"/>
    <x v="0"/>
    <s v="New"/>
    <x v="2"/>
    <s v="Insulated Bottle"/>
    <n v="2"/>
    <n v="36.619999999999997"/>
    <n v="0.05"/>
    <n v="13.87"/>
    <n v="69.577999999999989"/>
    <n v="27.74"/>
    <n v="41.837999999999994"/>
    <n v="0.60131075914800658"/>
    <n v="2026"/>
    <x v="0"/>
    <n v="1"/>
    <s v="Jan"/>
  </r>
  <r>
    <n v="3624"/>
    <d v="2026-01-06T00:00:00"/>
    <n v="1"/>
    <s v="Q1"/>
    <n v="2026"/>
    <x v="0"/>
    <x v="3"/>
    <x v="7"/>
    <x v="0"/>
    <s v="New"/>
    <x v="1"/>
    <s v="Hiking Daypack 20L"/>
    <n v="1"/>
    <n v="93.4"/>
    <n v="0"/>
    <n v="46.11"/>
    <n v="93.4"/>
    <n v="46.11"/>
    <n v="47.290000000000006"/>
    <n v="0.50631691648822275"/>
    <n v="2026"/>
    <x v="0"/>
    <n v="1"/>
    <s v="Jan"/>
  </r>
  <r>
    <n v="4680"/>
    <d v="2026-01-06T00:00:00"/>
    <n v="1"/>
    <s v="Q1"/>
    <n v="2026"/>
    <x v="0"/>
    <x v="1"/>
    <x v="1"/>
    <x v="3"/>
    <s v="New"/>
    <x v="3"/>
    <s v="Portable Camp Stove"/>
    <n v="2"/>
    <n v="81.260000000000005"/>
    <n v="0"/>
    <n v="39.119999999999997"/>
    <n v="162.52000000000001"/>
    <n v="78.239999999999995"/>
    <n v="84.280000000000015"/>
    <n v="0.51858232832882112"/>
    <n v="2026"/>
    <x v="0"/>
    <n v="1"/>
    <s v="Jan"/>
  </r>
  <r>
    <n v="4803"/>
    <d v="2026-01-06T00:00:00"/>
    <n v="1"/>
    <s v="Q1"/>
    <n v="2026"/>
    <x v="0"/>
    <x v="1"/>
    <x v="11"/>
    <x v="3"/>
    <s v="New"/>
    <x v="4"/>
    <s v="Recovery Roller"/>
    <n v="2"/>
    <n v="35.78"/>
    <n v="0"/>
    <n v="13.84"/>
    <n v="71.56"/>
    <n v="27.68"/>
    <n v="43.88"/>
    <n v="0.61319172722191173"/>
    <n v="2026"/>
    <x v="0"/>
    <n v="1"/>
    <s v="Jan"/>
  </r>
  <r>
    <n v="248"/>
    <d v="2026-01-07T00:00:00"/>
    <n v="1"/>
    <s v="Q1"/>
    <n v="2026"/>
    <x v="0"/>
    <x v="1"/>
    <x v="12"/>
    <x v="3"/>
    <s v="New"/>
    <x v="0"/>
    <s v="Commuter Helmet"/>
    <n v="3"/>
    <n v="81.64"/>
    <n v="0"/>
    <n v="43.84"/>
    <n v="244.92000000000002"/>
    <n v="131.52000000000001"/>
    <n v="113.4"/>
    <n v="0.46300832925036745"/>
    <n v="2026"/>
    <x v="0"/>
    <n v="1"/>
    <s v="Jan"/>
  </r>
  <r>
    <n v="1118"/>
    <d v="2026-01-07T00:00:00"/>
    <n v="1"/>
    <s v="Q1"/>
    <n v="2026"/>
    <x v="0"/>
    <x v="1"/>
    <x v="12"/>
    <x v="0"/>
    <s v="Returning"/>
    <x v="2"/>
    <s v="Carry-On Duffel"/>
    <n v="2"/>
    <n v="131.63999999999999"/>
    <n v="0.05"/>
    <n v="69.02"/>
    <n v="250.11599999999996"/>
    <n v="138.04"/>
    <n v="112.07599999999996"/>
    <n v="0.44809608341729429"/>
    <n v="2026"/>
    <x v="0"/>
    <n v="1"/>
    <s v="Jan"/>
  </r>
  <r>
    <n v="3023"/>
    <d v="2026-01-07T00:00:00"/>
    <n v="1"/>
    <s v="Q1"/>
    <n v="2026"/>
    <x v="0"/>
    <x v="2"/>
    <x v="3"/>
    <x v="3"/>
    <s v="New"/>
    <x v="1"/>
    <s v="Summit Backpack 45L"/>
    <n v="2"/>
    <n v="155.35"/>
    <n v="0"/>
    <n v="80.790000000000006"/>
    <n v="310.7"/>
    <n v="161.58000000000001"/>
    <n v="149.11999999999998"/>
    <n v="0.47994850337946565"/>
    <n v="2026"/>
    <x v="0"/>
    <n v="1"/>
    <s v="Jan"/>
  </r>
  <r>
    <n v="3903"/>
    <d v="2026-01-07T00:00:00"/>
    <n v="1"/>
    <s v="Q1"/>
    <n v="2026"/>
    <x v="0"/>
    <x v="3"/>
    <x v="8"/>
    <x v="0"/>
    <s v="Returning"/>
    <x v="4"/>
    <s v="Training Mat"/>
    <n v="2"/>
    <n v="51.56"/>
    <n v="0.05"/>
    <n v="22.26"/>
    <n v="97.963999999999999"/>
    <n v="44.52"/>
    <n v="53.443999999999996"/>
    <n v="0.54554734392225712"/>
    <n v="2026"/>
    <x v="0"/>
    <n v="1"/>
    <s v="Jan"/>
  </r>
  <r>
    <n v="62"/>
    <d v="2026-01-08T00:00:00"/>
    <n v="1"/>
    <s v="Q1"/>
    <n v="2026"/>
    <x v="0"/>
    <x v="1"/>
    <x v="12"/>
    <x v="0"/>
    <s v="New"/>
    <x v="0"/>
    <s v="Trail Bike Light"/>
    <n v="2"/>
    <n v="51.63"/>
    <n v="0"/>
    <n v="22.54"/>
    <n v="103.26"/>
    <n v="45.08"/>
    <n v="58.180000000000007"/>
    <n v="0.5634321131125315"/>
    <n v="2026"/>
    <x v="0"/>
    <n v="1"/>
    <s v="Jan"/>
  </r>
  <r>
    <n v="142"/>
    <d v="2026-01-08T00:00:00"/>
    <n v="1"/>
    <s v="Q1"/>
    <n v="2026"/>
    <x v="0"/>
    <x v="0"/>
    <x v="9"/>
    <x v="1"/>
    <s v="Business"/>
    <x v="3"/>
    <s v="Alpine Tent 4P"/>
    <n v="5"/>
    <n v="344.88"/>
    <n v="0.15"/>
    <n v="190.66"/>
    <n v="1465.74"/>
    <n v="953.3"/>
    <n v="512.44000000000005"/>
    <n v="0.34961180018284282"/>
    <n v="2026"/>
    <x v="0"/>
    <n v="1"/>
    <s v="Jan"/>
  </r>
  <r>
    <n v="450"/>
    <d v="2026-01-08T00:00:00"/>
    <n v="1"/>
    <s v="Q1"/>
    <n v="2026"/>
    <x v="0"/>
    <x v="2"/>
    <x v="3"/>
    <x v="2"/>
    <s v="New"/>
    <x v="1"/>
    <s v="Hiking Daypack 20L"/>
    <n v="2"/>
    <n v="94.06"/>
    <n v="0.15"/>
    <n v="46.33"/>
    <n v="159.90199999999999"/>
    <n v="92.66"/>
    <n v="67.24199999999999"/>
    <n v="0.42052006854198193"/>
    <n v="2026"/>
    <x v="0"/>
    <n v="1"/>
    <s v="Jan"/>
  </r>
  <r>
    <n v="4397"/>
    <d v="2026-01-08T00:00:00"/>
    <n v="1"/>
    <s v="Q1"/>
    <n v="2026"/>
    <x v="0"/>
    <x v="0"/>
    <x v="0"/>
    <x v="0"/>
    <s v="Business"/>
    <x v="1"/>
    <s v="Trekking Poles"/>
    <n v="1"/>
    <n v="72.38"/>
    <n v="0"/>
    <n v="31.65"/>
    <n v="72.38"/>
    <n v="31.65"/>
    <n v="40.729999999999997"/>
    <n v="0.56272450953302011"/>
    <n v="2026"/>
    <x v="0"/>
    <n v="1"/>
    <s v="Jan"/>
  </r>
  <r>
    <n v="4798"/>
    <d v="2026-01-08T00:00:00"/>
    <n v="1"/>
    <s v="Q1"/>
    <n v="2026"/>
    <x v="0"/>
    <x v="1"/>
    <x v="6"/>
    <x v="0"/>
    <s v="New"/>
    <x v="1"/>
    <s v="Summit Backpack 45L"/>
    <n v="1"/>
    <n v="153.69"/>
    <n v="0"/>
    <n v="77.47"/>
    <n v="153.69"/>
    <n v="77.47"/>
    <n v="76.22"/>
    <n v="0.49593337237295854"/>
    <n v="2026"/>
    <x v="0"/>
    <n v="1"/>
    <s v="Jan"/>
  </r>
  <r>
    <n v="136"/>
    <d v="2026-01-09T00:00:00"/>
    <n v="1"/>
    <s v="Q1"/>
    <n v="2026"/>
    <x v="0"/>
    <x v="3"/>
    <x v="13"/>
    <x v="1"/>
    <s v="Business"/>
    <x v="2"/>
    <s v="Travel Backpack 35L"/>
    <n v="15"/>
    <n v="168.62"/>
    <n v="0.05"/>
    <n v="86.09"/>
    <n v="2402.835"/>
    <n v="1291.3500000000001"/>
    <n v="1111.4849999999999"/>
    <n v="0.46257233642759488"/>
    <n v="2026"/>
    <x v="0"/>
    <n v="1"/>
    <s v="Jan"/>
  </r>
  <r>
    <n v="2782"/>
    <d v="2026-01-09T00:00:00"/>
    <n v="1"/>
    <s v="Q1"/>
    <n v="2026"/>
    <x v="0"/>
    <x v="3"/>
    <x v="4"/>
    <x v="0"/>
    <s v="New"/>
    <x v="1"/>
    <s v="Summit Backpack 45L"/>
    <n v="1"/>
    <n v="152.75"/>
    <n v="0.05"/>
    <n v="79.88"/>
    <n v="145.11249999999998"/>
    <n v="79.88"/>
    <n v="65.232499999999987"/>
    <n v="0.44953053665259707"/>
    <n v="2026"/>
    <x v="0"/>
    <n v="1"/>
    <s v="Jan"/>
  </r>
  <r>
    <n v="4704"/>
    <d v="2026-01-09T00:00:00"/>
    <n v="1"/>
    <s v="Q1"/>
    <n v="2026"/>
    <x v="0"/>
    <x v="1"/>
    <x v="14"/>
    <x v="3"/>
    <s v="New"/>
    <x v="4"/>
    <s v="Recovery Roller"/>
    <n v="2"/>
    <n v="36.72"/>
    <n v="0.05"/>
    <n v="14.15"/>
    <n v="69.768000000000001"/>
    <n v="28.3"/>
    <n v="41.468000000000004"/>
    <n v="0.59436991170737308"/>
    <n v="2026"/>
    <x v="0"/>
    <n v="1"/>
    <s v="Jan"/>
  </r>
  <r>
    <n v="69"/>
    <d v="2026-01-10T00:00:00"/>
    <n v="1"/>
    <s v="Q1"/>
    <n v="2026"/>
    <x v="0"/>
    <x v="0"/>
    <x v="15"/>
    <x v="0"/>
    <s v="Returning"/>
    <x v="1"/>
    <s v="Trail Boots"/>
    <n v="6"/>
    <n v="141.31"/>
    <n v="0.05"/>
    <n v="79.349999999999994"/>
    <n v="805.46699999999998"/>
    <n v="476.09999999999997"/>
    <n v="329.36700000000002"/>
    <n v="0.4089143316858419"/>
    <n v="2026"/>
    <x v="0"/>
    <n v="1"/>
    <s v="Jan"/>
  </r>
  <r>
    <n v="490"/>
    <d v="2026-01-10T00:00:00"/>
    <n v="1"/>
    <s v="Q1"/>
    <n v="2026"/>
    <x v="0"/>
    <x v="2"/>
    <x v="10"/>
    <x v="0"/>
    <s v="Business"/>
    <x v="3"/>
    <s v="Compact Sleeping Bag"/>
    <n v="2"/>
    <n v="121.23"/>
    <n v="0"/>
    <n v="59.66"/>
    <n v="242.46"/>
    <n v="119.32"/>
    <n v="123.14000000000001"/>
    <n v="0.50787758805576178"/>
    <n v="2026"/>
    <x v="0"/>
    <n v="1"/>
    <s v="Jan"/>
  </r>
  <r>
    <n v="3685"/>
    <d v="2026-01-10T00:00:00"/>
    <n v="1"/>
    <s v="Q1"/>
    <n v="2026"/>
    <x v="0"/>
    <x v="3"/>
    <x v="8"/>
    <x v="0"/>
    <s v="New"/>
    <x v="2"/>
    <s v="Travel Backpack 35L"/>
    <n v="3"/>
    <n v="161.58000000000001"/>
    <n v="0"/>
    <n v="85.58"/>
    <n v="484.74"/>
    <n v="256.74"/>
    <n v="228"/>
    <n v="0.47035524198539425"/>
    <n v="2026"/>
    <x v="0"/>
    <n v="1"/>
    <s v="Jan"/>
  </r>
  <r>
    <n v="3796"/>
    <d v="2026-01-10T00:00:00"/>
    <n v="1"/>
    <s v="Q1"/>
    <n v="2026"/>
    <x v="0"/>
    <x v="3"/>
    <x v="8"/>
    <x v="2"/>
    <s v="Returning"/>
    <x v="2"/>
    <s v="Travel Backpack 35L"/>
    <n v="2"/>
    <n v="166.84"/>
    <n v="0"/>
    <n v="88.67"/>
    <n v="333.68"/>
    <n v="177.34"/>
    <n v="156.34"/>
    <n v="0.4685327259649964"/>
    <n v="2026"/>
    <x v="0"/>
    <n v="1"/>
    <s v="Jan"/>
  </r>
  <r>
    <n v="387"/>
    <d v="2026-01-11T00:00:00"/>
    <n v="1"/>
    <s v="Q1"/>
    <n v="2026"/>
    <x v="0"/>
    <x v="2"/>
    <x v="5"/>
    <x v="0"/>
    <s v="Returning"/>
    <x v="1"/>
    <s v="Summit Backpack 45L"/>
    <n v="1"/>
    <n v="150.96"/>
    <n v="0"/>
    <n v="77.5"/>
    <n v="150.96"/>
    <n v="77.5"/>
    <n v="73.460000000000008"/>
    <n v="0.48661897191308956"/>
    <n v="2026"/>
    <x v="0"/>
    <n v="1"/>
    <s v="Jan"/>
  </r>
  <r>
    <n v="2796"/>
    <d v="2026-01-11T00:00:00"/>
    <n v="1"/>
    <s v="Q1"/>
    <n v="2026"/>
    <x v="0"/>
    <x v="3"/>
    <x v="7"/>
    <x v="2"/>
    <s v="Returning"/>
    <x v="2"/>
    <s v="Insulated Bottle"/>
    <n v="3"/>
    <n v="36.33"/>
    <n v="0.05"/>
    <n v="13.27"/>
    <n v="103.54049999999999"/>
    <n v="39.81"/>
    <n v="63.730499999999992"/>
    <n v="0.61551277036521934"/>
    <n v="2026"/>
    <x v="0"/>
    <n v="1"/>
    <s v="Jan"/>
  </r>
  <r>
    <n v="3703"/>
    <d v="2026-01-11T00:00:00"/>
    <n v="1"/>
    <s v="Q1"/>
    <n v="2026"/>
    <x v="0"/>
    <x v="3"/>
    <x v="8"/>
    <x v="0"/>
    <s v="Returning"/>
    <x v="2"/>
    <s v="Insulated Bottle"/>
    <n v="1"/>
    <n v="35.340000000000003"/>
    <n v="0.1"/>
    <n v="13.36"/>
    <n v="31.806000000000004"/>
    <n v="13.36"/>
    <n v="18.446000000000005"/>
    <n v="0.5799534678991386"/>
    <n v="2026"/>
    <x v="0"/>
    <n v="1"/>
    <s v="Jan"/>
  </r>
  <r>
    <n v="4674"/>
    <d v="2026-01-11T00:00:00"/>
    <n v="1"/>
    <s v="Q1"/>
    <n v="2026"/>
    <x v="0"/>
    <x v="3"/>
    <x v="8"/>
    <x v="0"/>
    <s v="Returning"/>
    <x v="2"/>
    <s v="Packing Cube Set"/>
    <n v="2"/>
    <n v="46.27"/>
    <n v="0"/>
    <n v="18.23"/>
    <n v="92.54"/>
    <n v="36.46"/>
    <n v="56.080000000000005"/>
    <n v="0.60600821266479366"/>
    <n v="2026"/>
    <x v="0"/>
    <n v="1"/>
    <s v="Jan"/>
  </r>
  <r>
    <n v="4789"/>
    <d v="2026-01-11T00:00:00"/>
    <n v="1"/>
    <s v="Q1"/>
    <n v="2026"/>
    <x v="0"/>
    <x v="3"/>
    <x v="7"/>
    <x v="0"/>
    <s v="Returning"/>
    <x v="0"/>
    <s v="Commuter Helmet"/>
    <n v="1"/>
    <n v="79.930000000000007"/>
    <n v="0.05"/>
    <n v="43.73"/>
    <n v="75.933500000000009"/>
    <n v="43.73"/>
    <n v="32.203500000000012"/>
    <n v="0.42410135184075554"/>
    <n v="2026"/>
    <x v="0"/>
    <n v="1"/>
    <s v="Jan"/>
  </r>
  <r>
    <n v="804"/>
    <d v="2026-01-12T00:00:00"/>
    <n v="1"/>
    <s v="Q1"/>
    <n v="2026"/>
    <x v="0"/>
    <x v="1"/>
    <x v="12"/>
    <x v="2"/>
    <s v="New"/>
    <x v="1"/>
    <s v="Trail Boots"/>
    <n v="1"/>
    <n v="141.25"/>
    <n v="0"/>
    <n v="78.72"/>
    <n v="141.25"/>
    <n v="78.72"/>
    <n v="62.53"/>
    <n v="0.44269026548672569"/>
    <n v="2026"/>
    <x v="0"/>
    <n v="1"/>
    <s v="Jan"/>
  </r>
  <r>
    <n v="1780"/>
    <d v="2026-01-12T00:00:00"/>
    <n v="1"/>
    <s v="Q1"/>
    <n v="2026"/>
    <x v="0"/>
    <x v="3"/>
    <x v="8"/>
    <x v="0"/>
    <s v="Returning"/>
    <x v="0"/>
    <s v="Cycling Pack 12L"/>
    <n v="2"/>
    <n v="103.64"/>
    <n v="0.1"/>
    <n v="50.96"/>
    <n v="186.55199999999999"/>
    <n v="101.92"/>
    <n v="84.631999999999991"/>
    <n v="0.45366439384193147"/>
    <n v="2026"/>
    <x v="0"/>
    <n v="1"/>
    <s v="Jan"/>
  </r>
  <r>
    <n v="2844"/>
    <d v="2026-01-12T00:00:00"/>
    <n v="1"/>
    <s v="Q1"/>
    <n v="2026"/>
    <x v="0"/>
    <x v="0"/>
    <x v="0"/>
    <x v="0"/>
    <s v="New"/>
    <x v="2"/>
    <s v="Carry-On Duffel"/>
    <n v="1"/>
    <n v="136.18"/>
    <n v="0"/>
    <n v="68.34"/>
    <n v="136.18"/>
    <n v="68.34"/>
    <n v="67.84"/>
    <n v="0.498164194448524"/>
    <n v="2026"/>
    <x v="0"/>
    <n v="1"/>
    <s v="Jan"/>
  </r>
  <r>
    <n v="3068"/>
    <d v="2026-01-12T00:00:00"/>
    <n v="1"/>
    <s v="Q1"/>
    <n v="2026"/>
    <x v="0"/>
    <x v="2"/>
    <x v="2"/>
    <x v="3"/>
    <s v="New"/>
    <x v="4"/>
    <s v="Recovery Roller"/>
    <n v="1"/>
    <n v="36.43"/>
    <n v="0"/>
    <n v="14.33"/>
    <n v="36.43"/>
    <n v="14.33"/>
    <n v="22.1"/>
    <n v="0.60664287674993145"/>
    <n v="2026"/>
    <x v="0"/>
    <n v="1"/>
    <s v="Jan"/>
  </r>
  <r>
    <n v="3096"/>
    <d v="2026-01-12T00:00:00"/>
    <n v="1"/>
    <s v="Q1"/>
    <n v="2026"/>
    <x v="0"/>
    <x v="3"/>
    <x v="7"/>
    <x v="0"/>
    <s v="New"/>
    <x v="4"/>
    <s v="Training Mat"/>
    <n v="2"/>
    <n v="50.51"/>
    <n v="0.1"/>
    <n v="21.84"/>
    <n v="90.917999999999992"/>
    <n v="43.68"/>
    <n v="47.237999999999992"/>
    <n v="0.5195670824259222"/>
    <n v="2026"/>
    <x v="0"/>
    <n v="1"/>
    <s v="Jan"/>
  </r>
  <r>
    <n v="3129"/>
    <d v="2026-01-12T00:00:00"/>
    <n v="1"/>
    <s v="Q1"/>
    <n v="2026"/>
    <x v="0"/>
    <x v="3"/>
    <x v="13"/>
    <x v="2"/>
    <s v="Returning"/>
    <x v="4"/>
    <s v="Weighted Vest"/>
    <n v="1"/>
    <n v="123"/>
    <n v="0"/>
    <n v="67.3"/>
    <n v="123"/>
    <n v="67.3"/>
    <n v="55.7"/>
    <n v="0.45284552845528458"/>
    <n v="2026"/>
    <x v="0"/>
    <n v="1"/>
    <s v="Jan"/>
  </r>
  <r>
    <n v="3948"/>
    <d v="2026-01-12T00:00:00"/>
    <n v="1"/>
    <s v="Q1"/>
    <n v="2026"/>
    <x v="0"/>
    <x v="1"/>
    <x v="14"/>
    <x v="0"/>
    <s v="New"/>
    <x v="1"/>
    <s v="Trekking Poles"/>
    <n v="2"/>
    <n v="72.239999999999995"/>
    <n v="0"/>
    <n v="32.94"/>
    <n v="144.47999999999999"/>
    <n v="65.88"/>
    <n v="78.599999999999994"/>
    <n v="0.54401993355481726"/>
    <n v="2026"/>
    <x v="0"/>
    <n v="1"/>
    <s v="Jan"/>
  </r>
  <r>
    <n v="5036"/>
    <d v="2026-01-12T00:00:00"/>
    <n v="1"/>
    <s v="Q1"/>
    <n v="2026"/>
    <x v="0"/>
    <x v="2"/>
    <x v="3"/>
    <x v="2"/>
    <s v="Returning"/>
    <x v="1"/>
    <s v="Summit Backpack 45L"/>
    <n v="1"/>
    <n v="151.11000000000001"/>
    <n v="0.15"/>
    <n v="79.650000000000006"/>
    <n v="128.4435"/>
    <n v="79.650000000000006"/>
    <n v="48.793499999999995"/>
    <n v="0.37988298356865075"/>
    <n v="2026"/>
    <x v="0"/>
    <n v="1"/>
    <s v="Jan"/>
  </r>
  <r>
    <n v="2681"/>
    <d v="2026-01-13T00:00:00"/>
    <n v="1"/>
    <s v="Q1"/>
    <n v="2026"/>
    <x v="0"/>
    <x v="3"/>
    <x v="4"/>
    <x v="0"/>
    <s v="New"/>
    <x v="1"/>
    <s v="Hiking Daypack 20L"/>
    <n v="1"/>
    <n v="94.32"/>
    <n v="0"/>
    <n v="45.93"/>
    <n v="94.32"/>
    <n v="45.93"/>
    <n v="48.389999999999993"/>
    <n v="0.51304071246819338"/>
    <n v="2026"/>
    <x v="0"/>
    <n v="1"/>
    <s v="Jan"/>
  </r>
  <r>
    <n v="5101"/>
    <d v="2026-01-13T00:00:00"/>
    <n v="1"/>
    <s v="Q1"/>
    <n v="2026"/>
    <x v="0"/>
    <x v="1"/>
    <x v="12"/>
    <x v="0"/>
    <s v="Returning"/>
    <x v="0"/>
    <s v="Trail Bike Light"/>
    <n v="3"/>
    <n v="51.52"/>
    <n v="0"/>
    <n v="21.92"/>
    <n v="154.56"/>
    <n v="65.760000000000005"/>
    <n v="88.8"/>
    <n v="0.57453416149068315"/>
    <n v="2026"/>
    <x v="0"/>
    <n v="1"/>
    <s v="Jan"/>
  </r>
  <r>
    <n v="3871"/>
    <d v="2026-01-14T00:00:00"/>
    <n v="1"/>
    <s v="Q1"/>
    <n v="2026"/>
    <x v="0"/>
    <x v="0"/>
    <x v="15"/>
    <x v="0"/>
    <s v="New"/>
    <x v="1"/>
    <s v="Trail Boots"/>
    <n v="2"/>
    <n v="146.4"/>
    <n v="0.05"/>
    <n v="81.72"/>
    <n v="278.16000000000003"/>
    <n v="163.44"/>
    <n v="114.72000000000003"/>
    <n v="0.4124245038826575"/>
    <n v="2026"/>
    <x v="0"/>
    <n v="1"/>
    <s v="Jan"/>
  </r>
  <r>
    <n v="4643"/>
    <d v="2026-01-14T00:00:00"/>
    <n v="1"/>
    <s v="Q1"/>
    <n v="2026"/>
    <x v="0"/>
    <x v="0"/>
    <x v="0"/>
    <x v="1"/>
    <s v="Business"/>
    <x v="2"/>
    <s v="Packing Cube Set"/>
    <n v="3"/>
    <n v="47.32"/>
    <n v="0.1"/>
    <n v="18.420000000000002"/>
    <n v="127.76400000000001"/>
    <n v="55.260000000000005"/>
    <n v="72.504000000000005"/>
    <n v="0.56748379825302897"/>
    <n v="2026"/>
    <x v="0"/>
    <n v="1"/>
    <s v="Jan"/>
  </r>
  <r>
    <n v="4703"/>
    <d v="2026-01-14T00:00:00"/>
    <n v="1"/>
    <s v="Q1"/>
    <n v="2026"/>
    <x v="0"/>
    <x v="3"/>
    <x v="13"/>
    <x v="2"/>
    <s v="Business"/>
    <x v="4"/>
    <s v="Resistance Band Set"/>
    <n v="2"/>
    <n v="40.450000000000003"/>
    <n v="0.05"/>
    <n v="15.14"/>
    <n v="76.855000000000004"/>
    <n v="30.28"/>
    <n v="46.575000000000003"/>
    <n v="0.60601132001821612"/>
    <n v="2026"/>
    <x v="0"/>
    <n v="1"/>
    <s v="Jan"/>
  </r>
  <r>
    <n v="5068"/>
    <d v="2026-01-14T00:00:00"/>
    <n v="1"/>
    <s v="Q1"/>
    <n v="2026"/>
    <x v="0"/>
    <x v="0"/>
    <x v="0"/>
    <x v="0"/>
    <s v="Returning"/>
    <x v="2"/>
    <s v="Packing Cube Set"/>
    <n v="2"/>
    <n v="47.05"/>
    <n v="0.1"/>
    <n v="18.8"/>
    <n v="84.69"/>
    <n v="37.6"/>
    <n v="47.089999999999996"/>
    <n v="0.55602786633604906"/>
    <n v="2026"/>
    <x v="0"/>
    <n v="1"/>
    <s v="Jan"/>
  </r>
  <r>
    <n v="1539"/>
    <d v="2026-01-15T00:00:00"/>
    <n v="1"/>
    <s v="Q1"/>
    <n v="2026"/>
    <x v="0"/>
    <x v="3"/>
    <x v="8"/>
    <x v="2"/>
    <s v="Business"/>
    <x v="4"/>
    <s v="Weighted Vest"/>
    <n v="3"/>
    <n v="123.14"/>
    <n v="0.05"/>
    <n v="70.67"/>
    <n v="350.94900000000001"/>
    <n v="212.01"/>
    <n v="138.93900000000002"/>
    <n v="0.39589513006163296"/>
    <n v="2026"/>
    <x v="0"/>
    <n v="1"/>
    <s v="Jan"/>
  </r>
  <r>
    <n v="1709"/>
    <d v="2026-01-15T00:00:00"/>
    <n v="1"/>
    <s v="Q1"/>
    <n v="2026"/>
    <x v="0"/>
    <x v="3"/>
    <x v="13"/>
    <x v="0"/>
    <s v="Returning"/>
    <x v="1"/>
    <s v="Summit Backpack 45L"/>
    <n v="2"/>
    <n v="151.33000000000001"/>
    <n v="0.1"/>
    <n v="78.44"/>
    <n v="272.39400000000001"/>
    <n v="156.88"/>
    <n v="115.51400000000001"/>
    <n v="0.42406954631893512"/>
    <n v="2026"/>
    <x v="0"/>
    <n v="1"/>
    <s v="Jan"/>
  </r>
  <r>
    <n v="2702"/>
    <d v="2026-01-15T00:00:00"/>
    <n v="1"/>
    <s v="Q1"/>
    <n v="2026"/>
    <x v="0"/>
    <x v="1"/>
    <x v="14"/>
    <x v="0"/>
    <s v="Returning"/>
    <x v="1"/>
    <s v="Trail Boots"/>
    <n v="5"/>
    <n v="144.01"/>
    <n v="0.05"/>
    <n v="79.64"/>
    <n v="684.0474999999999"/>
    <n v="398.2"/>
    <n v="285.84749999999991"/>
    <n v="0.41787668254032062"/>
    <n v="2026"/>
    <x v="0"/>
    <n v="1"/>
    <s v="Jan"/>
  </r>
  <r>
    <n v="3176"/>
    <d v="2026-01-15T00:00:00"/>
    <n v="1"/>
    <s v="Q1"/>
    <n v="2026"/>
    <x v="0"/>
    <x v="3"/>
    <x v="8"/>
    <x v="0"/>
    <s v="Returning"/>
    <x v="1"/>
    <s v="Hiking Daypack 20L"/>
    <n v="3"/>
    <n v="91.19"/>
    <n v="0"/>
    <n v="44.47"/>
    <n v="273.57"/>
    <n v="133.41"/>
    <n v="140.16"/>
    <n v="0.5123368790437548"/>
    <n v="2026"/>
    <x v="0"/>
    <n v="1"/>
    <s v="Jan"/>
  </r>
  <r>
    <n v="3705"/>
    <d v="2026-01-15T00:00:00"/>
    <n v="1"/>
    <s v="Q1"/>
    <n v="2026"/>
    <x v="0"/>
    <x v="3"/>
    <x v="7"/>
    <x v="2"/>
    <s v="New"/>
    <x v="2"/>
    <s v="Packing Cube Set"/>
    <n v="2"/>
    <n v="45.45"/>
    <n v="0"/>
    <n v="18.190000000000001"/>
    <n v="90.9"/>
    <n v="36.380000000000003"/>
    <n v="54.52"/>
    <n v="0.59977997799779981"/>
    <n v="2026"/>
    <x v="0"/>
    <n v="1"/>
    <s v="Jan"/>
  </r>
  <r>
    <n v="3736"/>
    <d v="2026-01-15T00:00:00"/>
    <n v="1"/>
    <s v="Q1"/>
    <n v="2026"/>
    <x v="0"/>
    <x v="1"/>
    <x v="1"/>
    <x v="3"/>
    <s v="New"/>
    <x v="4"/>
    <s v="Resistance Band Set"/>
    <n v="1"/>
    <n v="40.72"/>
    <n v="0"/>
    <n v="14.94"/>
    <n v="40.72"/>
    <n v="14.94"/>
    <n v="25.78"/>
    <n v="0.6331041257367388"/>
    <n v="2026"/>
    <x v="0"/>
    <n v="1"/>
    <s v="Jan"/>
  </r>
  <r>
    <n v="3967"/>
    <d v="2026-01-15T00:00:00"/>
    <n v="1"/>
    <s v="Q1"/>
    <n v="2026"/>
    <x v="0"/>
    <x v="1"/>
    <x v="12"/>
    <x v="0"/>
    <s v="Business"/>
    <x v="2"/>
    <s v="Insulated Bottle"/>
    <n v="2"/>
    <n v="37.090000000000003"/>
    <n v="0"/>
    <n v="13.29"/>
    <n v="74.180000000000007"/>
    <n v="26.58"/>
    <n v="47.600000000000009"/>
    <n v="0.64168239417632789"/>
    <n v="2026"/>
    <x v="0"/>
    <n v="1"/>
    <s v="Jan"/>
  </r>
  <r>
    <n v="170"/>
    <d v="2026-01-16T00:00:00"/>
    <n v="1"/>
    <s v="Q1"/>
    <n v="2026"/>
    <x v="0"/>
    <x v="2"/>
    <x v="10"/>
    <x v="0"/>
    <s v="New"/>
    <x v="3"/>
    <s v="Compact Sleeping Bag"/>
    <n v="1"/>
    <n v="124.45"/>
    <n v="0.15"/>
    <n v="59.77"/>
    <n v="105.7825"/>
    <n v="59.77"/>
    <n v="46.012499999999996"/>
    <n v="0.43497270342447941"/>
    <n v="2026"/>
    <x v="0"/>
    <n v="1"/>
    <s v="Jan"/>
  </r>
  <r>
    <n v="1040"/>
    <d v="2026-01-16T00:00:00"/>
    <n v="1"/>
    <s v="Q1"/>
    <n v="2026"/>
    <x v="0"/>
    <x v="0"/>
    <x v="0"/>
    <x v="2"/>
    <s v="New"/>
    <x v="2"/>
    <s v="Insulated Bottle"/>
    <n v="1"/>
    <n v="35.93"/>
    <n v="0.05"/>
    <n v="13.33"/>
    <n v="34.133499999999998"/>
    <n v="13.33"/>
    <n v="20.8035"/>
    <n v="0.60947456311248482"/>
    <n v="2026"/>
    <x v="0"/>
    <n v="1"/>
    <s v="Jan"/>
  </r>
  <r>
    <n v="2380"/>
    <d v="2026-01-16T00:00:00"/>
    <n v="1"/>
    <s v="Q1"/>
    <n v="2026"/>
    <x v="0"/>
    <x v="3"/>
    <x v="13"/>
    <x v="0"/>
    <s v="Returning"/>
    <x v="3"/>
    <s v="Compact Sleeping Bag"/>
    <n v="4"/>
    <n v="121.8"/>
    <n v="0.05"/>
    <n v="59.57"/>
    <n v="462.84"/>
    <n v="238.28"/>
    <n v="224.55999999999997"/>
    <n v="0.48517846339987897"/>
    <n v="2026"/>
    <x v="0"/>
    <n v="1"/>
    <s v="Jan"/>
  </r>
  <r>
    <n v="3219"/>
    <d v="2026-01-16T00:00:00"/>
    <n v="1"/>
    <s v="Q1"/>
    <n v="2026"/>
    <x v="0"/>
    <x v="1"/>
    <x v="11"/>
    <x v="2"/>
    <s v="Returning"/>
    <x v="1"/>
    <s v="Hiking Daypack 20L"/>
    <n v="1"/>
    <n v="92.6"/>
    <n v="0.05"/>
    <n v="44.15"/>
    <n v="87.969999999999985"/>
    <n v="44.15"/>
    <n v="43.819999999999986"/>
    <n v="0.4981243605774695"/>
    <n v="2026"/>
    <x v="0"/>
    <n v="1"/>
    <s v="Jan"/>
  </r>
  <r>
    <n v="4425"/>
    <d v="2026-01-16T00:00:00"/>
    <n v="1"/>
    <s v="Q1"/>
    <n v="2026"/>
    <x v="0"/>
    <x v="1"/>
    <x v="12"/>
    <x v="1"/>
    <s v="Business"/>
    <x v="0"/>
    <s v="Cycling Pack 12L"/>
    <n v="10"/>
    <n v="102.68"/>
    <n v="0.15"/>
    <n v="51.07"/>
    <n v="872.78000000000009"/>
    <n v="510.7"/>
    <n v="362.0800000000001"/>
    <n v="0.41485826897958256"/>
    <n v="2026"/>
    <x v="0"/>
    <n v="1"/>
    <s v="Jan"/>
  </r>
  <r>
    <n v="4508"/>
    <d v="2026-01-16T00:00:00"/>
    <n v="1"/>
    <s v="Q1"/>
    <n v="2026"/>
    <x v="0"/>
    <x v="3"/>
    <x v="13"/>
    <x v="3"/>
    <s v="New"/>
    <x v="0"/>
    <s v="Compact Repair Kit"/>
    <n v="3"/>
    <n v="40.92"/>
    <n v="0.15"/>
    <n v="16.71"/>
    <n v="104.346"/>
    <n v="50.13"/>
    <n v="54.216000000000001"/>
    <n v="0.51957909263412105"/>
    <n v="2026"/>
    <x v="0"/>
    <n v="1"/>
    <s v="Jan"/>
  </r>
  <r>
    <n v="4806"/>
    <d v="2026-01-16T00:00:00"/>
    <n v="1"/>
    <s v="Q1"/>
    <n v="2026"/>
    <x v="0"/>
    <x v="2"/>
    <x v="16"/>
    <x v="2"/>
    <s v="New"/>
    <x v="0"/>
    <s v="Cycling Pack 12L"/>
    <n v="4"/>
    <n v="102.68"/>
    <n v="0"/>
    <n v="50.83"/>
    <n v="410.72"/>
    <n v="203.32"/>
    <n v="207.40000000000003"/>
    <n v="0.50496688741721862"/>
    <n v="2026"/>
    <x v="0"/>
    <n v="1"/>
    <s v="Jan"/>
  </r>
  <r>
    <n v="755"/>
    <d v="2026-01-17T00:00:00"/>
    <n v="1"/>
    <s v="Q1"/>
    <n v="2026"/>
    <x v="0"/>
    <x v="0"/>
    <x v="9"/>
    <x v="3"/>
    <s v="New"/>
    <x v="2"/>
    <s v="Travel Backpack 35L"/>
    <n v="2"/>
    <n v="164.38"/>
    <n v="0.05"/>
    <n v="85.93"/>
    <n v="312.322"/>
    <n v="171.86"/>
    <n v="140.46199999999999"/>
    <n v="0.44973456881039436"/>
    <n v="2026"/>
    <x v="0"/>
    <n v="1"/>
    <s v="Jan"/>
  </r>
  <r>
    <n v="3171"/>
    <d v="2026-01-17T00:00:00"/>
    <n v="1"/>
    <s v="Q1"/>
    <n v="2026"/>
    <x v="0"/>
    <x v="0"/>
    <x v="15"/>
    <x v="2"/>
    <s v="Returning"/>
    <x v="0"/>
    <s v="Trail Bike Light"/>
    <n v="1"/>
    <n v="51.78"/>
    <n v="0"/>
    <n v="22.64"/>
    <n v="51.78"/>
    <n v="22.64"/>
    <n v="29.14"/>
    <n v="0.56276554654306687"/>
    <n v="2026"/>
    <x v="0"/>
    <n v="1"/>
    <s v="Jan"/>
  </r>
  <r>
    <n v="4277"/>
    <d v="2026-01-17T00:00:00"/>
    <n v="1"/>
    <s v="Q1"/>
    <n v="2026"/>
    <x v="0"/>
    <x v="1"/>
    <x v="11"/>
    <x v="2"/>
    <s v="Returning"/>
    <x v="4"/>
    <s v="Training Mat"/>
    <n v="1"/>
    <n v="50.52"/>
    <n v="0.05"/>
    <n v="22.37"/>
    <n v="47.994"/>
    <n v="22.37"/>
    <n v="25.623999999999999"/>
    <n v="0.5339000708421886"/>
    <n v="2026"/>
    <x v="0"/>
    <n v="1"/>
    <s v="Jan"/>
  </r>
  <r>
    <n v="4648"/>
    <d v="2026-01-17T00:00:00"/>
    <n v="1"/>
    <s v="Q1"/>
    <n v="2026"/>
    <x v="0"/>
    <x v="1"/>
    <x v="14"/>
    <x v="3"/>
    <s v="New"/>
    <x v="3"/>
    <s v="Trail Tent 2P"/>
    <n v="1"/>
    <n v="199.02"/>
    <n v="0"/>
    <n v="106.49"/>
    <n v="199.02"/>
    <n v="106.49"/>
    <n v="92.530000000000015"/>
    <n v="0.46492814792483173"/>
    <n v="2026"/>
    <x v="0"/>
    <n v="1"/>
    <s v="Jan"/>
  </r>
  <r>
    <n v="157"/>
    <d v="2026-01-18T00:00:00"/>
    <n v="1"/>
    <s v="Q1"/>
    <n v="2026"/>
    <x v="0"/>
    <x v="3"/>
    <x v="8"/>
    <x v="2"/>
    <s v="Returning"/>
    <x v="3"/>
    <s v="Portable Camp Stove"/>
    <n v="3"/>
    <n v="80.27"/>
    <n v="0.1"/>
    <n v="39.26"/>
    <n v="216.72900000000001"/>
    <n v="117.78"/>
    <n v="98.949000000000012"/>
    <n v="0.45655634455933447"/>
    <n v="2026"/>
    <x v="0"/>
    <n v="1"/>
    <s v="Jan"/>
  </r>
  <r>
    <n v="2271"/>
    <d v="2026-01-18T00:00:00"/>
    <n v="1"/>
    <s v="Q1"/>
    <n v="2026"/>
    <x v="0"/>
    <x v="1"/>
    <x v="1"/>
    <x v="2"/>
    <s v="New"/>
    <x v="3"/>
    <s v="Alpine Tent 4P"/>
    <n v="4"/>
    <n v="333.28"/>
    <n v="0"/>
    <n v="195.76"/>
    <n v="1333.12"/>
    <n v="783.04"/>
    <n v="550.07999999999993"/>
    <n v="0.41262602016322608"/>
    <n v="2026"/>
    <x v="0"/>
    <n v="1"/>
    <s v="Jan"/>
  </r>
  <r>
    <n v="3330"/>
    <d v="2026-01-18T00:00:00"/>
    <n v="1"/>
    <s v="Q1"/>
    <n v="2026"/>
    <x v="0"/>
    <x v="3"/>
    <x v="13"/>
    <x v="3"/>
    <s v="New"/>
    <x v="0"/>
    <s v="Cycling Pack 12L"/>
    <n v="1"/>
    <n v="104.36"/>
    <n v="0"/>
    <n v="51.63"/>
    <n v="104.36"/>
    <n v="51.63"/>
    <n v="52.73"/>
    <n v="0.50527021847451126"/>
    <n v="2026"/>
    <x v="0"/>
    <n v="1"/>
    <s v="Jan"/>
  </r>
  <r>
    <n v="4547"/>
    <d v="2026-01-18T00:00:00"/>
    <n v="1"/>
    <s v="Q1"/>
    <n v="2026"/>
    <x v="0"/>
    <x v="2"/>
    <x v="5"/>
    <x v="3"/>
    <s v="New"/>
    <x v="0"/>
    <s v="Commuter Helmet"/>
    <n v="1"/>
    <n v="83.52"/>
    <n v="0.05"/>
    <n v="42.97"/>
    <n v="79.343999999999994"/>
    <n v="42.97"/>
    <n v="36.373999999999995"/>
    <n v="0.45843416011292598"/>
    <n v="2026"/>
    <x v="0"/>
    <n v="1"/>
    <s v="Jan"/>
  </r>
  <r>
    <n v="1840"/>
    <d v="2026-01-19T00:00:00"/>
    <n v="1"/>
    <s v="Q1"/>
    <n v="2026"/>
    <x v="0"/>
    <x v="2"/>
    <x v="10"/>
    <x v="0"/>
    <s v="New"/>
    <x v="4"/>
    <s v="Weighted Vest"/>
    <n v="2"/>
    <n v="125.93"/>
    <n v="0"/>
    <n v="69.150000000000006"/>
    <n v="251.86"/>
    <n v="138.30000000000001"/>
    <n v="113.56"/>
    <n v="0.45088541253077102"/>
    <n v="2026"/>
    <x v="0"/>
    <n v="1"/>
    <s v="Jan"/>
  </r>
  <r>
    <n v="1850"/>
    <d v="2026-01-19T00:00:00"/>
    <n v="1"/>
    <s v="Q1"/>
    <n v="2026"/>
    <x v="0"/>
    <x v="1"/>
    <x v="6"/>
    <x v="0"/>
    <s v="Business"/>
    <x v="0"/>
    <s v="Trail Bike Light"/>
    <n v="1"/>
    <n v="49.85"/>
    <n v="0"/>
    <n v="23.07"/>
    <n v="49.85"/>
    <n v="23.07"/>
    <n v="26.78"/>
    <n v="0.53721163490471413"/>
    <n v="2026"/>
    <x v="0"/>
    <n v="1"/>
    <s v="Jan"/>
  </r>
  <r>
    <n v="1858"/>
    <d v="2026-01-19T00:00:00"/>
    <n v="1"/>
    <s v="Q1"/>
    <n v="2026"/>
    <x v="0"/>
    <x v="1"/>
    <x v="1"/>
    <x v="0"/>
    <s v="Returning"/>
    <x v="2"/>
    <s v="Insulated Bottle"/>
    <n v="1"/>
    <n v="36.130000000000003"/>
    <n v="0"/>
    <n v="13.39"/>
    <n v="36.130000000000003"/>
    <n v="13.39"/>
    <n v="22.740000000000002"/>
    <n v="0.62939385552172711"/>
    <n v="2026"/>
    <x v="0"/>
    <n v="1"/>
    <s v="Jan"/>
  </r>
  <r>
    <n v="2910"/>
    <d v="2026-01-19T00:00:00"/>
    <n v="1"/>
    <s v="Q1"/>
    <n v="2026"/>
    <x v="0"/>
    <x v="3"/>
    <x v="13"/>
    <x v="2"/>
    <s v="Returning"/>
    <x v="0"/>
    <s v="Cycling Pack 12L"/>
    <n v="1"/>
    <n v="104.83"/>
    <n v="0.05"/>
    <n v="51.06"/>
    <n v="99.588499999999996"/>
    <n v="51.06"/>
    <n v="48.528499999999994"/>
    <n v="0.48729019916958277"/>
    <n v="2026"/>
    <x v="0"/>
    <n v="1"/>
    <s v="Jan"/>
  </r>
  <r>
    <n v="3694"/>
    <d v="2026-01-19T00:00:00"/>
    <n v="1"/>
    <s v="Q1"/>
    <n v="2026"/>
    <x v="0"/>
    <x v="0"/>
    <x v="0"/>
    <x v="2"/>
    <s v="Returning"/>
    <x v="2"/>
    <s v="Insulated Bottle"/>
    <n v="1"/>
    <n v="35.46"/>
    <n v="0.05"/>
    <n v="13.81"/>
    <n v="33.686999999999998"/>
    <n v="13.81"/>
    <n v="19.876999999999995"/>
    <n v="0.59004957401965141"/>
    <n v="2026"/>
    <x v="0"/>
    <n v="1"/>
    <s v="Jan"/>
  </r>
  <r>
    <n v="631"/>
    <d v="2026-01-20T00:00:00"/>
    <n v="1"/>
    <s v="Q1"/>
    <n v="2026"/>
    <x v="0"/>
    <x v="3"/>
    <x v="8"/>
    <x v="3"/>
    <s v="Returning"/>
    <x v="2"/>
    <s v="Travel Backpack 35L"/>
    <n v="1"/>
    <n v="165.42"/>
    <n v="0"/>
    <n v="85.69"/>
    <n v="165.42"/>
    <n v="85.69"/>
    <n v="79.72999999999999"/>
    <n v="0.48198524966751299"/>
    <n v="2026"/>
    <x v="0"/>
    <n v="1"/>
    <s v="Jan"/>
  </r>
  <r>
    <n v="1113"/>
    <d v="2026-01-20T00:00:00"/>
    <n v="1"/>
    <s v="Q1"/>
    <n v="2026"/>
    <x v="0"/>
    <x v="2"/>
    <x v="5"/>
    <x v="0"/>
    <s v="Returning"/>
    <x v="3"/>
    <s v="Compact Sleeping Bag"/>
    <n v="1"/>
    <n v="122.86"/>
    <n v="0.05"/>
    <n v="60.36"/>
    <n v="116.717"/>
    <n v="60.36"/>
    <n v="56.356999999999999"/>
    <n v="0.48285168398776529"/>
    <n v="2026"/>
    <x v="0"/>
    <n v="1"/>
    <s v="Jan"/>
  </r>
  <r>
    <n v="1525"/>
    <d v="2026-01-20T00:00:00"/>
    <n v="1"/>
    <s v="Q1"/>
    <n v="2026"/>
    <x v="0"/>
    <x v="0"/>
    <x v="0"/>
    <x v="2"/>
    <s v="Returning"/>
    <x v="4"/>
    <s v="Recovery Roller"/>
    <n v="2"/>
    <n v="35.82"/>
    <n v="0"/>
    <n v="14.09"/>
    <n v="71.64"/>
    <n v="28.18"/>
    <n v="43.46"/>
    <n v="0.60664433277498608"/>
    <n v="2026"/>
    <x v="0"/>
    <n v="1"/>
    <s v="Jan"/>
  </r>
  <r>
    <n v="3233"/>
    <d v="2026-01-20T00:00:00"/>
    <n v="1"/>
    <s v="Q1"/>
    <n v="2026"/>
    <x v="0"/>
    <x v="0"/>
    <x v="0"/>
    <x v="0"/>
    <s v="New"/>
    <x v="3"/>
    <s v="Compact Sleeping Bag"/>
    <n v="3"/>
    <n v="120.29"/>
    <n v="0.1"/>
    <n v="62.41"/>
    <n v="324.78300000000002"/>
    <n v="187.23"/>
    <n v="137.55300000000003"/>
    <n v="0.42352278290427769"/>
    <n v="2026"/>
    <x v="0"/>
    <n v="1"/>
    <s v="Jan"/>
  </r>
  <r>
    <n v="4455"/>
    <d v="2026-01-20T00:00:00"/>
    <n v="1"/>
    <s v="Q1"/>
    <n v="2026"/>
    <x v="0"/>
    <x v="1"/>
    <x v="11"/>
    <x v="3"/>
    <s v="Returning"/>
    <x v="3"/>
    <s v="Portable Camp Stove"/>
    <n v="1"/>
    <n v="80.239999999999995"/>
    <n v="0.1"/>
    <n v="39.950000000000003"/>
    <n v="72.215999999999994"/>
    <n v="39.950000000000003"/>
    <n v="32.265999999999991"/>
    <n v="0.44679849340866279"/>
    <n v="2026"/>
    <x v="0"/>
    <n v="1"/>
    <s v="Jan"/>
  </r>
  <r>
    <n v="1769"/>
    <d v="2026-01-21T00:00:00"/>
    <n v="1"/>
    <s v="Q1"/>
    <n v="2026"/>
    <x v="0"/>
    <x v="0"/>
    <x v="15"/>
    <x v="2"/>
    <s v="New"/>
    <x v="4"/>
    <s v="Recovery Roller"/>
    <n v="2"/>
    <n v="35.97"/>
    <n v="0"/>
    <n v="13.55"/>
    <n v="71.94"/>
    <n v="27.1"/>
    <n v="44.839999999999996"/>
    <n v="0.62329719210453149"/>
    <n v="2026"/>
    <x v="0"/>
    <n v="1"/>
    <s v="Jan"/>
  </r>
  <r>
    <n v="3467"/>
    <d v="2026-01-21T00:00:00"/>
    <n v="1"/>
    <s v="Q1"/>
    <n v="2026"/>
    <x v="0"/>
    <x v="1"/>
    <x v="11"/>
    <x v="0"/>
    <s v="New"/>
    <x v="1"/>
    <s v="Trekking Poles"/>
    <n v="1"/>
    <n v="72.239999999999995"/>
    <n v="0"/>
    <n v="33.26"/>
    <n v="72.239999999999995"/>
    <n v="33.26"/>
    <n v="38.979999999999997"/>
    <n v="0.53959025470653377"/>
    <n v="2026"/>
    <x v="0"/>
    <n v="1"/>
    <s v="Jan"/>
  </r>
  <r>
    <n v="3911"/>
    <d v="2026-01-21T00:00:00"/>
    <n v="1"/>
    <s v="Q1"/>
    <n v="2026"/>
    <x v="0"/>
    <x v="0"/>
    <x v="15"/>
    <x v="0"/>
    <s v="Returning"/>
    <x v="1"/>
    <s v="Summit Backpack 45L"/>
    <n v="5"/>
    <n v="152.81"/>
    <n v="0"/>
    <n v="78.989999999999995"/>
    <n v="764.05"/>
    <n v="394.95"/>
    <n v="369.09999999999997"/>
    <n v="0.48308356782933054"/>
    <n v="2026"/>
    <x v="0"/>
    <n v="1"/>
    <s v="Jan"/>
  </r>
  <r>
    <n v="4401"/>
    <d v="2026-01-21T00:00:00"/>
    <n v="1"/>
    <s v="Q1"/>
    <n v="2026"/>
    <x v="0"/>
    <x v="0"/>
    <x v="15"/>
    <x v="0"/>
    <s v="New"/>
    <x v="0"/>
    <s v="Commuter Helmet"/>
    <n v="3"/>
    <n v="83.34"/>
    <n v="0"/>
    <n v="41.44"/>
    <n v="250.02"/>
    <n v="124.32"/>
    <n v="125.70000000000002"/>
    <n v="0.50275977921766268"/>
    <n v="2026"/>
    <x v="0"/>
    <n v="1"/>
    <s v="Jan"/>
  </r>
  <r>
    <n v="4864"/>
    <d v="2026-01-21T00:00:00"/>
    <n v="1"/>
    <s v="Q1"/>
    <n v="2026"/>
    <x v="0"/>
    <x v="3"/>
    <x v="13"/>
    <x v="0"/>
    <s v="Returning"/>
    <x v="4"/>
    <s v="Recovery Roller"/>
    <n v="1"/>
    <n v="35.869999999999997"/>
    <n v="0"/>
    <n v="13.64"/>
    <n v="35.869999999999997"/>
    <n v="13.64"/>
    <n v="22.229999999999997"/>
    <n v="0.61973794257039305"/>
    <n v="2026"/>
    <x v="0"/>
    <n v="1"/>
    <s v="Jan"/>
  </r>
  <r>
    <n v="347"/>
    <d v="2026-01-22T00:00:00"/>
    <n v="1"/>
    <s v="Q1"/>
    <n v="2026"/>
    <x v="0"/>
    <x v="3"/>
    <x v="4"/>
    <x v="3"/>
    <s v="New"/>
    <x v="3"/>
    <s v="Trail Tent 2P"/>
    <n v="1"/>
    <n v="199.42"/>
    <n v="0.05"/>
    <n v="101.82"/>
    <n v="189.44899999999998"/>
    <n v="101.82"/>
    <n v="87.628999999999991"/>
    <n v="0.46254664843836601"/>
    <n v="2026"/>
    <x v="0"/>
    <n v="1"/>
    <s v="Jan"/>
  </r>
  <r>
    <n v="2051"/>
    <d v="2026-01-22T00:00:00"/>
    <n v="1"/>
    <s v="Q1"/>
    <n v="2026"/>
    <x v="0"/>
    <x v="2"/>
    <x v="5"/>
    <x v="0"/>
    <s v="New"/>
    <x v="3"/>
    <s v="Alpine Tent 4P"/>
    <n v="3"/>
    <n v="347.41"/>
    <n v="0.1"/>
    <n v="192.13"/>
    <n v="938.00700000000006"/>
    <n v="576.39"/>
    <n v="361.61700000000008"/>
    <n v="0.38551631277804971"/>
    <n v="2026"/>
    <x v="0"/>
    <n v="1"/>
    <s v="Jan"/>
  </r>
  <r>
    <n v="2314"/>
    <d v="2026-01-22T00:00:00"/>
    <n v="1"/>
    <s v="Q1"/>
    <n v="2026"/>
    <x v="0"/>
    <x v="0"/>
    <x v="9"/>
    <x v="0"/>
    <s v="New"/>
    <x v="0"/>
    <s v="Compact Repair Kit"/>
    <n v="1"/>
    <n v="40.28"/>
    <n v="0"/>
    <n v="16.79"/>
    <n v="40.28"/>
    <n v="16.79"/>
    <n v="23.490000000000002"/>
    <n v="0.58316782522343602"/>
    <n v="2026"/>
    <x v="0"/>
    <n v="1"/>
    <s v="Jan"/>
  </r>
  <r>
    <n v="3861"/>
    <d v="2026-01-22T00:00:00"/>
    <n v="1"/>
    <s v="Q1"/>
    <n v="2026"/>
    <x v="0"/>
    <x v="3"/>
    <x v="13"/>
    <x v="0"/>
    <s v="Returning"/>
    <x v="3"/>
    <s v="Trail Tent 2P"/>
    <n v="3"/>
    <n v="195.49"/>
    <n v="0.05"/>
    <n v="106.38"/>
    <n v="557.14649999999995"/>
    <n v="319.14"/>
    <n v="238.00649999999996"/>
    <n v="0.42718836069148775"/>
    <n v="2026"/>
    <x v="0"/>
    <n v="1"/>
    <s v="Jan"/>
  </r>
  <r>
    <n v="843"/>
    <d v="2026-01-23T00:00:00"/>
    <n v="1"/>
    <s v="Q1"/>
    <n v="2026"/>
    <x v="0"/>
    <x v="1"/>
    <x v="11"/>
    <x v="0"/>
    <s v="Returning"/>
    <x v="4"/>
    <s v="Recovery Roller"/>
    <n v="2"/>
    <n v="35.75"/>
    <n v="0"/>
    <n v="13.94"/>
    <n v="71.5"/>
    <n v="27.88"/>
    <n v="43.620000000000005"/>
    <n v="0.61006993006993016"/>
    <n v="2026"/>
    <x v="0"/>
    <n v="1"/>
    <s v="Jan"/>
  </r>
  <r>
    <n v="868"/>
    <d v="2026-01-23T00:00:00"/>
    <n v="1"/>
    <s v="Q1"/>
    <n v="2026"/>
    <x v="0"/>
    <x v="0"/>
    <x v="15"/>
    <x v="0"/>
    <s v="Returning"/>
    <x v="0"/>
    <s v="Cycling Pack 12L"/>
    <n v="1"/>
    <n v="103.39"/>
    <n v="0"/>
    <n v="51.32"/>
    <n v="103.39"/>
    <n v="51.32"/>
    <n v="52.07"/>
    <n v="0.50362704323435536"/>
    <n v="2026"/>
    <x v="0"/>
    <n v="1"/>
    <s v="Jan"/>
  </r>
  <r>
    <n v="890"/>
    <d v="2026-01-23T00:00:00"/>
    <n v="1"/>
    <s v="Q1"/>
    <n v="2026"/>
    <x v="0"/>
    <x v="0"/>
    <x v="15"/>
    <x v="0"/>
    <s v="New"/>
    <x v="3"/>
    <s v="Portable Camp Stove"/>
    <n v="3"/>
    <n v="81.98"/>
    <n v="0.1"/>
    <n v="40.229999999999997"/>
    <n v="221.346"/>
    <n v="120.69"/>
    <n v="100.65600000000001"/>
    <n v="0.45474505977067581"/>
    <n v="2026"/>
    <x v="0"/>
    <n v="1"/>
    <s v="Jan"/>
  </r>
  <r>
    <n v="2185"/>
    <d v="2026-01-23T00:00:00"/>
    <n v="1"/>
    <s v="Q1"/>
    <n v="2026"/>
    <x v="0"/>
    <x v="2"/>
    <x v="2"/>
    <x v="1"/>
    <s v="Business"/>
    <x v="3"/>
    <s v="Alpine Tent 4P"/>
    <n v="10"/>
    <n v="337.69"/>
    <n v="0.1"/>
    <n v="200.27"/>
    <n v="3039.21"/>
    <n v="2002.7"/>
    <n v="1036.51"/>
    <n v="0.34104586389226149"/>
    <n v="2026"/>
    <x v="0"/>
    <n v="1"/>
    <s v="Jan"/>
  </r>
  <r>
    <n v="2335"/>
    <d v="2026-01-23T00:00:00"/>
    <n v="1"/>
    <s v="Q1"/>
    <n v="2026"/>
    <x v="0"/>
    <x v="3"/>
    <x v="8"/>
    <x v="0"/>
    <s v="New"/>
    <x v="3"/>
    <s v="Alpine Tent 4P"/>
    <n v="2"/>
    <n v="333.29"/>
    <n v="0"/>
    <n v="197.18"/>
    <n v="666.58"/>
    <n v="394.36"/>
    <n v="272.22000000000003"/>
    <n v="0.40838308980167426"/>
    <n v="2026"/>
    <x v="0"/>
    <n v="1"/>
    <s v="Jan"/>
  </r>
  <r>
    <n v="2784"/>
    <d v="2026-01-23T00:00:00"/>
    <n v="1"/>
    <s v="Q1"/>
    <n v="2026"/>
    <x v="0"/>
    <x v="0"/>
    <x v="15"/>
    <x v="2"/>
    <s v="New"/>
    <x v="0"/>
    <s v="Commuter Helmet"/>
    <n v="1"/>
    <n v="80.11"/>
    <n v="0.05"/>
    <n v="43.54"/>
    <n v="76.104500000000002"/>
    <n v="43.54"/>
    <n v="32.564500000000002"/>
    <n v="0.42789191177919839"/>
    <n v="2026"/>
    <x v="0"/>
    <n v="1"/>
    <s v="Jan"/>
  </r>
  <r>
    <n v="3820"/>
    <d v="2026-01-23T00:00:00"/>
    <n v="1"/>
    <s v="Q1"/>
    <n v="2026"/>
    <x v="0"/>
    <x v="3"/>
    <x v="13"/>
    <x v="2"/>
    <s v="New"/>
    <x v="3"/>
    <s v="Portable Camp Stove"/>
    <n v="1"/>
    <n v="82.6"/>
    <n v="0.05"/>
    <n v="38.299999999999997"/>
    <n v="78.469999999999985"/>
    <n v="38.299999999999997"/>
    <n v="40.169999999999987"/>
    <n v="0.51191538167452522"/>
    <n v="2026"/>
    <x v="0"/>
    <n v="1"/>
    <s v="Jan"/>
  </r>
  <r>
    <n v="994"/>
    <d v="2026-01-24T00:00:00"/>
    <n v="1"/>
    <s v="Q1"/>
    <n v="2026"/>
    <x v="0"/>
    <x v="0"/>
    <x v="15"/>
    <x v="0"/>
    <s v="Returning"/>
    <x v="1"/>
    <s v="Hiking Daypack 20L"/>
    <n v="1"/>
    <n v="94.07"/>
    <n v="0"/>
    <n v="46.28"/>
    <n v="94.07"/>
    <n v="46.28"/>
    <n v="47.789999999999992"/>
    <n v="0.50802593813117891"/>
    <n v="2026"/>
    <x v="0"/>
    <n v="1"/>
    <s v="Jan"/>
  </r>
  <r>
    <n v="1643"/>
    <d v="2026-01-24T00:00:00"/>
    <n v="1"/>
    <s v="Q1"/>
    <n v="2026"/>
    <x v="0"/>
    <x v="0"/>
    <x v="15"/>
    <x v="0"/>
    <s v="Returning"/>
    <x v="2"/>
    <s v="Travel Backpack 35L"/>
    <n v="1"/>
    <n v="163.71"/>
    <n v="0"/>
    <n v="90.06"/>
    <n v="163.71"/>
    <n v="90.06"/>
    <n v="73.650000000000006"/>
    <n v="0.44988088693421296"/>
    <n v="2026"/>
    <x v="0"/>
    <n v="1"/>
    <s v="Jan"/>
  </r>
  <r>
    <n v="1971"/>
    <d v="2026-01-24T00:00:00"/>
    <n v="1"/>
    <s v="Q1"/>
    <n v="2026"/>
    <x v="0"/>
    <x v="3"/>
    <x v="8"/>
    <x v="2"/>
    <s v="Returning"/>
    <x v="3"/>
    <s v="Trail Tent 2P"/>
    <n v="4"/>
    <n v="191.43"/>
    <n v="0"/>
    <n v="106.82"/>
    <n v="765.72"/>
    <n v="427.28"/>
    <n v="338.44000000000005"/>
    <n v="0.441989238886277"/>
    <n v="2026"/>
    <x v="0"/>
    <n v="1"/>
    <s v="Jan"/>
  </r>
  <r>
    <n v="2828"/>
    <d v="2026-01-24T00:00:00"/>
    <n v="1"/>
    <s v="Q1"/>
    <n v="2026"/>
    <x v="0"/>
    <x v="1"/>
    <x v="11"/>
    <x v="1"/>
    <s v="Business"/>
    <x v="2"/>
    <s v="Packing Cube Set"/>
    <n v="3"/>
    <n v="46.94"/>
    <n v="0.05"/>
    <n v="18.18"/>
    <n v="133.779"/>
    <n v="54.54"/>
    <n v="79.239000000000004"/>
    <n v="0.59231269481757232"/>
    <n v="2026"/>
    <x v="0"/>
    <n v="1"/>
    <s v="Jan"/>
  </r>
  <r>
    <n v="5175"/>
    <d v="2026-01-24T00:00:00"/>
    <n v="1"/>
    <s v="Q1"/>
    <n v="2026"/>
    <x v="0"/>
    <x v="3"/>
    <x v="7"/>
    <x v="0"/>
    <s v="Returning"/>
    <x v="1"/>
    <s v="Trail Boots"/>
    <n v="1"/>
    <n v="147.21"/>
    <n v="0"/>
    <n v="79.510000000000005"/>
    <n v="147.21"/>
    <n v="79.510000000000005"/>
    <n v="67.7"/>
    <n v="0.45988723592147274"/>
    <n v="2026"/>
    <x v="0"/>
    <n v="1"/>
    <s v="Jan"/>
  </r>
  <r>
    <n v="1874"/>
    <d v="2026-01-25T00:00:00"/>
    <n v="1"/>
    <s v="Q1"/>
    <n v="2026"/>
    <x v="0"/>
    <x v="0"/>
    <x v="0"/>
    <x v="0"/>
    <s v="Business"/>
    <x v="2"/>
    <s v="Insulated Bottle"/>
    <n v="1"/>
    <n v="35.729999999999997"/>
    <n v="0"/>
    <n v="13.57"/>
    <n v="35.729999999999997"/>
    <n v="13.57"/>
    <n v="22.159999999999997"/>
    <n v="0.62020710887209629"/>
    <n v="2026"/>
    <x v="0"/>
    <n v="1"/>
    <s v="Jan"/>
  </r>
  <r>
    <n v="2490"/>
    <d v="2026-01-25T00:00:00"/>
    <n v="1"/>
    <s v="Q1"/>
    <n v="2026"/>
    <x v="0"/>
    <x v="1"/>
    <x v="14"/>
    <x v="0"/>
    <s v="New"/>
    <x v="0"/>
    <s v="Cycling Pack 12L"/>
    <n v="2"/>
    <n v="103.99"/>
    <n v="0.15"/>
    <n v="51.94"/>
    <n v="176.78299999999999"/>
    <n v="103.88"/>
    <n v="72.902999999999992"/>
    <n v="0.41238693765803269"/>
    <n v="2026"/>
    <x v="0"/>
    <n v="1"/>
    <s v="Jan"/>
  </r>
  <r>
    <n v="5078"/>
    <d v="2026-01-25T00:00:00"/>
    <n v="1"/>
    <s v="Q1"/>
    <n v="2026"/>
    <x v="0"/>
    <x v="1"/>
    <x v="12"/>
    <x v="0"/>
    <s v="Returning"/>
    <x v="1"/>
    <s v="Trekking Poles"/>
    <n v="2"/>
    <n v="72.739999999999995"/>
    <n v="0"/>
    <n v="31.96"/>
    <n v="145.47999999999999"/>
    <n v="63.92"/>
    <n v="81.559999999999988"/>
    <n v="0.56062689029419843"/>
    <n v="2026"/>
    <x v="0"/>
    <n v="1"/>
    <s v="Jan"/>
  </r>
  <r>
    <n v="230"/>
    <d v="2026-01-26T00:00:00"/>
    <n v="1"/>
    <s v="Q1"/>
    <n v="2026"/>
    <x v="0"/>
    <x v="2"/>
    <x v="10"/>
    <x v="2"/>
    <s v="Returning"/>
    <x v="0"/>
    <s v="Cycling Pack 12L"/>
    <n v="1"/>
    <n v="100.01"/>
    <n v="0.05"/>
    <n v="49.41"/>
    <n v="95.009500000000003"/>
    <n v="49.41"/>
    <n v="45.599500000000006"/>
    <n v="0.47994674216788852"/>
    <n v="2026"/>
    <x v="0"/>
    <n v="1"/>
    <s v="Jan"/>
  </r>
  <r>
    <n v="1757"/>
    <d v="2026-01-26T00:00:00"/>
    <n v="1"/>
    <s v="Q1"/>
    <n v="2026"/>
    <x v="0"/>
    <x v="3"/>
    <x v="7"/>
    <x v="0"/>
    <s v="Business"/>
    <x v="2"/>
    <s v="Packing Cube Set"/>
    <n v="2"/>
    <n v="45.73"/>
    <n v="0"/>
    <n v="18.11"/>
    <n v="91.46"/>
    <n v="36.22"/>
    <n v="55.239999999999995"/>
    <n v="0.60397988191559149"/>
    <n v="2026"/>
    <x v="0"/>
    <n v="1"/>
    <s v="Jan"/>
  </r>
  <r>
    <n v="1944"/>
    <d v="2026-01-26T00:00:00"/>
    <n v="1"/>
    <s v="Q1"/>
    <n v="2026"/>
    <x v="0"/>
    <x v="2"/>
    <x v="16"/>
    <x v="0"/>
    <s v="Returning"/>
    <x v="1"/>
    <s v="Trail Boots"/>
    <n v="2"/>
    <n v="143.66"/>
    <n v="0.15"/>
    <n v="78.14"/>
    <n v="244.22199999999998"/>
    <n v="156.28"/>
    <n v="87.941999999999979"/>
    <n v="0.36009040954541355"/>
    <n v="2026"/>
    <x v="0"/>
    <n v="1"/>
    <s v="Jan"/>
  </r>
  <r>
    <n v="3485"/>
    <d v="2026-01-26T00:00:00"/>
    <n v="1"/>
    <s v="Q1"/>
    <n v="2026"/>
    <x v="0"/>
    <x v="2"/>
    <x v="10"/>
    <x v="0"/>
    <s v="Business"/>
    <x v="3"/>
    <s v="Compact Sleeping Bag"/>
    <n v="2"/>
    <n v="121.88"/>
    <n v="0.05"/>
    <n v="62.17"/>
    <n v="231.57199999999997"/>
    <n v="124.34"/>
    <n v="107.23199999999997"/>
    <n v="0.46306116456220953"/>
    <n v="2026"/>
    <x v="0"/>
    <n v="1"/>
    <s v="Jan"/>
  </r>
  <r>
    <n v="4002"/>
    <d v="2026-01-26T00:00:00"/>
    <n v="1"/>
    <s v="Q1"/>
    <n v="2026"/>
    <x v="0"/>
    <x v="0"/>
    <x v="15"/>
    <x v="0"/>
    <s v="Returning"/>
    <x v="4"/>
    <s v="Training Mat"/>
    <n v="3"/>
    <n v="50.92"/>
    <n v="0.05"/>
    <n v="21.87"/>
    <n v="145.12199999999999"/>
    <n v="65.61"/>
    <n v="79.511999999999986"/>
    <n v="0.54789763095877941"/>
    <n v="2026"/>
    <x v="0"/>
    <n v="1"/>
    <s v="Jan"/>
  </r>
  <r>
    <n v="818"/>
    <d v="2026-01-27T00:00:00"/>
    <n v="1"/>
    <s v="Q1"/>
    <n v="2026"/>
    <x v="0"/>
    <x v="0"/>
    <x v="0"/>
    <x v="0"/>
    <s v="Returning"/>
    <x v="0"/>
    <s v="Cycling Pack 12L"/>
    <n v="1"/>
    <n v="103.78"/>
    <n v="0"/>
    <n v="49.36"/>
    <n v="103.78"/>
    <n v="49.36"/>
    <n v="54.42"/>
    <n v="0.52437849296588934"/>
    <n v="2026"/>
    <x v="0"/>
    <n v="1"/>
    <s v="Jan"/>
  </r>
  <r>
    <n v="1439"/>
    <d v="2026-01-27T00:00:00"/>
    <n v="1"/>
    <s v="Q1"/>
    <n v="2026"/>
    <x v="0"/>
    <x v="1"/>
    <x v="6"/>
    <x v="3"/>
    <s v="New"/>
    <x v="1"/>
    <s v="Summit Backpack 45L"/>
    <n v="2"/>
    <n v="157.16999999999999"/>
    <n v="0"/>
    <n v="81.260000000000005"/>
    <n v="314.33999999999997"/>
    <n v="162.52000000000001"/>
    <n v="151.81999999999996"/>
    <n v="0.4829802125087484"/>
    <n v="2026"/>
    <x v="0"/>
    <n v="1"/>
    <s v="Jan"/>
  </r>
  <r>
    <n v="1616"/>
    <d v="2026-01-27T00:00:00"/>
    <n v="1"/>
    <s v="Q1"/>
    <n v="2026"/>
    <x v="0"/>
    <x v="1"/>
    <x v="12"/>
    <x v="0"/>
    <s v="Business"/>
    <x v="2"/>
    <s v="Carry-On Duffel"/>
    <n v="2"/>
    <n v="132.91999999999999"/>
    <n v="0"/>
    <n v="69.02"/>
    <n v="265.83999999999997"/>
    <n v="138.04"/>
    <n v="127.79999999999998"/>
    <n v="0.48074029491423409"/>
    <n v="2026"/>
    <x v="0"/>
    <n v="1"/>
    <s v="Jan"/>
  </r>
  <r>
    <n v="1798"/>
    <d v="2026-01-27T00:00:00"/>
    <n v="1"/>
    <s v="Q1"/>
    <n v="2026"/>
    <x v="0"/>
    <x v="3"/>
    <x v="8"/>
    <x v="2"/>
    <s v="Returning"/>
    <x v="1"/>
    <s v="Trekking Poles"/>
    <n v="1"/>
    <n v="71.41"/>
    <n v="0.05"/>
    <n v="32.28"/>
    <n v="67.839499999999987"/>
    <n v="32.28"/>
    <n v="35.559499999999986"/>
    <n v="0.52417102130764515"/>
    <n v="2026"/>
    <x v="0"/>
    <n v="1"/>
    <s v="Jan"/>
  </r>
  <r>
    <n v="4449"/>
    <d v="2026-01-27T00:00:00"/>
    <n v="1"/>
    <s v="Q1"/>
    <n v="2026"/>
    <x v="0"/>
    <x v="3"/>
    <x v="8"/>
    <x v="0"/>
    <s v="New"/>
    <x v="3"/>
    <s v="Trail Tent 2P"/>
    <n v="1"/>
    <n v="199.67"/>
    <n v="0"/>
    <n v="103.81"/>
    <n v="199.67"/>
    <n v="103.81"/>
    <n v="95.859999999999985"/>
    <n v="0.4800921520508839"/>
    <n v="2026"/>
    <x v="0"/>
    <n v="1"/>
    <s v="Jan"/>
  </r>
  <r>
    <n v="4473"/>
    <d v="2026-01-27T00:00:00"/>
    <n v="1"/>
    <s v="Q1"/>
    <n v="2026"/>
    <x v="0"/>
    <x v="0"/>
    <x v="0"/>
    <x v="2"/>
    <s v="Returning"/>
    <x v="3"/>
    <s v="Trail Tent 2P"/>
    <n v="1"/>
    <n v="196.88"/>
    <n v="0"/>
    <n v="102.76"/>
    <n v="196.88"/>
    <n v="102.76"/>
    <n v="94.11999999999999"/>
    <n v="0.47805770012190163"/>
    <n v="2026"/>
    <x v="0"/>
    <n v="1"/>
    <s v="Jan"/>
  </r>
  <r>
    <n v="203"/>
    <d v="2026-01-28T00:00:00"/>
    <n v="1"/>
    <s v="Q1"/>
    <n v="2026"/>
    <x v="0"/>
    <x v="3"/>
    <x v="7"/>
    <x v="0"/>
    <s v="Returning"/>
    <x v="0"/>
    <s v="Trail Bike Light"/>
    <n v="3"/>
    <n v="49.95"/>
    <n v="0"/>
    <n v="22.55"/>
    <n v="149.85000000000002"/>
    <n v="67.650000000000006"/>
    <n v="82.200000000000017"/>
    <n v="0.54854854854854862"/>
    <n v="2026"/>
    <x v="0"/>
    <n v="1"/>
    <s v="Jan"/>
  </r>
  <r>
    <n v="1654"/>
    <d v="2026-01-28T00:00:00"/>
    <n v="1"/>
    <s v="Q1"/>
    <n v="2026"/>
    <x v="0"/>
    <x v="1"/>
    <x v="6"/>
    <x v="3"/>
    <s v="Business"/>
    <x v="1"/>
    <s v="Trekking Poles"/>
    <n v="1"/>
    <n v="70.41"/>
    <n v="0"/>
    <n v="32.74"/>
    <n v="70.41"/>
    <n v="32.74"/>
    <n v="37.669999999999995"/>
    <n v="0.53500923164323244"/>
    <n v="2026"/>
    <x v="0"/>
    <n v="1"/>
    <s v="Jan"/>
  </r>
  <r>
    <n v="2203"/>
    <d v="2026-01-28T00:00:00"/>
    <n v="1"/>
    <s v="Q1"/>
    <n v="2026"/>
    <x v="0"/>
    <x v="2"/>
    <x v="16"/>
    <x v="3"/>
    <s v="Returning"/>
    <x v="1"/>
    <s v="Trekking Poles"/>
    <n v="2"/>
    <n v="70.290000000000006"/>
    <n v="0.15"/>
    <n v="31.84"/>
    <n v="119.49300000000001"/>
    <n v="63.68"/>
    <n v="55.813000000000009"/>
    <n v="0.46708175374289712"/>
    <n v="2026"/>
    <x v="0"/>
    <n v="1"/>
    <s v="Jan"/>
  </r>
  <r>
    <n v="3352"/>
    <d v="2026-01-28T00:00:00"/>
    <n v="1"/>
    <s v="Q1"/>
    <n v="2026"/>
    <x v="0"/>
    <x v="2"/>
    <x v="16"/>
    <x v="0"/>
    <s v="Business"/>
    <x v="1"/>
    <s v="Hiking Daypack 20L"/>
    <n v="4"/>
    <n v="91.46"/>
    <n v="0"/>
    <n v="44.04"/>
    <n v="365.84"/>
    <n v="176.16"/>
    <n v="189.67999999999998"/>
    <n v="0.51847802317953207"/>
    <n v="2026"/>
    <x v="0"/>
    <n v="1"/>
    <s v="Jan"/>
  </r>
  <r>
    <n v="183"/>
    <d v="2026-01-29T00:00:00"/>
    <n v="1"/>
    <s v="Q1"/>
    <n v="2026"/>
    <x v="0"/>
    <x v="1"/>
    <x v="12"/>
    <x v="0"/>
    <s v="New"/>
    <x v="3"/>
    <s v="Compact Sleeping Bag"/>
    <n v="2"/>
    <n v="123.27"/>
    <n v="0"/>
    <n v="60.26"/>
    <n v="246.54"/>
    <n v="120.52"/>
    <n v="126.02"/>
    <n v="0.51115437657175311"/>
    <n v="2026"/>
    <x v="0"/>
    <n v="1"/>
    <s v="Jan"/>
  </r>
  <r>
    <n v="3525"/>
    <d v="2026-01-29T00:00:00"/>
    <n v="1"/>
    <s v="Q1"/>
    <n v="2026"/>
    <x v="0"/>
    <x v="2"/>
    <x v="5"/>
    <x v="1"/>
    <s v="Business"/>
    <x v="4"/>
    <s v="Training Mat"/>
    <n v="3"/>
    <n v="49.63"/>
    <n v="0.1"/>
    <n v="22.06"/>
    <n v="134.001"/>
    <n v="66.179999999999993"/>
    <n v="67.821000000000012"/>
    <n v="0.50612308863366695"/>
    <n v="2026"/>
    <x v="0"/>
    <n v="1"/>
    <s v="Jan"/>
  </r>
  <r>
    <n v="4299"/>
    <d v="2026-01-29T00:00:00"/>
    <n v="1"/>
    <s v="Q1"/>
    <n v="2026"/>
    <x v="0"/>
    <x v="0"/>
    <x v="9"/>
    <x v="1"/>
    <s v="Business"/>
    <x v="2"/>
    <s v="Carry-On Duffel"/>
    <n v="12"/>
    <n v="132.21"/>
    <n v="0.1"/>
    <n v="68.95"/>
    <n v="1427.8679999999999"/>
    <n v="827.40000000000009"/>
    <n v="600.46799999999985"/>
    <n v="0.42053467127213429"/>
    <n v="2026"/>
    <x v="0"/>
    <n v="1"/>
    <s v="Jan"/>
  </r>
  <r>
    <n v="748"/>
    <d v="2026-01-30T00:00:00"/>
    <n v="1"/>
    <s v="Q1"/>
    <n v="2026"/>
    <x v="0"/>
    <x v="1"/>
    <x v="1"/>
    <x v="2"/>
    <s v="Business"/>
    <x v="0"/>
    <s v="Compact Repair Kit"/>
    <n v="1"/>
    <n v="39.549999999999997"/>
    <n v="0"/>
    <n v="17.059999999999999"/>
    <n v="39.549999999999997"/>
    <n v="17.059999999999999"/>
    <n v="22.49"/>
    <n v="0.56864728192161818"/>
    <n v="2026"/>
    <x v="0"/>
    <n v="1"/>
    <s v="Jan"/>
  </r>
  <r>
    <n v="3117"/>
    <d v="2026-01-30T00:00:00"/>
    <n v="1"/>
    <s v="Q1"/>
    <n v="2026"/>
    <x v="0"/>
    <x v="1"/>
    <x v="12"/>
    <x v="0"/>
    <s v="New"/>
    <x v="3"/>
    <s v="Portable Camp Stove"/>
    <n v="3"/>
    <n v="80.08"/>
    <n v="0"/>
    <n v="39.450000000000003"/>
    <n v="240.24"/>
    <n v="118.35000000000001"/>
    <n v="121.89"/>
    <n v="0.50736763236763238"/>
    <n v="2026"/>
    <x v="0"/>
    <n v="1"/>
    <s v="Jan"/>
  </r>
  <r>
    <n v="3328"/>
    <d v="2026-01-30T00:00:00"/>
    <n v="1"/>
    <s v="Q1"/>
    <n v="2026"/>
    <x v="0"/>
    <x v="2"/>
    <x v="5"/>
    <x v="2"/>
    <s v="Returning"/>
    <x v="4"/>
    <s v="Weighted Vest"/>
    <n v="1"/>
    <n v="120.48"/>
    <n v="0"/>
    <n v="69.55"/>
    <n v="120.48"/>
    <n v="69.55"/>
    <n v="50.930000000000007"/>
    <n v="0.42272576361221786"/>
    <n v="2026"/>
    <x v="0"/>
    <n v="1"/>
    <s v="Jan"/>
  </r>
  <r>
    <n v="3822"/>
    <d v="2026-01-30T00:00:00"/>
    <n v="1"/>
    <s v="Q1"/>
    <n v="2026"/>
    <x v="0"/>
    <x v="3"/>
    <x v="7"/>
    <x v="0"/>
    <s v="Returning"/>
    <x v="4"/>
    <s v="Resistance Band Set"/>
    <n v="1"/>
    <n v="39.369999999999997"/>
    <n v="0.05"/>
    <n v="14.66"/>
    <n v="37.401499999999999"/>
    <n v="14.66"/>
    <n v="22.741499999999998"/>
    <n v="0.60803711081106371"/>
    <n v="2026"/>
    <x v="0"/>
    <n v="1"/>
    <s v="Jan"/>
  </r>
  <r>
    <n v="4125"/>
    <d v="2026-01-30T00:00:00"/>
    <n v="1"/>
    <s v="Q1"/>
    <n v="2026"/>
    <x v="0"/>
    <x v="1"/>
    <x v="12"/>
    <x v="1"/>
    <s v="Business"/>
    <x v="3"/>
    <s v="Portable Camp Stove"/>
    <n v="8"/>
    <n v="81.06"/>
    <n v="0.15"/>
    <n v="39.549999999999997"/>
    <n v="551.20799999999997"/>
    <n v="316.39999999999998"/>
    <n v="234.80799999999999"/>
    <n v="0.42598801178502488"/>
    <n v="2026"/>
    <x v="0"/>
    <n v="1"/>
    <s v="Jan"/>
  </r>
  <r>
    <n v="4592"/>
    <d v="2026-01-30T00:00:00"/>
    <n v="1"/>
    <s v="Q1"/>
    <n v="2026"/>
    <x v="0"/>
    <x v="1"/>
    <x v="12"/>
    <x v="3"/>
    <s v="Returning"/>
    <x v="4"/>
    <s v="Weighted Vest"/>
    <n v="5"/>
    <n v="120.4"/>
    <n v="0"/>
    <n v="69.510000000000005"/>
    <n v="602"/>
    <n v="347.55"/>
    <n v="254.45"/>
    <n v="0.42267441860465116"/>
    <n v="2026"/>
    <x v="0"/>
    <n v="1"/>
    <s v="Jan"/>
  </r>
  <r>
    <n v="373"/>
    <d v="2026-01-31T00:00:00"/>
    <n v="1"/>
    <s v="Q1"/>
    <n v="2026"/>
    <x v="0"/>
    <x v="2"/>
    <x v="10"/>
    <x v="1"/>
    <s v="Business"/>
    <x v="2"/>
    <s v="Packing Cube Set"/>
    <n v="10"/>
    <n v="47.71"/>
    <n v="0.1"/>
    <n v="18.649999999999999"/>
    <n v="429.39000000000004"/>
    <n v="186.5"/>
    <n v="242.89000000000004"/>
    <n v="0.56566291716155481"/>
    <n v="2026"/>
    <x v="0"/>
    <n v="1"/>
    <s v="Jan"/>
  </r>
  <r>
    <n v="672"/>
    <d v="2026-01-31T00:00:00"/>
    <n v="1"/>
    <s v="Q1"/>
    <n v="2026"/>
    <x v="0"/>
    <x v="0"/>
    <x v="9"/>
    <x v="0"/>
    <s v="Business"/>
    <x v="0"/>
    <s v="Cycling Pack 12L"/>
    <n v="1"/>
    <n v="102.92"/>
    <n v="0.05"/>
    <n v="50.92"/>
    <n v="97.774000000000001"/>
    <n v="50.92"/>
    <n v="46.853999999999999"/>
    <n v="0.4792071511853867"/>
    <n v="2026"/>
    <x v="0"/>
    <n v="1"/>
    <s v="Jan"/>
  </r>
  <r>
    <n v="1125"/>
    <d v="2026-01-31T00:00:00"/>
    <n v="1"/>
    <s v="Q1"/>
    <n v="2026"/>
    <x v="0"/>
    <x v="1"/>
    <x v="1"/>
    <x v="0"/>
    <s v="Returning"/>
    <x v="1"/>
    <s v="Trekking Poles"/>
    <n v="1"/>
    <n v="72.69"/>
    <n v="0.1"/>
    <n v="32.67"/>
    <n v="65.421000000000006"/>
    <n v="32.67"/>
    <n v="32.751000000000005"/>
    <n v="0.50061906727197691"/>
    <n v="2026"/>
    <x v="0"/>
    <n v="1"/>
    <s v="Jan"/>
  </r>
  <r>
    <n v="1164"/>
    <d v="2026-01-31T00:00:00"/>
    <n v="1"/>
    <s v="Q1"/>
    <n v="2026"/>
    <x v="0"/>
    <x v="0"/>
    <x v="0"/>
    <x v="0"/>
    <s v="New"/>
    <x v="0"/>
    <s v="Commuter Helmet"/>
    <n v="1"/>
    <n v="79.989999999999995"/>
    <n v="0.05"/>
    <n v="43.02"/>
    <n v="75.990499999999997"/>
    <n v="43.02"/>
    <n v="32.970499999999994"/>
    <n v="0.43387660299642711"/>
    <n v="2026"/>
    <x v="0"/>
    <n v="1"/>
    <s v="Jan"/>
  </r>
  <r>
    <n v="1613"/>
    <d v="2026-01-31T00:00:00"/>
    <n v="1"/>
    <s v="Q1"/>
    <n v="2026"/>
    <x v="0"/>
    <x v="1"/>
    <x v="6"/>
    <x v="1"/>
    <s v="Business"/>
    <x v="4"/>
    <s v="Training Mat"/>
    <n v="4"/>
    <n v="51.11"/>
    <n v="0.15"/>
    <n v="22.25"/>
    <n v="173.774"/>
    <n v="89"/>
    <n v="84.774000000000001"/>
    <n v="0.48784052850253778"/>
    <n v="2026"/>
    <x v="0"/>
    <n v="1"/>
    <s v="Jan"/>
  </r>
  <r>
    <n v="2149"/>
    <d v="2026-01-31T00:00:00"/>
    <n v="1"/>
    <s v="Q1"/>
    <n v="2026"/>
    <x v="0"/>
    <x v="0"/>
    <x v="15"/>
    <x v="0"/>
    <s v="Returning"/>
    <x v="4"/>
    <s v="Weighted Vest"/>
    <n v="2"/>
    <n v="124.83"/>
    <n v="0"/>
    <n v="70.91"/>
    <n v="249.66"/>
    <n v="141.82"/>
    <n v="107.84"/>
    <n v="0.43194744853000083"/>
    <n v="2026"/>
    <x v="0"/>
    <n v="1"/>
    <s v="Jan"/>
  </r>
  <r>
    <n v="2593"/>
    <d v="2026-01-31T00:00:00"/>
    <n v="1"/>
    <s v="Q1"/>
    <n v="2026"/>
    <x v="0"/>
    <x v="1"/>
    <x v="11"/>
    <x v="2"/>
    <s v="New"/>
    <x v="0"/>
    <s v="Compact Repair Kit"/>
    <n v="6"/>
    <n v="41.07"/>
    <n v="0.1"/>
    <n v="16.29"/>
    <n v="221.77800000000002"/>
    <n v="97.74"/>
    <n v="124.03800000000003"/>
    <n v="0.55928901874847825"/>
    <n v="2026"/>
    <x v="0"/>
    <n v="1"/>
    <s v="Jan"/>
  </r>
  <r>
    <n v="2659"/>
    <d v="2026-01-31T00:00:00"/>
    <n v="1"/>
    <s v="Q1"/>
    <n v="2026"/>
    <x v="0"/>
    <x v="0"/>
    <x v="15"/>
    <x v="0"/>
    <s v="New"/>
    <x v="2"/>
    <s v="Insulated Bottle"/>
    <n v="1"/>
    <n v="36.020000000000003"/>
    <n v="0"/>
    <n v="13.34"/>
    <n v="36.020000000000003"/>
    <n v="13.34"/>
    <n v="22.680000000000003"/>
    <n v="0.62965019433647973"/>
    <n v="2026"/>
    <x v="0"/>
    <n v="1"/>
    <s v="Jan"/>
  </r>
  <r>
    <n v="3496"/>
    <d v="2026-01-31T00:00:00"/>
    <n v="1"/>
    <s v="Q1"/>
    <n v="2026"/>
    <x v="0"/>
    <x v="0"/>
    <x v="0"/>
    <x v="2"/>
    <s v="Returning"/>
    <x v="4"/>
    <s v="Recovery Roller"/>
    <n v="1"/>
    <n v="35.82"/>
    <n v="0.05"/>
    <n v="14.32"/>
    <n v="34.028999999999996"/>
    <n v="14.32"/>
    <n v="19.708999999999996"/>
    <n v="0.57918246201769075"/>
    <n v="2026"/>
    <x v="0"/>
    <n v="1"/>
    <s v="Jan"/>
  </r>
  <r>
    <n v="3889"/>
    <d v="2026-01-31T00:00:00"/>
    <n v="1"/>
    <s v="Q1"/>
    <n v="2026"/>
    <x v="0"/>
    <x v="2"/>
    <x v="3"/>
    <x v="2"/>
    <s v="Returning"/>
    <x v="0"/>
    <s v="Cycling Pack 12L"/>
    <n v="3"/>
    <n v="103.94"/>
    <n v="0.1"/>
    <n v="50.67"/>
    <n v="280.63799999999998"/>
    <n v="152.01"/>
    <n v="128.62799999999999"/>
    <n v="0.45834135077929572"/>
    <n v="2026"/>
    <x v="0"/>
    <n v="1"/>
    <s v="Jan"/>
  </r>
  <r>
    <n v="1432"/>
    <d v="2026-02-01T00:00:00"/>
    <n v="2"/>
    <s v="Q1"/>
    <n v="2026"/>
    <x v="1"/>
    <x v="0"/>
    <x v="0"/>
    <x v="0"/>
    <s v="Returning"/>
    <x v="1"/>
    <s v="Trail Boots"/>
    <n v="1"/>
    <n v="140.53"/>
    <n v="0"/>
    <n v="77.36"/>
    <n v="140.53"/>
    <n v="77.36"/>
    <n v="63.17"/>
    <n v="0.44951255959581587"/>
    <n v="2026"/>
    <x v="0"/>
    <n v="2"/>
    <s v="Feb"/>
  </r>
  <r>
    <n v="1778"/>
    <d v="2026-02-01T00:00:00"/>
    <n v="2"/>
    <s v="Q1"/>
    <n v="2026"/>
    <x v="1"/>
    <x v="3"/>
    <x v="7"/>
    <x v="2"/>
    <s v="Returning"/>
    <x v="1"/>
    <s v="Trail Boots"/>
    <n v="1"/>
    <n v="142.03"/>
    <n v="0.05"/>
    <n v="77.069999999999993"/>
    <n v="134.92849999999999"/>
    <n v="77.069999999999993"/>
    <n v="57.858499999999992"/>
    <n v="0.42880859121682963"/>
    <n v="2026"/>
    <x v="0"/>
    <n v="2"/>
    <s v="Feb"/>
  </r>
  <r>
    <n v="2047"/>
    <d v="2026-02-01T00:00:00"/>
    <n v="2"/>
    <s v="Q1"/>
    <n v="2026"/>
    <x v="1"/>
    <x v="2"/>
    <x v="5"/>
    <x v="1"/>
    <s v="Business"/>
    <x v="3"/>
    <s v="Compact Sleeping Bag"/>
    <n v="12"/>
    <n v="124.84"/>
    <n v="0.1"/>
    <n v="59.47"/>
    <n v="1348.2719999999999"/>
    <n v="713.64"/>
    <n v="634.63199999999995"/>
    <n v="0.47070027412866244"/>
    <n v="2026"/>
    <x v="0"/>
    <n v="2"/>
    <s v="Feb"/>
  </r>
  <r>
    <n v="2668"/>
    <d v="2026-02-01T00:00:00"/>
    <n v="2"/>
    <s v="Q1"/>
    <n v="2026"/>
    <x v="1"/>
    <x v="1"/>
    <x v="12"/>
    <x v="0"/>
    <s v="Returning"/>
    <x v="4"/>
    <s v="Recovery Roller"/>
    <n v="3"/>
    <n v="35.36"/>
    <n v="0"/>
    <n v="13.7"/>
    <n v="106.08"/>
    <n v="41.099999999999994"/>
    <n v="64.98"/>
    <n v="0.61255656108597289"/>
    <n v="2026"/>
    <x v="0"/>
    <n v="2"/>
    <s v="Feb"/>
  </r>
  <r>
    <n v="2706"/>
    <d v="2026-02-01T00:00:00"/>
    <n v="2"/>
    <s v="Q1"/>
    <n v="2026"/>
    <x v="1"/>
    <x v="3"/>
    <x v="13"/>
    <x v="3"/>
    <s v="Returning"/>
    <x v="4"/>
    <s v="Weighted Vest"/>
    <n v="2"/>
    <n v="122.43"/>
    <n v="0"/>
    <n v="69.08"/>
    <n v="244.86"/>
    <n v="138.16"/>
    <n v="106.70000000000002"/>
    <n v="0.43575920934411505"/>
    <n v="2026"/>
    <x v="0"/>
    <n v="2"/>
    <s v="Feb"/>
  </r>
  <r>
    <n v="2940"/>
    <d v="2026-02-01T00:00:00"/>
    <n v="2"/>
    <s v="Q1"/>
    <n v="2026"/>
    <x v="1"/>
    <x v="0"/>
    <x v="15"/>
    <x v="3"/>
    <s v="New"/>
    <x v="1"/>
    <s v="Trail Boots"/>
    <n v="2"/>
    <n v="140.47"/>
    <n v="0.05"/>
    <n v="78.39"/>
    <n v="266.89299999999997"/>
    <n v="156.78"/>
    <n v="110.11299999999997"/>
    <n v="0.41257357817552348"/>
    <n v="2026"/>
    <x v="0"/>
    <n v="2"/>
    <s v="Feb"/>
  </r>
  <r>
    <n v="1263"/>
    <d v="2026-02-02T00:00:00"/>
    <n v="2"/>
    <s v="Q1"/>
    <n v="2026"/>
    <x v="1"/>
    <x v="1"/>
    <x v="14"/>
    <x v="0"/>
    <s v="Returning"/>
    <x v="2"/>
    <s v="Packing Cube Set"/>
    <n v="1"/>
    <n v="45.43"/>
    <n v="0.05"/>
    <n v="18.670000000000002"/>
    <n v="43.158499999999997"/>
    <n v="18.670000000000002"/>
    <n v="24.488499999999995"/>
    <n v="0.56740850585632019"/>
    <n v="2026"/>
    <x v="0"/>
    <n v="2"/>
    <s v="Feb"/>
  </r>
  <r>
    <n v="1641"/>
    <d v="2026-02-02T00:00:00"/>
    <n v="2"/>
    <s v="Q1"/>
    <n v="2026"/>
    <x v="1"/>
    <x v="3"/>
    <x v="13"/>
    <x v="1"/>
    <s v="Business"/>
    <x v="0"/>
    <s v="Cycling Pack 12L"/>
    <n v="8"/>
    <n v="102.78"/>
    <n v="0.15"/>
    <n v="50.39"/>
    <n v="698.904"/>
    <n v="403.12"/>
    <n v="295.78399999999999"/>
    <n v="0.42321119924911005"/>
    <n v="2026"/>
    <x v="0"/>
    <n v="2"/>
    <s v="Feb"/>
  </r>
  <r>
    <n v="2014"/>
    <d v="2026-02-02T00:00:00"/>
    <n v="2"/>
    <s v="Q1"/>
    <n v="2026"/>
    <x v="1"/>
    <x v="1"/>
    <x v="11"/>
    <x v="3"/>
    <s v="New"/>
    <x v="3"/>
    <s v="Compact Sleeping Bag"/>
    <n v="1"/>
    <n v="123.95"/>
    <n v="0"/>
    <n v="61.32"/>
    <n v="123.95"/>
    <n v="61.32"/>
    <n v="62.63"/>
    <n v="0.50528438886647842"/>
    <n v="2026"/>
    <x v="0"/>
    <n v="2"/>
    <s v="Feb"/>
  </r>
  <r>
    <n v="2642"/>
    <d v="2026-02-02T00:00:00"/>
    <n v="2"/>
    <s v="Q1"/>
    <n v="2026"/>
    <x v="1"/>
    <x v="1"/>
    <x v="11"/>
    <x v="3"/>
    <s v="Returning"/>
    <x v="3"/>
    <s v="Trail Tent 2P"/>
    <n v="3"/>
    <n v="199.9"/>
    <n v="0"/>
    <n v="104.18"/>
    <n v="599.70000000000005"/>
    <n v="312.54000000000002"/>
    <n v="287.16000000000003"/>
    <n v="0.47883941970985494"/>
    <n v="2026"/>
    <x v="0"/>
    <n v="2"/>
    <s v="Feb"/>
  </r>
  <r>
    <n v="2929"/>
    <d v="2026-02-02T00:00:00"/>
    <n v="2"/>
    <s v="Q1"/>
    <n v="2026"/>
    <x v="1"/>
    <x v="1"/>
    <x v="12"/>
    <x v="3"/>
    <s v="Returning"/>
    <x v="1"/>
    <s v="Hiking Daypack 20L"/>
    <n v="1"/>
    <n v="93.78"/>
    <n v="0"/>
    <n v="44.21"/>
    <n v="93.78"/>
    <n v="44.21"/>
    <n v="49.57"/>
    <n v="0.52857752185967155"/>
    <n v="2026"/>
    <x v="0"/>
    <n v="2"/>
    <s v="Feb"/>
  </r>
  <r>
    <n v="3855"/>
    <d v="2026-02-02T00:00:00"/>
    <n v="2"/>
    <s v="Q1"/>
    <n v="2026"/>
    <x v="1"/>
    <x v="0"/>
    <x v="0"/>
    <x v="0"/>
    <s v="Business"/>
    <x v="4"/>
    <s v="Resistance Band Set"/>
    <n v="1"/>
    <n v="39.39"/>
    <n v="0.1"/>
    <n v="15.09"/>
    <n v="35.451000000000001"/>
    <n v="15.09"/>
    <n v="20.361000000000001"/>
    <n v="0.57434204958957435"/>
    <n v="2026"/>
    <x v="0"/>
    <n v="2"/>
    <s v="Feb"/>
  </r>
  <r>
    <n v="4031"/>
    <d v="2026-02-02T00:00:00"/>
    <n v="2"/>
    <s v="Q1"/>
    <n v="2026"/>
    <x v="1"/>
    <x v="0"/>
    <x v="0"/>
    <x v="0"/>
    <s v="New"/>
    <x v="0"/>
    <s v="Cycling Pack 12L"/>
    <n v="6"/>
    <n v="101.64"/>
    <n v="0"/>
    <n v="51.06"/>
    <n v="609.84"/>
    <n v="306.36"/>
    <n v="303.48"/>
    <n v="0.49763872491145217"/>
    <n v="2026"/>
    <x v="0"/>
    <n v="2"/>
    <s v="Feb"/>
  </r>
  <r>
    <n v="2"/>
    <d v="2026-02-03T00:00:00"/>
    <n v="2"/>
    <s v="Q1"/>
    <n v="2026"/>
    <x v="1"/>
    <x v="0"/>
    <x v="0"/>
    <x v="1"/>
    <s v="Business"/>
    <x v="4"/>
    <s v="Recovery Roller"/>
    <n v="12"/>
    <n v="36.74"/>
    <n v="0.2"/>
    <n v="13.53"/>
    <n v="352.70400000000001"/>
    <n v="162.35999999999999"/>
    <n v="190.34400000000002"/>
    <n v="0.53967065868263475"/>
    <n v="2026"/>
    <x v="0"/>
    <n v="2"/>
    <s v="Feb"/>
  </r>
  <r>
    <n v="4228"/>
    <d v="2026-02-03T00:00:00"/>
    <n v="2"/>
    <s v="Q1"/>
    <n v="2026"/>
    <x v="1"/>
    <x v="3"/>
    <x v="8"/>
    <x v="2"/>
    <s v="New"/>
    <x v="1"/>
    <s v="Summit Backpack 45L"/>
    <n v="2"/>
    <n v="154.62"/>
    <n v="0"/>
    <n v="78.209999999999994"/>
    <n v="309.24"/>
    <n v="156.41999999999999"/>
    <n v="152.82000000000002"/>
    <n v="0.49417927823050062"/>
    <n v="2026"/>
    <x v="0"/>
    <n v="2"/>
    <s v="Feb"/>
  </r>
  <r>
    <n v="928"/>
    <d v="2026-02-04T00:00:00"/>
    <n v="2"/>
    <s v="Q1"/>
    <n v="2026"/>
    <x v="1"/>
    <x v="0"/>
    <x v="0"/>
    <x v="3"/>
    <s v="New"/>
    <x v="3"/>
    <s v="Compact Sleeping Bag"/>
    <n v="1"/>
    <n v="125.63"/>
    <n v="0.1"/>
    <n v="60.38"/>
    <n v="113.06699999999999"/>
    <n v="60.38"/>
    <n v="52.686999999999991"/>
    <n v="0.46598034793529497"/>
    <n v="2026"/>
    <x v="0"/>
    <n v="2"/>
    <s v="Feb"/>
  </r>
  <r>
    <n v="933"/>
    <d v="2026-02-04T00:00:00"/>
    <n v="2"/>
    <s v="Q1"/>
    <n v="2026"/>
    <x v="1"/>
    <x v="1"/>
    <x v="11"/>
    <x v="0"/>
    <s v="New"/>
    <x v="3"/>
    <s v="Portable Camp Stove"/>
    <n v="2"/>
    <n v="81.59"/>
    <n v="0.1"/>
    <n v="38.64"/>
    <n v="146.86200000000002"/>
    <n v="77.28"/>
    <n v="69.582000000000022"/>
    <n v="0.47379172284185161"/>
    <n v="2026"/>
    <x v="0"/>
    <n v="2"/>
    <s v="Feb"/>
  </r>
  <r>
    <n v="1646"/>
    <d v="2026-02-04T00:00:00"/>
    <n v="2"/>
    <s v="Q1"/>
    <n v="2026"/>
    <x v="1"/>
    <x v="2"/>
    <x v="5"/>
    <x v="0"/>
    <s v="New"/>
    <x v="2"/>
    <s v="Packing Cube Set"/>
    <n v="2"/>
    <n v="45.81"/>
    <n v="0.1"/>
    <n v="18.420000000000002"/>
    <n v="82.458000000000013"/>
    <n v="36.840000000000003"/>
    <n v="45.618000000000009"/>
    <n v="0.55322709743141962"/>
    <n v="2026"/>
    <x v="0"/>
    <n v="2"/>
    <s v="Feb"/>
  </r>
  <r>
    <n v="380"/>
    <d v="2026-02-05T00:00:00"/>
    <n v="2"/>
    <s v="Q1"/>
    <n v="2026"/>
    <x v="1"/>
    <x v="1"/>
    <x v="12"/>
    <x v="0"/>
    <s v="Returning"/>
    <x v="4"/>
    <s v="Weighted Vest"/>
    <n v="3"/>
    <n v="125.63"/>
    <n v="0"/>
    <n v="71.05"/>
    <n v="376.89"/>
    <n v="213.14999999999998"/>
    <n v="163.74"/>
    <n v="0.43445037013452203"/>
    <n v="2026"/>
    <x v="0"/>
    <n v="2"/>
    <s v="Feb"/>
  </r>
  <r>
    <n v="1723"/>
    <d v="2026-02-05T00:00:00"/>
    <n v="2"/>
    <s v="Q1"/>
    <n v="2026"/>
    <x v="1"/>
    <x v="3"/>
    <x v="8"/>
    <x v="0"/>
    <s v="Returning"/>
    <x v="0"/>
    <s v="Cycling Pack 12L"/>
    <n v="2"/>
    <n v="101.01"/>
    <n v="0"/>
    <n v="50.26"/>
    <n v="202.02"/>
    <n v="100.52"/>
    <n v="101.50000000000001"/>
    <n v="0.50242550242550243"/>
    <n v="2026"/>
    <x v="0"/>
    <n v="2"/>
    <s v="Feb"/>
  </r>
  <r>
    <n v="2529"/>
    <d v="2026-02-05T00:00:00"/>
    <n v="2"/>
    <s v="Q1"/>
    <n v="2026"/>
    <x v="1"/>
    <x v="3"/>
    <x v="13"/>
    <x v="0"/>
    <s v="Returning"/>
    <x v="1"/>
    <s v="Summit Backpack 45L"/>
    <n v="6"/>
    <n v="154.22"/>
    <n v="0"/>
    <n v="79.599999999999994"/>
    <n v="925.31999999999994"/>
    <n v="477.59999999999997"/>
    <n v="447.71999999999997"/>
    <n v="0.4838542342108676"/>
    <n v="2026"/>
    <x v="0"/>
    <n v="2"/>
    <s v="Feb"/>
  </r>
  <r>
    <n v="2685"/>
    <d v="2026-02-05T00:00:00"/>
    <n v="2"/>
    <s v="Q1"/>
    <n v="2026"/>
    <x v="1"/>
    <x v="1"/>
    <x v="14"/>
    <x v="0"/>
    <s v="New"/>
    <x v="1"/>
    <s v="Trekking Poles"/>
    <n v="1"/>
    <n v="72.78"/>
    <n v="0.05"/>
    <n v="33.26"/>
    <n v="69.140999999999991"/>
    <n v="33.26"/>
    <n v="35.880999999999993"/>
    <n v="0.51895402149231273"/>
    <n v="2026"/>
    <x v="0"/>
    <n v="2"/>
    <s v="Feb"/>
  </r>
  <r>
    <n v="2793"/>
    <d v="2026-02-05T00:00:00"/>
    <n v="2"/>
    <s v="Q1"/>
    <n v="2026"/>
    <x v="1"/>
    <x v="1"/>
    <x v="14"/>
    <x v="1"/>
    <s v="Business"/>
    <x v="3"/>
    <s v="Compact Sleeping Bag"/>
    <n v="3"/>
    <n v="122.69"/>
    <n v="0.05"/>
    <n v="62.08"/>
    <n v="349.66649999999998"/>
    <n v="186.24"/>
    <n v="163.42649999999998"/>
    <n v="0.46737820180085876"/>
    <n v="2026"/>
    <x v="0"/>
    <n v="2"/>
    <s v="Feb"/>
  </r>
  <r>
    <n v="346"/>
    <d v="2026-02-06T00:00:00"/>
    <n v="2"/>
    <s v="Q1"/>
    <n v="2026"/>
    <x v="1"/>
    <x v="1"/>
    <x v="1"/>
    <x v="0"/>
    <s v="Business"/>
    <x v="0"/>
    <s v="Cycling Pack 12L"/>
    <n v="3"/>
    <n v="103.22"/>
    <n v="0"/>
    <n v="50.74"/>
    <n v="309.65999999999997"/>
    <n v="152.22"/>
    <n v="157.43999999999997"/>
    <n v="0.50842859910869986"/>
    <n v="2026"/>
    <x v="0"/>
    <n v="2"/>
    <s v="Feb"/>
  </r>
  <r>
    <n v="539"/>
    <d v="2026-02-06T00:00:00"/>
    <n v="2"/>
    <s v="Q1"/>
    <n v="2026"/>
    <x v="1"/>
    <x v="0"/>
    <x v="15"/>
    <x v="3"/>
    <s v="New"/>
    <x v="1"/>
    <s v="Hiking Daypack 20L"/>
    <n v="3"/>
    <n v="92.96"/>
    <n v="0.15"/>
    <n v="44.56"/>
    <n v="237.048"/>
    <n v="133.68"/>
    <n v="103.36799999999999"/>
    <n v="0.43606358205932971"/>
    <n v="2026"/>
    <x v="0"/>
    <n v="2"/>
    <s v="Feb"/>
  </r>
  <r>
    <n v="1368"/>
    <d v="2026-02-06T00:00:00"/>
    <n v="2"/>
    <s v="Q1"/>
    <n v="2026"/>
    <x v="1"/>
    <x v="1"/>
    <x v="12"/>
    <x v="2"/>
    <s v="New"/>
    <x v="2"/>
    <s v="Insulated Bottle"/>
    <n v="1"/>
    <n v="36.520000000000003"/>
    <n v="0"/>
    <n v="13.94"/>
    <n v="36.520000000000003"/>
    <n v="13.94"/>
    <n v="22.580000000000005"/>
    <n v="0.61829134720700996"/>
    <n v="2026"/>
    <x v="0"/>
    <n v="2"/>
    <s v="Feb"/>
  </r>
  <r>
    <n v="3506"/>
    <d v="2026-02-06T00:00:00"/>
    <n v="2"/>
    <s v="Q1"/>
    <n v="2026"/>
    <x v="1"/>
    <x v="0"/>
    <x v="0"/>
    <x v="2"/>
    <s v="Returning"/>
    <x v="4"/>
    <s v="Training Mat"/>
    <n v="3"/>
    <n v="50.65"/>
    <n v="0"/>
    <n v="21.49"/>
    <n v="151.94999999999999"/>
    <n v="64.47"/>
    <n v="87.47999999999999"/>
    <n v="0.57571569595261596"/>
    <n v="2026"/>
    <x v="0"/>
    <n v="2"/>
    <s v="Feb"/>
  </r>
  <r>
    <n v="1314"/>
    <d v="2026-02-07T00:00:00"/>
    <n v="2"/>
    <s v="Q1"/>
    <n v="2026"/>
    <x v="1"/>
    <x v="3"/>
    <x v="4"/>
    <x v="0"/>
    <s v="Returning"/>
    <x v="2"/>
    <s v="Insulated Bottle"/>
    <n v="2"/>
    <n v="37.03"/>
    <n v="0.15"/>
    <n v="13.87"/>
    <n v="62.951000000000001"/>
    <n v="27.74"/>
    <n v="35.210999999999999"/>
    <n v="0.55933980397451988"/>
    <n v="2026"/>
    <x v="0"/>
    <n v="2"/>
    <s v="Feb"/>
  </r>
  <r>
    <n v="2092"/>
    <d v="2026-02-07T00:00:00"/>
    <n v="2"/>
    <s v="Q1"/>
    <n v="2026"/>
    <x v="1"/>
    <x v="2"/>
    <x v="2"/>
    <x v="0"/>
    <s v="New"/>
    <x v="4"/>
    <s v="Recovery Roller"/>
    <n v="1"/>
    <n v="36.619999999999997"/>
    <n v="0"/>
    <n v="13.55"/>
    <n v="36.619999999999997"/>
    <n v="13.55"/>
    <n v="23.069999999999997"/>
    <n v="0.62998361551064985"/>
    <n v="2026"/>
    <x v="0"/>
    <n v="2"/>
    <s v="Feb"/>
  </r>
  <r>
    <n v="5083"/>
    <d v="2026-02-07T00:00:00"/>
    <n v="2"/>
    <s v="Q1"/>
    <n v="2026"/>
    <x v="1"/>
    <x v="2"/>
    <x v="16"/>
    <x v="2"/>
    <s v="Returning"/>
    <x v="3"/>
    <s v="Portable Camp Stove"/>
    <n v="1"/>
    <n v="81.47"/>
    <n v="0"/>
    <n v="39.18"/>
    <n v="81.47"/>
    <n v="39.18"/>
    <n v="42.29"/>
    <n v="0.51908678040996681"/>
    <n v="2026"/>
    <x v="0"/>
    <n v="2"/>
    <s v="Feb"/>
  </r>
  <r>
    <n v="582"/>
    <d v="2026-02-08T00:00:00"/>
    <n v="2"/>
    <s v="Q1"/>
    <n v="2026"/>
    <x v="1"/>
    <x v="1"/>
    <x v="1"/>
    <x v="1"/>
    <s v="Returning"/>
    <x v="3"/>
    <s v="Compact Sleeping Bag"/>
    <n v="12"/>
    <n v="122.75"/>
    <n v="0.15"/>
    <n v="62.51"/>
    <n v="1252.05"/>
    <n v="750.12"/>
    <n v="501.92999999999995"/>
    <n v="0.40088654606445429"/>
    <n v="2026"/>
    <x v="0"/>
    <n v="2"/>
    <s v="Feb"/>
  </r>
  <r>
    <n v="902"/>
    <d v="2026-02-08T00:00:00"/>
    <n v="2"/>
    <s v="Q1"/>
    <n v="2026"/>
    <x v="1"/>
    <x v="0"/>
    <x v="9"/>
    <x v="0"/>
    <s v="Business"/>
    <x v="4"/>
    <s v="Training Mat"/>
    <n v="1"/>
    <n v="50.38"/>
    <n v="0.05"/>
    <n v="21.95"/>
    <n v="47.860999999999997"/>
    <n v="21.95"/>
    <n v="25.910999999999998"/>
    <n v="0.54138024696516995"/>
    <n v="2026"/>
    <x v="0"/>
    <n v="2"/>
    <s v="Feb"/>
  </r>
  <r>
    <n v="2396"/>
    <d v="2026-02-08T00:00:00"/>
    <n v="2"/>
    <s v="Q1"/>
    <n v="2026"/>
    <x v="1"/>
    <x v="3"/>
    <x v="7"/>
    <x v="0"/>
    <s v="Business"/>
    <x v="4"/>
    <s v="Training Mat"/>
    <n v="2"/>
    <n v="50.4"/>
    <n v="0"/>
    <n v="21.43"/>
    <n v="100.8"/>
    <n v="42.86"/>
    <n v="57.94"/>
    <n v="0.57480158730158726"/>
    <n v="2026"/>
    <x v="0"/>
    <n v="2"/>
    <s v="Feb"/>
  </r>
  <r>
    <n v="2494"/>
    <d v="2026-02-08T00:00:00"/>
    <n v="2"/>
    <s v="Q1"/>
    <n v="2026"/>
    <x v="1"/>
    <x v="2"/>
    <x v="5"/>
    <x v="0"/>
    <s v="New"/>
    <x v="1"/>
    <s v="Trekking Poles"/>
    <n v="1"/>
    <n v="69.98"/>
    <n v="0"/>
    <n v="33.21"/>
    <n v="69.98"/>
    <n v="33.21"/>
    <n v="36.770000000000003"/>
    <n v="0.52543583881108891"/>
    <n v="2026"/>
    <x v="0"/>
    <n v="2"/>
    <s v="Feb"/>
  </r>
  <r>
    <n v="2925"/>
    <d v="2026-02-08T00:00:00"/>
    <n v="2"/>
    <s v="Q1"/>
    <n v="2026"/>
    <x v="1"/>
    <x v="0"/>
    <x v="0"/>
    <x v="2"/>
    <s v="New"/>
    <x v="1"/>
    <s v="Hiking Daypack 20L"/>
    <n v="3"/>
    <n v="90.04"/>
    <n v="0.05"/>
    <n v="45.25"/>
    <n v="256.61399999999998"/>
    <n v="135.75"/>
    <n v="120.86399999999998"/>
    <n v="0.47099534709719654"/>
    <n v="2026"/>
    <x v="0"/>
    <n v="2"/>
    <s v="Feb"/>
  </r>
  <r>
    <n v="3614"/>
    <d v="2026-02-08T00:00:00"/>
    <n v="2"/>
    <s v="Q1"/>
    <n v="2026"/>
    <x v="1"/>
    <x v="1"/>
    <x v="14"/>
    <x v="0"/>
    <s v="New"/>
    <x v="4"/>
    <s v="Training Mat"/>
    <n v="3"/>
    <n v="51.18"/>
    <n v="0"/>
    <n v="21.95"/>
    <n v="153.54"/>
    <n v="65.849999999999994"/>
    <n v="87.69"/>
    <n v="0.57112153184837833"/>
    <n v="2026"/>
    <x v="0"/>
    <n v="2"/>
    <s v="Feb"/>
  </r>
  <r>
    <n v="4360"/>
    <d v="2026-02-08T00:00:00"/>
    <n v="2"/>
    <s v="Q1"/>
    <n v="2026"/>
    <x v="1"/>
    <x v="0"/>
    <x v="15"/>
    <x v="0"/>
    <s v="New"/>
    <x v="2"/>
    <s v="Insulated Bottle"/>
    <n v="1"/>
    <n v="35.69"/>
    <n v="0"/>
    <n v="13.38"/>
    <n v="35.69"/>
    <n v="13.38"/>
    <n v="22.309999999999995"/>
    <n v="0.62510507144858496"/>
    <n v="2026"/>
    <x v="0"/>
    <n v="2"/>
    <s v="Feb"/>
  </r>
  <r>
    <n v="4582"/>
    <d v="2026-02-08T00:00:00"/>
    <n v="2"/>
    <s v="Q1"/>
    <n v="2026"/>
    <x v="1"/>
    <x v="3"/>
    <x v="7"/>
    <x v="0"/>
    <s v="New"/>
    <x v="0"/>
    <s v="Trail Bike Light"/>
    <n v="3"/>
    <n v="50.29"/>
    <n v="0.05"/>
    <n v="22.87"/>
    <n v="143.32650000000001"/>
    <n v="68.61"/>
    <n v="74.716500000000011"/>
    <n v="0.52130275978273388"/>
    <n v="2026"/>
    <x v="0"/>
    <n v="2"/>
    <s v="Feb"/>
  </r>
  <r>
    <n v="4381"/>
    <d v="2026-02-09T00:00:00"/>
    <n v="2"/>
    <s v="Q1"/>
    <n v="2026"/>
    <x v="1"/>
    <x v="1"/>
    <x v="12"/>
    <x v="3"/>
    <s v="Returning"/>
    <x v="3"/>
    <s v="Trail Tent 2P"/>
    <n v="1"/>
    <n v="194.32"/>
    <n v="0.05"/>
    <n v="102.52"/>
    <n v="184.60399999999998"/>
    <n v="102.52"/>
    <n v="82.083999999999989"/>
    <n v="0.44464908669367942"/>
    <n v="2026"/>
    <x v="0"/>
    <n v="2"/>
    <s v="Feb"/>
  </r>
  <r>
    <n v="4964"/>
    <d v="2026-02-09T00:00:00"/>
    <n v="2"/>
    <s v="Q1"/>
    <n v="2026"/>
    <x v="1"/>
    <x v="3"/>
    <x v="13"/>
    <x v="2"/>
    <s v="New"/>
    <x v="4"/>
    <s v="Resistance Band Set"/>
    <n v="4"/>
    <n v="40.44"/>
    <n v="0"/>
    <n v="14.75"/>
    <n v="161.76"/>
    <n v="59"/>
    <n v="102.75999999999999"/>
    <n v="0.63526211671612265"/>
    <n v="2026"/>
    <x v="0"/>
    <n v="2"/>
    <s v="Feb"/>
  </r>
  <r>
    <n v="255"/>
    <d v="2026-02-10T00:00:00"/>
    <n v="2"/>
    <s v="Q1"/>
    <n v="2026"/>
    <x v="1"/>
    <x v="3"/>
    <x v="7"/>
    <x v="0"/>
    <s v="New"/>
    <x v="2"/>
    <s v="Carry-On Duffel"/>
    <n v="3"/>
    <n v="134.53"/>
    <n v="0.1"/>
    <n v="69.12"/>
    <n v="363.23100000000005"/>
    <n v="207.36"/>
    <n v="155.87100000000004"/>
    <n v="0.42912361555043488"/>
    <n v="2026"/>
    <x v="0"/>
    <n v="2"/>
    <s v="Feb"/>
  </r>
  <r>
    <n v="2178"/>
    <d v="2026-02-10T00:00:00"/>
    <n v="2"/>
    <s v="Q1"/>
    <n v="2026"/>
    <x v="1"/>
    <x v="2"/>
    <x v="2"/>
    <x v="3"/>
    <s v="New"/>
    <x v="1"/>
    <s v="Summit Backpack 45L"/>
    <n v="6"/>
    <n v="154.05000000000001"/>
    <n v="0"/>
    <n v="79.25"/>
    <n v="924.30000000000007"/>
    <n v="475.5"/>
    <n v="448.80000000000007"/>
    <n v="0.4855566374553717"/>
    <n v="2026"/>
    <x v="0"/>
    <n v="2"/>
    <s v="Feb"/>
  </r>
  <r>
    <n v="3416"/>
    <d v="2026-02-10T00:00:00"/>
    <n v="2"/>
    <s v="Q1"/>
    <n v="2026"/>
    <x v="1"/>
    <x v="2"/>
    <x v="2"/>
    <x v="0"/>
    <s v="New"/>
    <x v="2"/>
    <s v="Carry-On Duffel"/>
    <n v="1"/>
    <n v="135.4"/>
    <n v="0"/>
    <n v="67.56"/>
    <n v="135.4"/>
    <n v="67.56"/>
    <n v="67.84"/>
    <n v="0.50103397341211231"/>
    <n v="2026"/>
    <x v="0"/>
    <n v="2"/>
    <s v="Feb"/>
  </r>
  <r>
    <n v="3854"/>
    <d v="2026-02-10T00:00:00"/>
    <n v="2"/>
    <s v="Q1"/>
    <n v="2026"/>
    <x v="1"/>
    <x v="0"/>
    <x v="0"/>
    <x v="0"/>
    <s v="New"/>
    <x v="0"/>
    <s v="Compact Repair Kit"/>
    <n v="2"/>
    <n v="41.03"/>
    <n v="0"/>
    <n v="16.260000000000002"/>
    <n v="82.06"/>
    <n v="32.520000000000003"/>
    <n v="49.54"/>
    <n v="0.60370460638557155"/>
    <n v="2026"/>
    <x v="0"/>
    <n v="2"/>
    <s v="Feb"/>
  </r>
  <r>
    <n v="3952"/>
    <d v="2026-02-10T00:00:00"/>
    <n v="2"/>
    <s v="Q1"/>
    <n v="2026"/>
    <x v="1"/>
    <x v="3"/>
    <x v="8"/>
    <x v="3"/>
    <s v="New"/>
    <x v="0"/>
    <s v="Commuter Helmet"/>
    <n v="1"/>
    <n v="81.44"/>
    <n v="0.05"/>
    <n v="43.9"/>
    <n v="77.367999999999995"/>
    <n v="43.9"/>
    <n v="33.467999999999996"/>
    <n v="0.43258194602419603"/>
    <n v="2026"/>
    <x v="0"/>
    <n v="2"/>
    <s v="Feb"/>
  </r>
  <r>
    <n v="4076"/>
    <d v="2026-02-10T00:00:00"/>
    <n v="2"/>
    <s v="Q1"/>
    <n v="2026"/>
    <x v="1"/>
    <x v="0"/>
    <x v="0"/>
    <x v="1"/>
    <s v="Business"/>
    <x v="3"/>
    <s v="Compact Sleeping Bag"/>
    <n v="8"/>
    <n v="122.19"/>
    <n v="0.1"/>
    <n v="60"/>
    <n v="879.76800000000003"/>
    <n v="480"/>
    <n v="399.76800000000003"/>
    <n v="0.45440161497121973"/>
    <n v="2026"/>
    <x v="0"/>
    <n v="2"/>
    <s v="Feb"/>
  </r>
  <r>
    <n v="4156"/>
    <d v="2026-02-10T00:00:00"/>
    <n v="2"/>
    <s v="Q1"/>
    <n v="2026"/>
    <x v="1"/>
    <x v="2"/>
    <x v="16"/>
    <x v="2"/>
    <s v="Returning"/>
    <x v="1"/>
    <s v="Trail Boots"/>
    <n v="2"/>
    <n v="146.33000000000001"/>
    <n v="0.1"/>
    <n v="81.34"/>
    <n v="263.39400000000001"/>
    <n v="162.68"/>
    <n v="100.714"/>
    <n v="0.38237013751262366"/>
    <n v="2026"/>
    <x v="0"/>
    <n v="2"/>
    <s v="Feb"/>
  </r>
  <r>
    <n v="4260"/>
    <d v="2026-02-10T00:00:00"/>
    <n v="2"/>
    <s v="Q1"/>
    <n v="2026"/>
    <x v="1"/>
    <x v="2"/>
    <x v="16"/>
    <x v="3"/>
    <s v="Returning"/>
    <x v="2"/>
    <s v="Carry-On Duffel"/>
    <n v="1"/>
    <n v="131.24"/>
    <n v="0.05"/>
    <n v="66.14"/>
    <n v="124.678"/>
    <n v="66.14"/>
    <n v="58.537999999999997"/>
    <n v="0.46951346669019395"/>
    <n v="2026"/>
    <x v="0"/>
    <n v="2"/>
    <s v="Feb"/>
  </r>
  <r>
    <n v="4294"/>
    <d v="2026-02-10T00:00:00"/>
    <n v="2"/>
    <s v="Q1"/>
    <n v="2026"/>
    <x v="1"/>
    <x v="1"/>
    <x v="1"/>
    <x v="1"/>
    <s v="New"/>
    <x v="4"/>
    <s v="Training Mat"/>
    <n v="5"/>
    <n v="51.37"/>
    <n v="0.05"/>
    <n v="21.81"/>
    <n v="244.00749999999996"/>
    <n v="109.05"/>
    <n v="134.95749999999998"/>
    <n v="0.55308750755612024"/>
    <n v="2026"/>
    <x v="0"/>
    <n v="2"/>
    <s v="Feb"/>
  </r>
  <r>
    <n v="1019"/>
    <d v="2026-02-11T00:00:00"/>
    <n v="2"/>
    <s v="Q1"/>
    <n v="2026"/>
    <x v="1"/>
    <x v="1"/>
    <x v="12"/>
    <x v="2"/>
    <s v="New"/>
    <x v="3"/>
    <s v="Compact Sleeping Bag"/>
    <n v="5"/>
    <n v="121.94"/>
    <n v="0"/>
    <n v="62.3"/>
    <n v="609.70000000000005"/>
    <n v="311.5"/>
    <n v="298.20000000000005"/>
    <n v="0.48909299655568317"/>
    <n v="2026"/>
    <x v="0"/>
    <n v="2"/>
    <s v="Feb"/>
  </r>
  <r>
    <n v="1471"/>
    <d v="2026-02-11T00:00:00"/>
    <n v="2"/>
    <s v="Q1"/>
    <n v="2026"/>
    <x v="1"/>
    <x v="0"/>
    <x v="0"/>
    <x v="0"/>
    <s v="Returning"/>
    <x v="3"/>
    <s v="Compact Sleeping Bag"/>
    <n v="4"/>
    <n v="124.55"/>
    <n v="0"/>
    <n v="60.41"/>
    <n v="498.2"/>
    <n v="241.64"/>
    <n v="256.56"/>
    <n v="0.51497390606182258"/>
    <n v="2026"/>
    <x v="0"/>
    <n v="2"/>
    <s v="Feb"/>
  </r>
  <r>
    <n v="2520"/>
    <d v="2026-02-11T00:00:00"/>
    <n v="2"/>
    <s v="Q1"/>
    <n v="2026"/>
    <x v="1"/>
    <x v="1"/>
    <x v="14"/>
    <x v="1"/>
    <s v="Business"/>
    <x v="3"/>
    <s v="Alpine Tent 4P"/>
    <n v="10"/>
    <n v="343.77"/>
    <n v="0.15"/>
    <n v="195.29"/>
    <n v="2922.0449999999996"/>
    <n v="1952.8999999999999"/>
    <n v="969.14499999999975"/>
    <n v="0.33166669233362245"/>
    <n v="2026"/>
    <x v="0"/>
    <n v="2"/>
    <s v="Feb"/>
  </r>
  <r>
    <n v="4649"/>
    <d v="2026-02-11T00:00:00"/>
    <n v="2"/>
    <s v="Q1"/>
    <n v="2026"/>
    <x v="1"/>
    <x v="1"/>
    <x v="1"/>
    <x v="3"/>
    <s v="Returning"/>
    <x v="0"/>
    <s v="Commuter Helmet"/>
    <n v="1"/>
    <n v="81.819999999999993"/>
    <n v="0.05"/>
    <n v="43.83"/>
    <n v="77.728999999999985"/>
    <n v="43.83"/>
    <n v="33.898999999999987"/>
    <n v="0.43611779387358635"/>
    <n v="2026"/>
    <x v="0"/>
    <n v="2"/>
    <s v="Feb"/>
  </r>
  <r>
    <n v="4545"/>
    <d v="2026-02-12T00:00:00"/>
    <n v="2"/>
    <s v="Q1"/>
    <n v="2026"/>
    <x v="1"/>
    <x v="0"/>
    <x v="9"/>
    <x v="2"/>
    <s v="New"/>
    <x v="2"/>
    <s v="Insulated Bottle"/>
    <n v="1"/>
    <n v="36.58"/>
    <n v="0.1"/>
    <n v="13.76"/>
    <n v="32.921999999999997"/>
    <n v="13.76"/>
    <n v="19.161999999999999"/>
    <n v="0.58204240325618128"/>
    <n v="2026"/>
    <x v="0"/>
    <n v="2"/>
    <s v="Feb"/>
  </r>
  <r>
    <n v="285"/>
    <d v="2026-02-13T00:00:00"/>
    <n v="2"/>
    <s v="Q1"/>
    <n v="2026"/>
    <x v="1"/>
    <x v="3"/>
    <x v="8"/>
    <x v="2"/>
    <s v="New"/>
    <x v="1"/>
    <s v="Hiking Daypack 20L"/>
    <n v="4"/>
    <n v="92.87"/>
    <n v="0"/>
    <n v="44.95"/>
    <n v="371.48"/>
    <n v="179.8"/>
    <n v="191.68"/>
    <n v="0.51599009367933668"/>
    <n v="2026"/>
    <x v="0"/>
    <n v="2"/>
    <s v="Feb"/>
  </r>
  <r>
    <n v="1499"/>
    <d v="2026-02-13T00:00:00"/>
    <n v="2"/>
    <s v="Q1"/>
    <n v="2026"/>
    <x v="1"/>
    <x v="3"/>
    <x v="8"/>
    <x v="0"/>
    <s v="New"/>
    <x v="0"/>
    <s v="Compact Repair Kit"/>
    <n v="2"/>
    <n v="41.21"/>
    <n v="0"/>
    <n v="16.64"/>
    <n v="82.42"/>
    <n v="33.28"/>
    <n v="49.14"/>
    <n v="0.59621451104100942"/>
    <n v="2026"/>
    <x v="0"/>
    <n v="2"/>
    <s v="Feb"/>
  </r>
  <r>
    <n v="2615"/>
    <d v="2026-02-13T00:00:00"/>
    <n v="2"/>
    <s v="Q1"/>
    <n v="2026"/>
    <x v="1"/>
    <x v="0"/>
    <x v="15"/>
    <x v="0"/>
    <s v="Returning"/>
    <x v="1"/>
    <s v="Summit Backpack 45L"/>
    <n v="6"/>
    <n v="155.79"/>
    <n v="0"/>
    <n v="77.48"/>
    <n v="934.74"/>
    <n v="464.88"/>
    <n v="469.86"/>
    <n v="0.50266384235188399"/>
    <n v="2026"/>
    <x v="0"/>
    <n v="2"/>
    <s v="Feb"/>
  </r>
  <r>
    <n v="479"/>
    <d v="2026-02-14T00:00:00"/>
    <n v="2"/>
    <s v="Q1"/>
    <n v="2026"/>
    <x v="1"/>
    <x v="0"/>
    <x v="0"/>
    <x v="0"/>
    <s v="Returning"/>
    <x v="4"/>
    <s v="Training Mat"/>
    <n v="2"/>
    <n v="50.16"/>
    <n v="0.1"/>
    <n v="21.48"/>
    <n v="90.287999999999997"/>
    <n v="42.96"/>
    <n v="47.327999999999996"/>
    <n v="0.52418926103136632"/>
    <n v="2026"/>
    <x v="0"/>
    <n v="2"/>
    <s v="Feb"/>
  </r>
  <r>
    <n v="4069"/>
    <d v="2026-02-14T00:00:00"/>
    <n v="2"/>
    <s v="Q1"/>
    <n v="2026"/>
    <x v="1"/>
    <x v="3"/>
    <x v="8"/>
    <x v="0"/>
    <s v="New"/>
    <x v="1"/>
    <s v="Trail Boots"/>
    <n v="4"/>
    <n v="140.63999999999999"/>
    <n v="0"/>
    <n v="77.510000000000005"/>
    <n v="562.55999999999995"/>
    <n v="310.04000000000002"/>
    <n v="252.51999999999992"/>
    <n v="0.4488765642775881"/>
    <n v="2026"/>
    <x v="0"/>
    <n v="2"/>
    <s v="Feb"/>
  </r>
  <r>
    <n v="4588"/>
    <d v="2026-02-14T00:00:00"/>
    <n v="2"/>
    <s v="Q1"/>
    <n v="2026"/>
    <x v="1"/>
    <x v="0"/>
    <x v="0"/>
    <x v="3"/>
    <s v="New"/>
    <x v="3"/>
    <s v="Portable Camp Stove"/>
    <n v="1"/>
    <n v="80.680000000000007"/>
    <n v="0"/>
    <n v="39.630000000000003"/>
    <n v="80.680000000000007"/>
    <n v="39.630000000000003"/>
    <n v="41.050000000000004"/>
    <n v="0.50880019831432821"/>
    <n v="2026"/>
    <x v="0"/>
    <n v="2"/>
    <s v="Feb"/>
  </r>
  <r>
    <n v="14"/>
    <d v="2026-02-15T00:00:00"/>
    <n v="2"/>
    <s v="Q1"/>
    <n v="2026"/>
    <x v="1"/>
    <x v="0"/>
    <x v="0"/>
    <x v="1"/>
    <s v="Business"/>
    <x v="2"/>
    <s v="Travel Backpack 35L"/>
    <n v="3"/>
    <n v="162.44999999999999"/>
    <n v="0.05"/>
    <n v="86.43"/>
    <n v="462.98249999999996"/>
    <n v="259.29000000000002"/>
    <n v="203.69249999999994"/>
    <n v="0.43995723380473334"/>
    <n v="2026"/>
    <x v="0"/>
    <n v="2"/>
    <s v="Feb"/>
  </r>
  <r>
    <n v="303"/>
    <d v="2026-02-15T00:00:00"/>
    <n v="2"/>
    <s v="Q1"/>
    <n v="2026"/>
    <x v="1"/>
    <x v="1"/>
    <x v="6"/>
    <x v="3"/>
    <s v="Returning"/>
    <x v="0"/>
    <s v="Cycling Pack 12L"/>
    <n v="2"/>
    <n v="102.12"/>
    <n v="0.15"/>
    <n v="51.03"/>
    <n v="173.60400000000001"/>
    <n v="102.06"/>
    <n v="71.544000000000011"/>
    <n v="0.41211032003870884"/>
    <n v="2026"/>
    <x v="0"/>
    <n v="2"/>
    <s v="Feb"/>
  </r>
  <r>
    <n v="1197"/>
    <d v="2026-02-16T00:00:00"/>
    <n v="2"/>
    <s v="Q1"/>
    <n v="2026"/>
    <x v="1"/>
    <x v="2"/>
    <x v="3"/>
    <x v="0"/>
    <s v="New"/>
    <x v="0"/>
    <s v="Cycling Pack 12L"/>
    <n v="2"/>
    <n v="101.77"/>
    <n v="0"/>
    <n v="51.34"/>
    <n v="203.54"/>
    <n v="102.68"/>
    <n v="100.85999999999999"/>
    <n v="0.49552913432249185"/>
    <n v="2026"/>
    <x v="0"/>
    <n v="2"/>
    <s v="Feb"/>
  </r>
  <r>
    <n v="2714"/>
    <d v="2026-02-16T00:00:00"/>
    <n v="2"/>
    <s v="Q1"/>
    <n v="2026"/>
    <x v="1"/>
    <x v="0"/>
    <x v="15"/>
    <x v="0"/>
    <s v="Business"/>
    <x v="1"/>
    <s v="Summit Backpack 45L"/>
    <n v="3"/>
    <n v="153.24"/>
    <n v="0.15"/>
    <n v="77.61"/>
    <n v="390.762"/>
    <n v="232.82999999999998"/>
    <n v="157.93200000000002"/>
    <n v="0.40416417154175693"/>
    <n v="2026"/>
    <x v="0"/>
    <n v="2"/>
    <s v="Feb"/>
  </r>
  <r>
    <n v="2753"/>
    <d v="2026-02-16T00:00:00"/>
    <n v="2"/>
    <s v="Q1"/>
    <n v="2026"/>
    <x v="1"/>
    <x v="3"/>
    <x v="4"/>
    <x v="3"/>
    <s v="Returning"/>
    <x v="1"/>
    <s v="Trail Boots"/>
    <n v="1"/>
    <n v="140.47"/>
    <n v="0"/>
    <n v="79.66"/>
    <n v="140.47"/>
    <n v="79.66"/>
    <n v="60.81"/>
    <n v="0.43290382288033036"/>
    <n v="2026"/>
    <x v="0"/>
    <n v="2"/>
    <s v="Feb"/>
  </r>
  <r>
    <n v="3901"/>
    <d v="2026-02-16T00:00:00"/>
    <n v="2"/>
    <s v="Q1"/>
    <n v="2026"/>
    <x v="1"/>
    <x v="3"/>
    <x v="7"/>
    <x v="2"/>
    <s v="New"/>
    <x v="1"/>
    <s v="Trekking Poles"/>
    <n v="4"/>
    <n v="70.67"/>
    <n v="0.05"/>
    <n v="32.96"/>
    <n v="268.54599999999999"/>
    <n v="131.84"/>
    <n v="136.70599999999999"/>
    <n v="0.50905990035226734"/>
    <n v="2026"/>
    <x v="0"/>
    <n v="2"/>
    <s v="Feb"/>
  </r>
  <r>
    <n v="594"/>
    <d v="2026-02-17T00:00:00"/>
    <n v="2"/>
    <s v="Q1"/>
    <n v="2026"/>
    <x v="1"/>
    <x v="0"/>
    <x v="15"/>
    <x v="2"/>
    <s v="Business"/>
    <x v="2"/>
    <s v="Carry-On Duffel"/>
    <n v="3"/>
    <n v="134.91"/>
    <n v="0"/>
    <n v="67.69"/>
    <n v="404.73"/>
    <n v="203.07"/>
    <n v="201.66000000000003"/>
    <n v="0.49825809799125348"/>
    <n v="2026"/>
    <x v="0"/>
    <n v="2"/>
    <s v="Feb"/>
  </r>
  <r>
    <n v="624"/>
    <d v="2026-02-17T00:00:00"/>
    <n v="2"/>
    <s v="Q1"/>
    <n v="2026"/>
    <x v="1"/>
    <x v="2"/>
    <x v="2"/>
    <x v="0"/>
    <s v="Business"/>
    <x v="1"/>
    <s v="Trekking Poles"/>
    <n v="1"/>
    <n v="70.86"/>
    <n v="0.1"/>
    <n v="33.299999999999997"/>
    <n v="63.774000000000001"/>
    <n v="33.299999999999997"/>
    <n v="30.474000000000004"/>
    <n v="0.47784363533728486"/>
    <n v="2026"/>
    <x v="0"/>
    <n v="2"/>
    <s v="Feb"/>
  </r>
  <r>
    <n v="1013"/>
    <d v="2026-02-17T00:00:00"/>
    <n v="2"/>
    <s v="Q1"/>
    <n v="2026"/>
    <x v="1"/>
    <x v="1"/>
    <x v="12"/>
    <x v="2"/>
    <s v="New"/>
    <x v="0"/>
    <s v="Cycling Pack 12L"/>
    <n v="1"/>
    <n v="104.35"/>
    <n v="0"/>
    <n v="51.49"/>
    <n v="104.35"/>
    <n v="51.49"/>
    <n v="52.859999999999992"/>
    <n v="0.50656444657402966"/>
    <n v="2026"/>
    <x v="0"/>
    <n v="2"/>
    <s v="Feb"/>
  </r>
  <r>
    <n v="1100"/>
    <d v="2026-02-17T00:00:00"/>
    <n v="2"/>
    <s v="Q1"/>
    <n v="2026"/>
    <x v="1"/>
    <x v="3"/>
    <x v="8"/>
    <x v="0"/>
    <s v="Returning"/>
    <x v="4"/>
    <s v="Weighted Vest"/>
    <n v="2"/>
    <n v="120.48"/>
    <n v="0"/>
    <n v="70.680000000000007"/>
    <n v="240.96"/>
    <n v="141.36000000000001"/>
    <n v="99.6"/>
    <n v="0.4133466135458167"/>
    <n v="2026"/>
    <x v="0"/>
    <n v="2"/>
    <s v="Feb"/>
  </r>
  <r>
    <n v="2353"/>
    <d v="2026-02-17T00:00:00"/>
    <n v="2"/>
    <s v="Q1"/>
    <n v="2026"/>
    <x v="1"/>
    <x v="1"/>
    <x v="12"/>
    <x v="0"/>
    <s v="Returning"/>
    <x v="3"/>
    <s v="Alpine Tent 4P"/>
    <n v="1"/>
    <n v="339.52"/>
    <n v="0.1"/>
    <n v="191.19"/>
    <n v="305.56799999999998"/>
    <n v="191.19"/>
    <n v="114.37799999999999"/>
    <n v="0.3743127552623311"/>
    <n v="2026"/>
    <x v="0"/>
    <n v="2"/>
    <s v="Feb"/>
  </r>
  <r>
    <n v="3020"/>
    <d v="2026-02-17T00:00:00"/>
    <n v="2"/>
    <s v="Q1"/>
    <n v="2026"/>
    <x v="1"/>
    <x v="1"/>
    <x v="14"/>
    <x v="1"/>
    <s v="Business"/>
    <x v="1"/>
    <s v="Summit Backpack 45L"/>
    <n v="5"/>
    <n v="154.72999999999999"/>
    <n v="0.1"/>
    <n v="77.42"/>
    <n v="696.28499999999997"/>
    <n v="387.1"/>
    <n v="309.18499999999995"/>
    <n v="0.44404949122844806"/>
    <n v="2026"/>
    <x v="0"/>
    <n v="2"/>
    <s v="Feb"/>
  </r>
  <r>
    <n v="3227"/>
    <d v="2026-02-17T00:00:00"/>
    <n v="2"/>
    <s v="Q1"/>
    <n v="2026"/>
    <x v="1"/>
    <x v="2"/>
    <x v="5"/>
    <x v="2"/>
    <s v="Business"/>
    <x v="1"/>
    <s v="Hiking Daypack 20L"/>
    <n v="4"/>
    <n v="93.98"/>
    <n v="0.05"/>
    <n v="44.6"/>
    <n v="357.12400000000002"/>
    <n v="178.4"/>
    <n v="178.72400000000002"/>
    <n v="0.50045362395134463"/>
    <n v="2026"/>
    <x v="0"/>
    <n v="2"/>
    <s v="Feb"/>
  </r>
  <r>
    <n v="3530"/>
    <d v="2026-02-17T00:00:00"/>
    <n v="2"/>
    <s v="Q1"/>
    <n v="2026"/>
    <x v="1"/>
    <x v="0"/>
    <x v="0"/>
    <x v="0"/>
    <s v="New"/>
    <x v="3"/>
    <s v="Alpine Tent 4P"/>
    <n v="2"/>
    <n v="336.83"/>
    <n v="0"/>
    <n v="194.42"/>
    <n v="673.66"/>
    <n v="388.84"/>
    <n v="284.82"/>
    <n v="0.42279488169106078"/>
    <n v="2026"/>
    <x v="0"/>
    <n v="2"/>
    <s v="Feb"/>
  </r>
  <r>
    <n v="6"/>
    <d v="2026-02-18T00:00:00"/>
    <n v="2"/>
    <s v="Q1"/>
    <n v="2026"/>
    <x v="1"/>
    <x v="3"/>
    <x v="8"/>
    <x v="2"/>
    <s v="Returning"/>
    <x v="3"/>
    <s v="Alpine Tent 4P"/>
    <n v="1"/>
    <n v="338.93"/>
    <n v="0"/>
    <n v="197.92"/>
    <n v="338.93"/>
    <n v="197.92"/>
    <n v="141.01000000000002"/>
    <n v="0.41604461098161866"/>
    <n v="2026"/>
    <x v="0"/>
    <n v="2"/>
    <s v="Feb"/>
  </r>
  <r>
    <n v="2038"/>
    <d v="2026-02-18T00:00:00"/>
    <n v="2"/>
    <s v="Q1"/>
    <n v="2026"/>
    <x v="1"/>
    <x v="0"/>
    <x v="9"/>
    <x v="0"/>
    <s v="New"/>
    <x v="3"/>
    <s v="Compact Sleeping Bag"/>
    <n v="5"/>
    <n v="122.72"/>
    <n v="0"/>
    <n v="62.41"/>
    <n v="613.6"/>
    <n v="312.04999999999995"/>
    <n v="301.55000000000007"/>
    <n v="0.49144393741851378"/>
    <n v="2026"/>
    <x v="0"/>
    <n v="2"/>
    <s v="Feb"/>
  </r>
  <r>
    <n v="4104"/>
    <d v="2026-02-18T00:00:00"/>
    <n v="2"/>
    <s v="Q1"/>
    <n v="2026"/>
    <x v="1"/>
    <x v="3"/>
    <x v="4"/>
    <x v="0"/>
    <s v="New"/>
    <x v="2"/>
    <s v="Carry-On Duffel"/>
    <n v="4"/>
    <n v="135.63"/>
    <n v="0.05"/>
    <n v="65.900000000000006"/>
    <n v="515.39400000000001"/>
    <n v="263.60000000000002"/>
    <n v="251.79399999999998"/>
    <n v="0.4885466264644136"/>
    <n v="2026"/>
    <x v="0"/>
    <n v="2"/>
    <s v="Feb"/>
  </r>
  <r>
    <n v="1072"/>
    <d v="2026-02-19T00:00:00"/>
    <n v="2"/>
    <s v="Q1"/>
    <n v="2026"/>
    <x v="1"/>
    <x v="2"/>
    <x v="16"/>
    <x v="0"/>
    <s v="Returning"/>
    <x v="3"/>
    <s v="Portable Camp Stove"/>
    <n v="2"/>
    <n v="81.34"/>
    <n v="0.05"/>
    <n v="40.64"/>
    <n v="154.54599999999999"/>
    <n v="81.28"/>
    <n v="73.265999999999991"/>
    <n v="0.47407244445019603"/>
    <n v="2026"/>
    <x v="0"/>
    <n v="2"/>
    <s v="Feb"/>
  </r>
  <r>
    <n v="2435"/>
    <d v="2026-02-19T00:00:00"/>
    <n v="2"/>
    <s v="Q1"/>
    <n v="2026"/>
    <x v="1"/>
    <x v="2"/>
    <x v="3"/>
    <x v="0"/>
    <s v="New"/>
    <x v="0"/>
    <s v="Compact Repair Kit"/>
    <n v="1"/>
    <n v="41.01"/>
    <n v="0.05"/>
    <n v="16.489999999999998"/>
    <n v="38.959499999999998"/>
    <n v="16.489999999999998"/>
    <n v="22.4695"/>
    <n v="0.57673994789460847"/>
    <n v="2026"/>
    <x v="0"/>
    <n v="2"/>
    <s v="Feb"/>
  </r>
  <r>
    <n v="4476"/>
    <d v="2026-02-19T00:00:00"/>
    <n v="2"/>
    <s v="Q1"/>
    <n v="2026"/>
    <x v="1"/>
    <x v="1"/>
    <x v="11"/>
    <x v="3"/>
    <s v="Business"/>
    <x v="1"/>
    <s v="Summit Backpack 45L"/>
    <n v="2"/>
    <n v="153.03"/>
    <n v="0"/>
    <n v="81.02"/>
    <n v="306.06"/>
    <n v="162.04"/>
    <n v="144.02000000000001"/>
    <n v="0.47056132784421356"/>
    <n v="2026"/>
    <x v="0"/>
    <n v="2"/>
    <s v="Feb"/>
  </r>
  <r>
    <n v="174"/>
    <d v="2026-02-20T00:00:00"/>
    <n v="2"/>
    <s v="Q1"/>
    <n v="2026"/>
    <x v="1"/>
    <x v="1"/>
    <x v="11"/>
    <x v="0"/>
    <s v="New"/>
    <x v="4"/>
    <s v="Weighted Vest"/>
    <n v="2"/>
    <n v="124.92"/>
    <n v="0"/>
    <n v="69.98"/>
    <n v="249.84"/>
    <n v="139.96"/>
    <n v="109.88"/>
    <n v="0.43980147294268329"/>
    <n v="2026"/>
    <x v="0"/>
    <n v="2"/>
    <s v="Feb"/>
  </r>
  <r>
    <n v="304"/>
    <d v="2026-02-20T00:00:00"/>
    <n v="2"/>
    <s v="Q1"/>
    <n v="2026"/>
    <x v="1"/>
    <x v="1"/>
    <x v="12"/>
    <x v="0"/>
    <s v="Business"/>
    <x v="2"/>
    <s v="Carry-On Duffel"/>
    <n v="2"/>
    <n v="136.55000000000001"/>
    <n v="0"/>
    <n v="68.84"/>
    <n v="273.10000000000002"/>
    <n v="137.68"/>
    <n v="135.42000000000002"/>
    <n v="0.49586232149395826"/>
    <n v="2026"/>
    <x v="0"/>
    <n v="2"/>
    <s v="Feb"/>
  </r>
  <r>
    <n v="404"/>
    <d v="2026-02-20T00:00:00"/>
    <n v="2"/>
    <s v="Q1"/>
    <n v="2026"/>
    <x v="1"/>
    <x v="2"/>
    <x v="5"/>
    <x v="1"/>
    <s v="Business"/>
    <x v="3"/>
    <s v="Compact Sleeping Bag"/>
    <n v="15"/>
    <n v="121.98"/>
    <n v="0.1"/>
    <n v="59.86"/>
    <n v="1646.73"/>
    <n v="897.9"/>
    <n v="748.83"/>
    <n v="0.45473757082217486"/>
    <n v="2026"/>
    <x v="0"/>
    <n v="2"/>
    <s v="Feb"/>
  </r>
  <r>
    <n v="675"/>
    <d v="2026-02-20T00:00:00"/>
    <n v="2"/>
    <s v="Q1"/>
    <n v="2026"/>
    <x v="1"/>
    <x v="1"/>
    <x v="12"/>
    <x v="0"/>
    <s v="New"/>
    <x v="2"/>
    <s v="Packing Cube Set"/>
    <n v="1"/>
    <n v="45.54"/>
    <n v="0"/>
    <n v="18.29"/>
    <n v="45.54"/>
    <n v="18.29"/>
    <n v="27.25"/>
    <n v="0.59837505489679399"/>
    <n v="2026"/>
    <x v="0"/>
    <n v="2"/>
    <s v="Feb"/>
  </r>
  <r>
    <n v="940"/>
    <d v="2026-02-20T00:00:00"/>
    <n v="2"/>
    <s v="Q1"/>
    <n v="2026"/>
    <x v="1"/>
    <x v="2"/>
    <x v="3"/>
    <x v="3"/>
    <s v="Returning"/>
    <x v="4"/>
    <s v="Training Mat"/>
    <n v="1"/>
    <n v="51.73"/>
    <n v="0"/>
    <n v="21.83"/>
    <n v="51.73"/>
    <n v="21.83"/>
    <n v="29.9"/>
    <n v="0.57800115986854828"/>
    <n v="2026"/>
    <x v="0"/>
    <n v="2"/>
    <s v="Feb"/>
  </r>
  <r>
    <n v="2375"/>
    <d v="2026-02-20T00:00:00"/>
    <n v="2"/>
    <s v="Q1"/>
    <n v="2026"/>
    <x v="1"/>
    <x v="1"/>
    <x v="12"/>
    <x v="3"/>
    <s v="Returning"/>
    <x v="3"/>
    <s v="Portable Camp Stove"/>
    <n v="2"/>
    <n v="80.510000000000005"/>
    <n v="0.05"/>
    <n v="38.630000000000003"/>
    <n v="152.96899999999999"/>
    <n v="77.260000000000005"/>
    <n v="75.708999999999989"/>
    <n v="0.4949303453640933"/>
    <n v="2026"/>
    <x v="0"/>
    <n v="2"/>
    <s v="Feb"/>
  </r>
  <r>
    <n v="4184"/>
    <d v="2026-02-20T00:00:00"/>
    <n v="2"/>
    <s v="Q1"/>
    <n v="2026"/>
    <x v="1"/>
    <x v="3"/>
    <x v="7"/>
    <x v="0"/>
    <s v="New"/>
    <x v="4"/>
    <s v="Recovery Roller"/>
    <n v="1"/>
    <n v="36.31"/>
    <n v="0"/>
    <n v="14"/>
    <n v="36.31"/>
    <n v="14"/>
    <n v="22.310000000000002"/>
    <n v="0.61443128614706699"/>
    <n v="2026"/>
    <x v="0"/>
    <n v="2"/>
    <s v="Feb"/>
  </r>
  <r>
    <n v="4390"/>
    <d v="2026-02-20T00:00:00"/>
    <n v="2"/>
    <s v="Q1"/>
    <n v="2026"/>
    <x v="1"/>
    <x v="2"/>
    <x v="16"/>
    <x v="0"/>
    <s v="Returning"/>
    <x v="0"/>
    <s v="Commuter Helmet"/>
    <n v="1"/>
    <n v="82.86"/>
    <n v="0.05"/>
    <n v="42.3"/>
    <n v="78.716999999999999"/>
    <n v="42.3"/>
    <n v="36.417000000000002"/>
    <n v="0.46263196005945351"/>
    <n v="2026"/>
    <x v="0"/>
    <n v="2"/>
    <s v="Feb"/>
  </r>
  <r>
    <n v="1475"/>
    <d v="2026-02-21T00:00:00"/>
    <n v="2"/>
    <s v="Q1"/>
    <n v="2026"/>
    <x v="1"/>
    <x v="0"/>
    <x v="0"/>
    <x v="2"/>
    <s v="New"/>
    <x v="0"/>
    <s v="Cycling Pack 12L"/>
    <n v="2"/>
    <n v="103.03"/>
    <n v="0.05"/>
    <n v="50.73"/>
    <n v="195.75700000000001"/>
    <n v="101.46"/>
    <n v="94.297000000000011"/>
    <n v="0.48170435795399402"/>
    <n v="2026"/>
    <x v="0"/>
    <n v="2"/>
    <s v="Feb"/>
  </r>
  <r>
    <n v="3504"/>
    <d v="2026-02-21T00:00:00"/>
    <n v="2"/>
    <s v="Q1"/>
    <n v="2026"/>
    <x v="1"/>
    <x v="1"/>
    <x v="14"/>
    <x v="0"/>
    <s v="Business"/>
    <x v="2"/>
    <s v="Insulated Bottle"/>
    <n v="1"/>
    <n v="36.39"/>
    <n v="0"/>
    <n v="13.49"/>
    <n v="36.39"/>
    <n v="13.49"/>
    <n v="22.9"/>
    <n v="0.62929376202253362"/>
    <n v="2026"/>
    <x v="0"/>
    <n v="2"/>
    <s v="Feb"/>
  </r>
  <r>
    <n v="1649"/>
    <d v="2026-02-22T00:00:00"/>
    <n v="2"/>
    <s v="Q1"/>
    <n v="2026"/>
    <x v="1"/>
    <x v="2"/>
    <x v="5"/>
    <x v="0"/>
    <s v="Returning"/>
    <x v="3"/>
    <s v="Compact Sleeping Bag"/>
    <n v="1"/>
    <n v="124.93"/>
    <n v="0.1"/>
    <n v="59.74"/>
    <n v="112.43700000000001"/>
    <n v="59.74"/>
    <n v="52.69700000000001"/>
    <n v="0.46868023871145625"/>
    <n v="2026"/>
    <x v="0"/>
    <n v="2"/>
    <s v="Feb"/>
  </r>
  <r>
    <n v="2170"/>
    <d v="2026-02-22T00:00:00"/>
    <n v="2"/>
    <s v="Q1"/>
    <n v="2026"/>
    <x v="1"/>
    <x v="1"/>
    <x v="11"/>
    <x v="3"/>
    <s v="Returning"/>
    <x v="0"/>
    <s v="Cycling Pack 12L"/>
    <n v="1"/>
    <n v="101.19"/>
    <n v="0.05"/>
    <n v="49.14"/>
    <n v="96.130499999999998"/>
    <n v="49.14"/>
    <n v="46.990499999999997"/>
    <n v="0.48881988546819166"/>
    <n v="2026"/>
    <x v="0"/>
    <n v="2"/>
    <s v="Feb"/>
  </r>
  <r>
    <n v="3402"/>
    <d v="2026-02-22T00:00:00"/>
    <n v="2"/>
    <s v="Q1"/>
    <n v="2026"/>
    <x v="1"/>
    <x v="3"/>
    <x v="8"/>
    <x v="0"/>
    <s v="Returning"/>
    <x v="4"/>
    <s v="Training Mat"/>
    <n v="2"/>
    <n v="51.2"/>
    <n v="0"/>
    <n v="21.38"/>
    <n v="102.4"/>
    <n v="42.76"/>
    <n v="59.640000000000008"/>
    <n v="0.58242187500000009"/>
    <n v="2026"/>
    <x v="0"/>
    <n v="2"/>
    <s v="Feb"/>
  </r>
  <r>
    <n v="3773"/>
    <d v="2026-02-22T00:00:00"/>
    <n v="2"/>
    <s v="Q1"/>
    <n v="2026"/>
    <x v="1"/>
    <x v="3"/>
    <x v="4"/>
    <x v="0"/>
    <s v="Returning"/>
    <x v="3"/>
    <s v="Portable Camp Stove"/>
    <n v="1"/>
    <n v="81.81"/>
    <n v="0"/>
    <n v="40.32"/>
    <n v="81.81"/>
    <n v="40.32"/>
    <n v="41.49"/>
    <n v="0.50715071507150711"/>
    <n v="2026"/>
    <x v="0"/>
    <n v="2"/>
    <s v="Feb"/>
  </r>
  <r>
    <n v="4670"/>
    <d v="2026-02-22T00:00:00"/>
    <n v="2"/>
    <s v="Q1"/>
    <n v="2026"/>
    <x v="1"/>
    <x v="0"/>
    <x v="15"/>
    <x v="2"/>
    <s v="Business"/>
    <x v="1"/>
    <s v="Summit Backpack 45L"/>
    <n v="1"/>
    <n v="152.96"/>
    <n v="0"/>
    <n v="79.510000000000005"/>
    <n v="152.96"/>
    <n v="79.510000000000005"/>
    <n v="73.45"/>
    <n v="0.48019089958158995"/>
    <n v="2026"/>
    <x v="0"/>
    <n v="2"/>
    <s v="Feb"/>
  </r>
  <r>
    <n v="587"/>
    <d v="2026-02-23T00:00:00"/>
    <n v="2"/>
    <s v="Q1"/>
    <n v="2026"/>
    <x v="1"/>
    <x v="3"/>
    <x v="7"/>
    <x v="3"/>
    <s v="Business"/>
    <x v="2"/>
    <s v="Travel Backpack 35L"/>
    <n v="1"/>
    <n v="166.13"/>
    <n v="0.05"/>
    <n v="85.7"/>
    <n v="157.8235"/>
    <n v="85.7"/>
    <n v="72.123499999999993"/>
    <n v="0.45698834457479398"/>
    <n v="2026"/>
    <x v="0"/>
    <n v="2"/>
    <s v="Feb"/>
  </r>
  <r>
    <n v="1085"/>
    <d v="2026-02-23T00:00:00"/>
    <n v="2"/>
    <s v="Q1"/>
    <n v="2026"/>
    <x v="1"/>
    <x v="0"/>
    <x v="15"/>
    <x v="0"/>
    <s v="New"/>
    <x v="3"/>
    <s v="Trail Tent 2P"/>
    <n v="3"/>
    <n v="193.18"/>
    <n v="0.05"/>
    <n v="106.19"/>
    <n v="550.56299999999999"/>
    <n v="318.57"/>
    <n v="231.99299999999999"/>
    <n v="0.42137412067283853"/>
    <n v="2026"/>
    <x v="0"/>
    <n v="2"/>
    <s v="Feb"/>
  </r>
  <r>
    <n v="1635"/>
    <d v="2026-02-23T00:00:00"/>
    <n v="2"/>
    <s v="Q1"/>
    <n v="2026"/>
    <x v="1"/>
    <x v="2"/>
    <x v="10"/>
    <x v="0"/>
    <s v="Returning"/>
    <x v="0"/>
    <s v="Commuter Helmet"/>
    <n v="1"/>
    <n v="80.42"/>
    <n v="0"/>
    <n v="41.72"/>
    <n v="80.42"/>
    <n v="41.72"/>
    <n v="38.700000000000003"/>
    <n v="0.4812235762248197"/>
    <n v="2026"/>
    <x v="0"/>
    <n v="2"/>
    <s v="Feb"/>
  </r>
  <r>
    <n v="4067"/>
    <d v="2026-02-23T00:00:00"/>
    <n v="2"/>
    <s v="Q1"/>
    <n v="2026"/>
    <x v="1"/>
    <x v="3"/>
    <x v="13"/>
    <x v="0"/>
    <s v="Returning"/>
    <x v="3"/>
    <s v="Compact Sleeping Bag"/>
    <n v="2"/>
    <n v="122.17"/>
    <n v="0"/>
    <n v="60.62"/>
    <n v="244.34"/>
    <n v="121.24"/>
    <n v="123.10000000000001"/>
    <n v="0.50380617172792019"/>
    <n v="2026"/>
    <x v="0"/>
    <n v="2"/>
    <s v="Feb"/>
  </r>
  <r>
    <n v="287"/>
    <d v="2026-02-24T00:00:00"/>
    <n v="2"/>
    <s v="Q1"/>
    <n v="2026"/>
    <x v="1"/>
    <x v="1"/>
    <x v="6"/>
    <x v="3"/>
    <s v="New"/>
    <x v="2"/>
    <s v="Travel Backpack 35L"/>
    <n v="1"/>
    <n v="164.6"/>
    <n v="0"/>
    <n v="85.07"/>
    <n v="164.6"/>
    <n v="85.07"/>
    <n v="79.53"/>
    <n v="0.48317132442284327"/>
    <n v="2026"/>
    <x v="0"/>
    <n v="2"/>
    <s v="Feb"/>
  </r>
  <r>
    <n v="794"/>
    <d v="2026-02-24T00:00:00"/>
    <n v="2"/>
    <s v="Q1"/>
    <n v="2026"/>
    <x v="1"/>
    <x v="1"/>
    <x v="14"/>
    <x v="0"/>
    <s v="New"/>
    <x v="2"/>
    <s v="Carry-On Duffel"/>
    <n v="1"/>
    <n v="132.19999999999999"/>
    <n v="0"/>
    <n v="67.180000000000007"/>
    <n v="132.19999999999999"/>
    <n v="67.180000000000007"/>
    <n v="65.019999999999982"/>
    <n v="0.49183055975794243"/>
    <n v="2026"/>
    <x v="0"/>
    <n v="2"/>
    <s v="Feb"/>
  </r>
  <r>
    <n v="1609"/>
    <d v="2026-02-24T00:00:00"/>
    <n v="2"/>
    <s v="Q1"/>
    <n v="2026"/>
    <x v="1"/>
    <x v="3"/>
    <x v="4"/>
    <x v="0"/>
    <s v="Returning"/>
    <x v="0"/>
    <s v="Compact Repair Kit"/>
    <n v="2"/>
    <n v="40.700000000000003"/>
    <n v="0"/>
    <n v="16.63"/>
    <n v="81.400000000000006"/>
    <n v="33.26"/>
    <n v="48.140000000000008"/>
    <n v="0.59140049140049145"/>
    <n v="2026"/>
    <x v="0"/>
    <n v="2"/>
    <s v="Feb"/>
  </r>
  <r>
    <n v="4921"/>
    <d v="2026-02-24T00:00:00"/>
    <n v="2"/>
    <s v="Q1"/>
    <n v="2026"/>
    <x v="1"/>
    <x v="1"/>
    <x v="12"/>
    <x v="0"/>
    <s v="Returning"/>
    <x v="2"/>
    <s v="Insulated Bottle"/>
    <n v="1"/>
    <n v="35.39"/>
    <n v="0"/>
    <n v="13.93"/>
    <n v="35.39"/>
    <n v="13.93"/>
    <n v="21.46"/>
    <n v="0.60638598474145244"/>
    <n v="2026"/>
    <x v="0"/>
    <n v="2"/>
    <s v="Feb"/>
  </r>
  <r>
    <n v="2209"/>
    <d v="2026-02-25T00:00:00"/>
    <n v="2"/>
    <s v="Q1"/>
    <n v="2026"/>
    <x v="1"/>
    <x v="0"/>
    <x v="0"/>
    <x v="0"/>
    <s v="Business"/>
    <x v="0"/>
    <s v="Trail Bike Light"/>
    <n v="5"/>
    <n v="50.58"/>
    <n v="0.1"/>
    <n v="22.42"/>
    <n v="227.60999999999999"/>
    <n v="112.10000000000001"/>
    <n v="115.50999999999998"/>
    <n v="0.50749088352884308"/>
    <n v="2026"/>
    <x v="0"/>
    <n v="2"/>
    <s v="Feb"/>
  </r>
  <r>
    <n v="4757"/>
    <d v="2026-02-25T00:00:00"/>
    <n v="2"/>
    <s v="Q1"/>
    <n v="2026"/>
    <x v="1"/>
    <x v="1"/>
    <x v="11"/>
    <x v="3"/>
    <s v="Business"/>
    <x v="4"/>
    <s v="Training Mat"/>
    <n v="2"/>
    <n v="49.48"/>
    <n v="0"/>
    <n v="21.37"/>
    <n v="98.96"/>
    <n v="42.74"/>
    <n v="56.219999999999992"/>
    <n v="0.5681083265966046"/>
    <n v="2026"/>
    <x v="0"/>
    <n v="2"/>
    <s v="Feb"/>
  </r>
  <r>
    <n v="5155"/>
    <d v="2026-02-25T00:00:00"/>
    <n v="2"/>
    <s v="Q1"/>
    <n v="2026"/>
    <x v="1"/>
    <x v="3"/>
    <x v="13"/>
    <x v="2"/>
    <s v="New"/>
    <x v="4"/>
    <s v="Training Mat"/>
    <n v="1"/>
    <n v="50.51"/>
    <n v="0"/>
    <n v="21.4"/>
    <n v="50.51"/>
    <n v="21.4"/>
    <n v="29.11"/>
    <n v="0.57632152049099195"/>
    <n v="2026"/>
    <x v="0"/>
    <n v="2"/>
    <s v="Feb"/>
  </r>
  <r>
    <n v="1737"/>
    <d v="2026-02-26T00:00:00"/>
    <n v="2"/>
    <s v="Q1"/>
    <n v="2026"/>
    <x v="1"/>
    <x v="0"/>
    <x v="15"/>
    <x v="0"/>
    <s v="New"/>
    <x v="3"/>
    <s v="Compact Sleeping Bag"/>
    <n v="2"/>
    <n v="122.16"/>
    <n v="0"/>
    <n v="61.31"/>
    <n v="244.32"/>
    <n v="122.62"/>
    <n v="121.69999999999999"/>
    <n v="0.49811722331368691"/>
    <n v="2026"/>
    <x v="0"/>
    <n v="2"/>
    <s v="Feb"/>
  </r>
  <r>
    <n v="1905"/>
    <d v="2026-02-26T00:00:00"/>
    <n v="2"/>
    <s v="Q1"/>
    <n v="2026"/>
    <x v="1"/>
    <x v="3"/>
    <x v="7"/>
    <x v="2"/>
    <s v="Returning"/>
    <x v="0"/>
    <s v="Trail Bike Light"/>
    <n v="3"/>
    <n v="51.32"/>
    <n v="0.1"/>
    <n v="22.62"/>
    <n v="138.56400000000002"/>
    <n v="67.86"/>
    <n v="70.704000000000022"/>
    <n v="0.51026240581969351"/>
    <n v="2026"/>
    <x v="0"/>
    <n v="2"/>
    <s v="Feb"/>
  </r>
  <r>
    <n v="2359"/>
    <d v="2026-02-26T00:00:00"/>
    <n v="2"/>
    <s v="Q1"/>
    <n v="2026"/>
    <x v="1"/>
    <x v="2"/>
    <x v="10"/>
    <x v="0"/>
    <s v="Returning"/>
    <x v="3"/>
    <s v="Trail Tent 2P"/>
    <n v="2"/>
    <n v="195.92"/>
    <n v="0.05"/>
    <n v="104.13"/>
    <n v="372.24799999999993"/>
    <n v="208.26"/>
    <n v="163.98799999999994"/>
    <n v="0.4405342674775955"/>
    <n v="2026"/>
    <x v="0"/>
    <n v="2"/>
    <s v="Feb"/>
  </r>
  <r>
    <n v="3666"/>
    <d v="2026-02-26T00:00:00"/>
    <n v="2"/>
    <s v="Q1"/>
    <n v="2026"/>
    <x v="1"/>
    <x v="0"/>
    <x v="15"/>
    <x v="0"/>
    <s v="Returning"/>
    <x v="2"/>
    <s v="Insulated Bottle"/>
    <n v="1"/>
    <n v="36.19"/>
    <n v="0.1"/>
    <n v="13.62"/>
    <n v="32.570999999999998"/>
    <n v="13.62"/>
    <n v="18.951000000000001"/>
    <n v="0.58183660311319896"/>
    <n v="2026"/>
    <x v="0"/>
    <n v="2"/>
    <s v="Feb"/>
  </r>
  <r>
    <n v="518"/>
    <d v="2026-02-27T00:00:00"/>
    <n v="2"/>
    <s v="Q1"/>
    <n v="2026"/>
    <x v="1"/>
    <x v="2"/>
    <x v="2"/>
    <x v="0"/>
    <s v="New"/>
    <x v="1"/>
    <s v="Trekking Poles"/>
    <n v="1"/>
    <n v="72.97"/>
    <n v="0"/>
    <n v="32.43"/>
    <n v="72.97"/>
    <n v="32.43"/>
    <n v="40.54"/>
    <n v="0.55557078251336167"/>
    <n v="2026"/>
    <x v="0"/>
    <n v="2"/>
    <s v="Feb"/>
  </r>
  <r>
    <n v="892"/>
    <d v="2026-02-27T00:00:00"/>
    <n v="2"/>
    <s v="Q1"/>
    <n v="2026"/>
    <x v="1"/>
    <x v="3"/>
    <x v="7"/>
    <x v="1"/>
    <s v="Business"/>
    <x v="2"/>
    <s v="Packing Cube Set"/>
    <n v="12"/>
    <n v="47.15"/>
    <n v="0.1"/>
    <n v="17.829999999999998"/>
    <n v="509.21999999999997"/>
    <n v="213.95999999999998"/>
    <n v="295.26"/>
    <n v="0.57982797219276538"/>
    <n v="2026"/>
    <x v="0"/>
    <n v="2"/>
    <s v="Feb"/>
  </r>
  <r>
    <n v="1115"/>
    <d v="2026-02-27T00:00:00"/>
    <n v="2"/>
    <s v="Q1"/>
    <n v="2026"/>
    <x v="1"/>
    <x v="0"/>
    <x v="0"/>
    <x v="2"/>
    <s v="Business"/>
    <x v="2"/>
    <s v="Travel Backpack 35L"/>
    <n v="3"/>
    <n v="161.19999999999999"/>
    <n v="0.1"/>
    <n v="87.37"/>
    <n v="435.23999999999995"/>
    <n v="262.11"/>
    <n v="173.12999999999994"/>
    <n v="0.39778053487730897"/>
    <n v="2026"/>
    <x v="0"/>
    <n v="2"/>
    <s v="Feb"/>
  </r>
  <r>
    <n v="1186"/>
    <d v="2026-02-27T00:00:00"/>
    <n v="2"/>
    <s v="Q1"/>
    <n v="2026"/>
    <x v="1"/>
    <x v="0"/>
    <x v="9"/>
    <x v="2"/>
    <s v="Business"/>
    <x v="0"/>
    <s v="Trail Bike Light"/>
    <n v="1"/>
    <n v="49.73"/>
    <n v="0"/>
    <n v="22"/>
    <n v="49.73"/>
    <n v="22"/>
    <n v="27.729999999999997"/>
    <n v="0.55761109993967417"/>
    <n v="2026"/>
    <x v="0"/>
    <n v="2"/>
    <s v="Feb"/>
  </r>
  <r>
    <n v="2093"/>
    <d v="2026-02-27T00:00:00"/>
    <n v="2"/>
    <s v="Q1"/>
    <n v="2026"/>
    <x v="1"/>
    <x v="2"/>
    <x v="16"/>
    <x v="0"/>
    <s v="Returning"/>
    <x v="3"/>
    <s v="Compact Sleeping Bag"/>
    <n v="2"/>
    <n v="126.19"/>
    <n v="0"/>
    <n v="58.99"/>
    <n v="252.38"/>
    <n v="117.98"/>
    <n v="134.39999999999998"/>
    <n v="0.5325303114351374"/>
    <n v="2026"/>
    <x v="0"/>
    <n v="2"/>
    <s v="Feb"/>
  </r>
  <r>
    <n v="2136"/>
    <d v="2026-02-27T00:00:00"/>
    <n v="2"/>
    <s v="Q1"/>
    <n v="2026"/>
    <x v="1"/>
    <x v="1"/>
    <x v="12"/>
    <x v="0"/>
    <s v="Returning"/>
    <x v="2"/>
    <s v="Carry-On Duffel"/>
    <n v="2"/>
    <n v="135.38999999999999"/>
    <n v="0.05"/>
    <n v="65.69"/>
    <n v="257.24099999999999"/>
    <n v="131.38"/>
    <n v="125.86099999999999"/>
    <n v="0.48927270536189799"/>
    <n v="2026"/>
    <x v="0"/>
    <n v="2"/>
    <s v="Feb"/>
  </r>
  <r>
    <n v="3538"/>
    <d v="2026-02-27T00:00:00"/>
    <n v="2"/>
    <s v="Q1"/>
    <n v="2026"/>
    <x v="1"/>
    <x v="1"/>
    <x v="14"/>
    <x v="1"/>
    <s v="Business"/>
    <x v="4"/>
    <s v="Resistance Band Set"/>
    <n v="12"/>
    <n v="41.27"/>
    <n v="0.1"/>
    <n v="14.71"/>
    <n v="445.71600000000001"/>
    <n v="176.52"/>
    <n v="269.19600000000003"/>
    <n v="0.60396306168053204"/>
    <n v="2026"/>
    <x v="0"/>
    <n v="2"/>
    <s v="Feb"/>
  </r>
  <r>
    <n v="3891"/>
    <d v="2026-02-27T00:00:00"/>
    <n v="2"/>
    <s v="Q1"/>
    <n v="2026"/>
    <x v="1"/>
    <x v="0"/>
    <x v="0"/>
    <x v="2"/>
    <s v="Returning"/>
    <x v="0"/>
    <s v="Commuter Helmet"/>
    <n v="1"/>
    <n v="82.04"/>
    <n v="0.1"/>
    <n v="41.46"/>
    <n v="73.836000000000013"/>
    <n v="41.46"/>
    <n v="32.376000000000012"/>
    <n v="0.43848529172761264"/>
    <n v="2026"/>
    <x v="0"/>
    <n v="2"/>
    <s v="Feb"/>
  </r>
  <r>
    <n v="3917"/>
    <d v="2026-02-27T00:00:00"/>
    <n v="2"/>
    <s v="Q1"/>
    <n v="2026"/>
    <x v="1"/>
    <x v="3"/>
    <x v="4"/>
    <x v="0"/>
    <s v="Returning"/>
    <x v="2"/>
    <s v="Insulated Bottle"/>
    <n v="3"/>
    <n v="36.630000000000003"/>
    <n v="0"/>
    <n v="13.26"/>
    <n v="109.89000000000001"/>
    <n v="39.78"/>
    <n v="70.110000000000014"/>
    <n v="0.63800163800163801"/>
    <n v="2026"/>
    <x v="0"/>
    <n v="2"/>
    <s v="Feb"/>
  </r>
  <r>
    <n v="4594"/>
    <d v="2026-02-27T00:00:00"/>
    <n v="2"/>
    <s v="Q1"/>
    <n v="2026"/>
    <x v="1"/>
    <x v="3"/>
    <x v="7"/>
    <x v="2"/>
    <s v="Returning"/>
    <x v="1"/>
    <s v="Hiking Daypack 20L"/>
    <n v="5"/>
    <n v="92.94"/>
    <n v="0.05"/>
    <n v="46.47"/>
    <n v="441.46499999999997"/>
    <n v="232.35"/>
    <n v="209.11499999999998"/>
    <n v="0.47368421052631576"/>
    <n v="2026"/>
    <x v="0"/>
    <n v="2"/>
    <s v="Feb"/>
  </r>
  <r>
    <n v="4750"/>
    <d v="2026-02-27T00:00:00"/>
    <n v="2"/>
    <s v="Q1"/>
    <n v="2026"/>
    <x v="1"/>
    <x v="1"/>
    <x v="12"/>
    <x v="2"/>
    <s v="Returning"/>
    <x v="4"/>
    <s v="Weighted Vest"/>
    <n v="2"/>
    <n v="120.44"/>
    <n v="0.05"/>
    <n v="68.98"/>
    <n v="228.83599999999998"/>
    <n v="137.96"/>
    <n v="90.875999999999976"/>
    <n v="0.3971228303239"/>
    <n v="2026"/>
    <x v="0"/>
    <n v="2"/>
    <s v="Feb"/>
  </r>
  <r>
    <n v="4960"/>
    <d v="2026-02-27T00:00:00"/>
    <n v="2"/>
    <s v="Q1"/>
    <n v="2026"/>
    <x v="1"/>
    <x v="1"/>
    <x v="6"/>
    <x v="3"/>
    <s v="New"/>
    <x v="2"/>
    <s v="Insulated Bottle"/>
    <n v="2"/>
    <n v="36.130000000000003"/>
    <n v="0"/>
    <n v="13.72"/>
    <n v="72.260000000000005"/>
    <n v="27.44"/>
    <n v="44.820000000000007"/>
    <n v="0.62026017160254643"/>
    <n v="2026"/>
    <x v="0"/>
    <n v="2"/>
    <s v="Feb"/>
  </r>
  <r>
    <n v="4245"/>
    <d v="2026-02-28T00:00:00"/>
    <n v="2"/>
    <s v="Q1"/>
    <n v="2026"/>
    <x v="1"/>
    <x v="1"/>
    <x v="1"/>
    <x v="2"/>
    <s v="Returning"/>
    <x v="4"/>
    <s v="Weighted Vest"/>
    <n v="1"/>
    <n v="124.97"/>
    <n v="0.1"/>
    <n v="69.790000000000006"/>
    <n v="112.473"/>
    <n v="69.790000000000006"/>
    <n v="42.682999999999993"/>
    <n v="0.37949552337005321"/>
    <n v="2026"/>
    <x v="0"/>
    <n v="2"/>
    <s v="Feb"/>
  </r>
  <r>
    <n v="4664"/>
    <d v="2026-02-28T00:00:00"/>
    <n v="2"/>
    <s v="Q1"/>
    <n v="2026"/>
    <x v="1"/>
    <x v="3"/>
    <x v="13"/>
    <x v="0"/>
    <s v="Returning"/>
    <x v="2"/>
    <s v="Travel Backpack 35L"/>
    <n v="1"/>
    <n v="163.31"/>
    <n v="0.05"/>
    <n v="87.22"/>
    <n v="155.14449999999999"/>
    <n v="87.22"/>
    <n v="67.924499999999995"/>
    <n v="0.43781442461705056"/>
    <n v="2026"/>
    <x v="0"/>
    <n v="2"/>
    <s v="Feb"/>
  </r>
  <r>
    <n v="383"/>
    <d v="2026-03-01T00:00:00"/>
    <n v="3"/>
    <s v="Q1"/>
    <n v="2026"/>
    <x v="2"/>
    <x v="2"/>
    <x v="2"/>
    <x v="2"/>
    <s v="Returning"/>
    <x v="1"/>
    <s v="Hiking Daypack 20L"/>
    <n v="3"/>
    <n v="92.76"/>
    <n v="0"/>
    <n v="45.84"/>
    <n v="278.28000000000003"/>
    <n v="137.52000000000001"/>
    <n v="140.76000000000002"/>
    <n v="0.50582147477360928"/>
    <n v="2026"/>
    <x v="0"/>
    <n v="3"/>
    <s v="Mar"/>
  </r>
  <r>
    <n v="730"/>
    <d v="2026-03-01T00:00:00"/>
    <n v="3"/>
    <s v="Q1"/>
    <n v="2026"/>
    <x v="2"/>
    <x v="0"/>
    <x v="15"/>
    <x v="1"/>
    <s v="Business"/>
    <x v="4"/>
    <s v="Resistance Band Set"/>
    <n v="5"/>
    <n v="41.31"/>
    <n v="0.1"/>
    <n v="15.14"/>
    <n v="185.89500000000001"/>
    <n v="75.7"/>
    <n v="110.19500000000001"/>
    <n v="0.59278087092175691"/>
    <n v="2026"/>
    <x v="0"/>
    <n v="3"/>
    <s v="Mar"/>
  </r>
  <r>
    <n v="985"/>
    <d v="2026-03-01T00:00:00"/>
    <n v="3"/>
    <s v="Q1"/>
    <n v="2026"/>
    <x v="2"/>
    <x v="1"/>
    <x v="14"/>
    <x v="3"/>
    <s v="New"/>
    <x v="4"/>
    <s v="Resistance Band Set"/>
    <n v="2"/>
    <n v="41.23"/>
    <n v="0"/>
    <n v="14.28"/>
    <n v="82.46"/>
    <n v="28.56"/>
    <n v="53.899999999999991"/>
    <n v="0.65365025466893034"/>
    <n v="2026"/>
    <x v="0"/>
    <n v="3"/>
    <s v="Mar"/>
  </r>
  <r>
    <n v="1457"/>
    <d v="2026-03-01T00:00:00"/>
    <n v="3"/>
    <s v="Q1"/>
    <n v="2026"/>
    <x v="2"/>
    <x v="1"/>
    <x v="1"/>
    <x v="0"/>
    <s v="New"/>
    <x v="2"/>
    <s v="Insulated Bottle"/>
    <n v="1"/>
    <n v="36.47"/>
    <n v="0.05"/>
    <n v="13.21"/>
    <n v="34.646499999999996"/>
    <n v="13.21"/>
    <n v="21.436499999999995"/>
    <n v="0.61872050567878423"/>
    <n v="2026"/>
    <x v="0"/>
    <n v="3"/>
    <s v="Mar"/>
  </r>
  <r>
    <n v="2558"/>
    <d v="2026-03-01T00:00:00"/>
    <n v="3"/>
    <s v="Q1"/>
    <n v="2026"/>
    <x v="2"/>
    <x v="0"/>
    <x v="15"/>
    <x v="3"/>
    <s v="New"/>
    <x v="4"/>
    <s v="Recovery Roller"/>
    <n v="1"/>
    <n v="36.67"/>
    <n v="0"/>
    <n v="13.97"/>
    <n v="36.67"/>
    <n v="13.97"/>
    <n v="22.700000000000003"/>
    <n v="0.61903463321516228"/>
    <n v="2026"/>
    <x v="0"/>
    <n v="3"/>
    <s v="Mar"/>
  </r>
  <r>
    <n v="3024"/>
    <d v="2026-03-01T00:00:00"/>
    <n v="3"/>
    <s v="Q1"/>
    <n v="2026"/>
    <x v="2"/>
    <x v="1"/>
    <x v="11"/>
    <x v="0"/>
    <s v="Business"/>
    <x v="0"/>
    <s v="Trail Bike Light"/>
    <n v="2"/>
    <n v="51.87"/>
    <n v="0.1"/>
    <n v="22.95"/>
    <n v="93.366"/>
    <n v="45.9"/>
    <n v="47.466000000000001"/>
    <n v="0.50838635049161363"/>
    <n v="2026"/>
    <x v="0"/>
    <n v="3"/>
    <s v="Mar"/>
  </r>
  <r>
    <n v="3225"/>
    <d v="2026-03-01T00:00:00"/>
    <n v="3"/>
    <s v="Q1"/>
    <n v="2026"/>
    <x v="2"/>
    <x v="2"/>
    <x v="2"/>
    <x v="2"/>
    <s v="Business"/>
    <x v="3"/>
    <s v="Trail Tent 2P"/>
    <n v="1"/>
    <n v="195.06"/>
    <n v="0.1"/>
    <n v="106.68"/>
    <n v="175.554"/>
    <n v="106.68"/>
    <n v="68.873999999999995"/>
    <n v="0.39232372945076727"/>
    <n v="2026"/>
    <x v="0"/>
    <n v="3"/>
    <s v="Mar"/>
  </r>
  <r>
    <n v="3551"/>
    <d v="2026-03-01T00:00:00"/>
    <n v="3"/>
    <s v="Q1"/>
    <n v="2026"/>
    <x v="2"/>
    <x v="1"/>
    <x v="11"/>
    <x v="3"/>
    <s v="Returning"/>
    <x v="0"/>
    <s v="Cycling Pack 12L"/>
    <n v="2"/>
    <n v="100.79"/>
    <n v="0.05"/>
    <n v="49"/>
    <n v="191.501"/>
    <n v="98"/>
    <n v="93.501000000000005"/>
    <n v="0.48825332504791097"/>
    <n v="2026"/>
    <x v="0"/>
    <n v="3"/>
    <s v="Mar"/>
  </r>
  <r>
    <n v="4157"/>
    <d v="2026-03-01T00:00:00"/>
    <n v="3"/>
    <s v="Q1"/>
    <n v="2026"/>
    <x v="2"/>
    <x v="3"/>
    <x v="8"/>
    <x v="0"/>
    <s v="New"/>
    <x v="0"/>
    <s v="Trail Bike Light"/>
    <n v="5"/>
    <n v="51.92"/>
    <n v="0.15"/>
    <n v="22.24"/>
    <n v="220.66000000000003"/>
    <n v="111.19999999999999"/>
    <n v="109.46000000000004"/>
    <n v="0.49605728269736254"/>
    <n v="2026"/>
    <x v="0"/>
    <n v="3"/>
    <s v="Mar"/>
  </r>
  <r>
    <n v="4398"/>
    <d v="2026-03-01T00:00:00"/>
    <n v="3"/>
    <s v="Q1"/>
    <n v="2026"/>
    <x v="2"/>
    <x v="3"/>
    <x v="7"/>
    <x v="0"/>
    <s v="New"/>
    <x v="3"/>
    <s v="Compact Sleeping Bag"/>
    <n v="1"/>
    <n v="123.99"/>
    <n v="0.05"/>
    <n v="61.67"/>
    <n v="117.79049999999999"/>
    <n v="61.67"/>
    <n v="56.120499999999993"/>
    <n v="0.47644334644984099"/>
    <n v="2026"/>
    <x v="0"/>
    <n v="3"/>
    <s v="Mar"/>
  </r>
  <r>
    <n v="4951"/>
    <d v="2026-03-01T00:00:00"/>
    <n v="3"/>
    <s v="Q1"/>
    <n v="2026"/>
    <x v="2"/>
    <x v="1"/>
    <x v="14"/>
    <x v="0"/>
    <s v="New"/>
    <x v="3"/>
    <s v="Alpine Tent 4P"/>
    <n v="1"/>
    <n v="344.8"/>
    <n v="0.05"/>
    <n v="196.14"/>
    <n v="327.56"/>
    <n v="196.14"/>
    <n v="131.42000000000002"/>
    <n v="0.40120893882036884"/>
    <n v="2026"/>
    <x v="0"/>
    <n v="3"/>
    <s v="Mar"/>
  </r>
  <r>
    <n v="1354"/>
    <d v="2026-03-02T00:00:00"/>
    <n v="3"/>
    <s v="Q1"/>
    <n v="2026"/>
    <x v="2"/>
    <x v="3"/>
    <x v="8"/>
    <x v="3"/>
    <s v="Returning"/>
    <x v="2"/>
    <s v="Carry-On Duffel"/>
    <n v="3"/>
    <n v="131.91999999999999"/>
    <n v="0.05"/>
    <n v="67.47"/>
    <n v="375.97199999999998"/>
    <n v="202.41"/>
    <n v="173.56199999999998"/>
    <n v="0.46163544093709102"/>
    <n v="2026"/>
    <x v="0"/>
    <n v="3"/>
    <s v="Mar"/>
  </r>
  <r>
    <n v="2042"/>
    <d v="2026-03-02T00:00:00"/>
    <n v="3"/>
    <s v="Q1"/>
    <n v="2026"/>
    <x v="2"/>
    <x v="2"/>
    <x v="16"/>
    <x v="0"/>
    <s v="Business"/>
    <x v="1"/>
    <s v="Trail Boots"/>
    <n v="3"/>
    <n v="146.99"/>
    <n v="0"/>
    <n v="80.069999999999993"/>
    <n v="440.97"/>
    <n v="240.20999999999998"/>
    <n v="200.76000000000005"/>
    <n v="0.45526906592285199"/>
    <n v="2026"/>
    <x v="0"/>
    <n v="3"/>
    <s v="Mar"/>
  </r>
  <r>
    <n v="3895"/>
    <d v="2026-03-02T00:00:00"/>
    <n v="3"/>
    <s v="Q1"/>
    <n v="2026"/>
    <x v="2"/>
    <x v="3"/>
    <x v="7"/>
    <x v="0"/>
    <s v="Business"/>
    <x v="2"/>
    <s v="Travel Backpack 35L"/>
    <n v="2"/>
    <n v="164.74"/>
    <n v="0.05"/>
    <n v="89.9"/>
    <n v="313.00600000000003"/>
    <n v="179.8"/>
    <n v="133.20600000000002"/>
    <n v="0.42557011686676932"/>
    <n v="2026"/>
    <x v="0"/>
    <n v="3"/>
    <s v="Mar"/>
  </r>
  <r>
    <n v="5074"/>
    <d v="2026-03-02T00:00:00"/>
    <n v="3"/>
    <s v="Q1"/>
    <n v="2026"/>
    <x v="2"/>
    <x v="3"/>
    <x v="7"/>
    <x v="0"/>
    <s v="Returning"/>
    <x v="1"/>
    <s v="Hiking Daypack 20L"/>
    <n v="2"/>
    <n v="89.81"/>
    <n v="0"/>
    <n v="46.44"/>
    <n v="179.62"/>
    <n v="92.88"/>
    <n v="86.740000000000009"/>
    <n v="0.482908362097762"/>
    <n v="2026"/>
    <x v="0"/>
    <n v="3"/>
    <s v="Mar"/>
  </r>
  <r>
    <n v="179"/>
    <d v="2026-03-03T00:00:00"/>
    <n v="3"/>
    <s v="Q1"/>
    <n v="2026"/>
    <x v="2"/>
    <x v="2"/>
    <x v="16"/>
    <x v="2"/>
    <s v="Returning"/>
    <x v="4"/>
    <s v="Recovery Roller"/>
    <n v="1"/>
    <n v="35.369999999999997"/>
    <n v="0"/>
    <n v="13.88"/>
    <n v="35.369999999999997"/>
    <n v="13.88"/>
    <n v="21.489999999999995"/>
    <n v="0.60757704269154644"/>
    <n v="2026"/>
    <x v="0"/>
    <n v="3"/>
    <s v="Mar"/>
  </r>
  <r>
    <n v="459"/>
    <d v="2026-03-03T00:00:00"/>
    <n v="3"/>
    <s v="Q1"/>
    <n v="2026"/>
    <x v="2"/>
    <x v="1"/>
    <x v="12"/>
    <x v="3"/>
    <s v="New"/>
    <x v="0"/>
    <s v="Trail Bike Light"/>
    <n v="4"/>
    <n v="50.64"/>
    <n v="0"/>
    <n v="23.09"/>
    <n v="202.56"/>
    <n v="92.36"/>
    <n v="110.2"/>
    <n v="0.54403633491311221"/>
    <n v="2026"/>
    <x v="0"/>
    <n v="3"/>
    <s v="Mar"/>
  </r>
  <r>
    <n v="525"/>
    <d v="2026-03-03T00:00:00"/>
    <n v="3"/>
    <s v="Q1"/>
    <n v="2026"/>
    <x v="2"/>
    <x v="3"/>
    <x v="7"/>
    <x v="2"/>
    <s v="Returning"/>
    <x v="1"/>
    <s v="Trail Boots"/>
    <n v="1"/>
    <n v="146.37"/>
    <n v="0"/>
    <n v="78.3"/>
    <n v="146.37"/>
    <n v="78.3"/>
    <n v="68.070000000000007"/>
    <n v="0.46505431440869033"/>
    <n v="2026"/>
    <x v="0"/>
    <n v="3"/>
    <s v="Mar"/>
  </r>
  <r>
    <n v="3374"/>
    <d v="2026-03-03T00:00:00"/>
    <n v="3"/>
    <s v="Q1"/>
    <n v="2026"/>
    <x v="2"/>
    <x v="2"/>
    <x v="2"/>
    <x v="0"/>
    <s v="Returning"/>
    <x v="1"/>
    <s v="Trail Boots"/>
    <n v="3"/>
    <n v="143.74"/>
    <n v="0"/>
    <n v="81.58"/>
    <n v="431.22"/>
    <n v="244.74"/>
    <n v="186.48000000000002"/>
    <n v="0.43244747460692917"/>
    <n v="2026"/>
    <x v="0"/>
    <n v="3"/>
    <s v="Mar"/>
  </r>
  <r>
    <n v="3850"/>
    <d v="2026-03-03T00:00:00"/>
    <n v="3"/>
    <s v="Q1"/>
    <n v="2026"/>
    <x v="2"/>
    <x v="3"/>
    <x v="7"/>
    <x v="3"/>
    <s v="New"/>
    <x v="3"/>
    <s v="Portable Camp Stove"/>
    <n v="2"/>
    <n v="81.94"/>
    <n v="0.1"/>
    <n v="39.9"/>
    <n v="147.49199999999999"/>
    <n v="79.8"/>
    <n v="67.691999999999993"/>
    <n v="0.45895370596371327"/>
    <n v="2026"/>
    <x v="0"/>
    <n v="3"/>
    <s v="Mar"/>
  </r>
  <r>
    <n v="4004"/>
    <d v="2026-03-03T00:00:00"/>
    <n v="3"/>
    <s v="Q1"/>
    <n v="2026"/>
    <x v="2"/>
    <x v="2"/>
    <x v="5"/>
    <x v="0"/>
    <s v="New"/>
    <x v="2"/>
    <s v="Packing Cube Set"/>
    <n v="1"/>
    <n v="46.46"/>
    <n v="0.1"/>
    <n v="17.989999999999998"/>
    <n v="41.814"/>
    <n v="17.989999999999998"/>
    <n v="23.824000000000002"/>
    <n v="0.56976132395848289"/>
    <n v="2026"/>
    <x v="0"/>
    <n v="3"/>
    <s v="Mar"/>
  </r>
  <r>
    <n v="788"/>
    <d v="2026-03-04T00:00:00"/>
    <n v="3"/>
    <s v="Q1"/>
    <n v="2026"/>
    <x v="2"/>
    <x v="1"/>
    <x v="11"/>
    <x v="0"/>
    <s v="New"/>
    <x v="0"/>
    <s v="Compact Repair Kit"/>
    <n v="3"/>
    <n v="39.49"/>
    <n v="0"/>
    <n v="16.420000000000002"/>
    <n v="118.47"/>
    <n v="49.260000000000005"/>
    <n v="69.209999999999994"/>
    <n v="0.58419853127374011"/>
    <n v="2026"/>
    <x v="0"/>
    <n v="3"/>
    <s v="Mar"/>
  </r>
  <r>
    <n v="1717"/>
    <d v="2026-03-04T00:00:00"/>
    <n v="3"/>
    <s v="Q1"/>
    <n v="2026"/>
    <x v="2"/>
    <x v="3"/>
    <x v="13"/>
    <x v="0"/>
    <s v="Returning"/>
    <x v="4"/>
    <s v="Resistance Band Set"/>
    <n v="1"/>
    <n v="40.909999999999997"/>
    <n v="0"/>
    <n v="14.89"/>
    <n v="40.909999999999997"/>
    <n v="14.89"/>
    <n v="26.019999999999996"/>
    <n v="0.63603031043754577"/>
    <n v="2026"/>
    <x v="0"/>
    <n v="3"/>
    <s v="Mar"/>
  </r>
  <r>
    <n v="1819"/>
    <d v="2026-03-04T00:00:00"/>
    <n v="3"/>
    <s v="Q1"/>
    <n v="2026"/>
    <x v="2"/>
    <x v="3"/>
    <x v="8"/>
    <x v="3"/>
    <s v="New"/>
    <x v="0"/>
    <s v="Trail Bike Light"/>
    <n v="1"/>
    <n v="49.94"/>
    <n v="0.1"/>
    <n v="21.84"/>
    <n v="44.945999999999998"/>
    <n v="21.84"/>
    <n v="23.105999999999998"/>
    <n v="0.51408356694700308"/>
    <n v="2026"/>
    <x v="0"/>
    <n v="3"/>
    <s v="Mar"/>
  </r>
  <r>
    <n v="1992"/>
    <d v="2026-03-04T00:00:00"/>
    <n v="3"/>
    <s v="Q1"/>
    <n v="2026"/>
    <x v="2"/>
    <x v="2"/>
    <x v="5"/>
    <x v="0"/>
    <s v="Business"/>
    <x v="2"/>
    <s v="Insulated Bottle"/>
    <n v="1"/>
    <n v="35.520000000000003"/>
    <n v="0"/>
    <n v="13.21"/>
    <n v="35.520000000000003"/>
    <n v="13.21"/>
    <n v="22.310000000000002"/>
    <n v="0.62809684684684686"/>
    <n v="2026"/>
    <x v="0"/>
    <n v="3"/>
    <s v="Mar"/>
  </r>
  <r>
    <n v="2499"/>
    <d v="2026-03-04T00:00:00"/>
    <n v="3"/>
    <s v="Q1"/>
    <n v="2026"/>
    <x v="2"/>
    <x v="3"/>
    <x v="7"/>
    <x v="2"/>
    <s v="New"/>
    <x v="3"/>
    <s v="Alpine Tent 4P"/>
    <n v="2"/>
    <n v="341.1"/>
    <n v="0"/>
    <n v="200.19"/>
    <n v="682.2"/>
    <n v="400.38"/>
    <n v="281.82000000000005"/>
    <n v="0.41310466138962187"/>
    <n v="2026"/>
    <x v="0"/>
    <n v="3"/>
    <s v="Mar"/>
  </r>
  <r>
    <n v="2698"/>
    <d v="2026-03-04T00:00:00"/>
    <n v="3"/>
    <s v="Q1"/>
    <n v="2026"/>
    <x v="2"/>
    <x v="2"/>
    <x v="16"/>
    <x v="3"/>
    <s v="New"/>
    <x v="4"/>
    <s v="Recovery Roller"/>
    <n v="4"/>
    <n v="36.08"/>
    <n v="0"/>
    <n v="13.89"/>
    <n v="144.32"/>
    <n v="55.56"/>
    <n v="88.759999999999991"/>
    <n v="0.61502217294900219"/>
    <n v="2026"/>
    <x v="0"/>
    <n v="3"/>
    <s v="Mar"/>
  </r>
  <r>
    <n v="4416"/>
    <d v="2026-03-04T00:00:00"/>
    <n v="3"/>
    <s v="Q1"/>
    <n v="2026"/>
    <x v="2"/>
    <x v="3"/>
    <x v="4"/>
    <x v="0"/>
    <s v="Business"/>
    <x v="1"/>
    <s v="Summit Backpack 45L"/>
    <n v="2"/>
    <n v="151.69999999999999"/>
    <n v="0"/>
    <n v="80.44"/>
    <n v="303.39999999999998"/>
    <n v="160.88"/>
    <n v="142.51999999999998"/>
    <n v="0.46974291364535264"/>
    <n v="2026"/>
    <x v="0"/>
    <n v="3"/>
    <s v="Mar"/>
  </r>
  <r>
    <n v="4434"/>
    <d v="2026-03-04T00:00:00"/>
    <n v="3"/>
    <s v="Q1"/>
    <n v="2026"/>
    <x v="2"/>
    <x v="1"/>
    <x v="6"/>
    <x v="3"/>
    <s v="New"/>
    <x v="1"/>
    <s v="Summit Backpack 45L"/>
    <n v="2"/>
    <n v="151.55000000000001"/>
    <n v="0.1"/>
    <n v="80.680000000000007"/>
    <n v="272.79000000000002"/>
    <n v="161.36000000000001"/>
    <n v="111.43"/>
    <n v="0.40848271564206901"/>
    <n v="2026"/>
    <x v="0"/>
    <n v="3"/>
    <s v="Mar"/>
  </r>
  <r>
    <n v="4992"/>
    <d v="2026-03-04T00:00:00"/>
    <n v="3"/>
    <s v="Q1"/>
    <n v="2026"/>
    <x v="2"/>
    <x v="2"/>
    <x v="2"/>
    <x v="1"/>
    <s v="Business"/>
    <x v="0"/>
    <s v="Commuter Helmet"/>
    <n v="5"/>
    <n v="82.44"/>
    <n v="0.1"/>
    <n v="41.57"/>
    <n v="370.98"/>
    <n v="207.85"/>
    <n v="163.13000000000002"/>
    <n v="0.43972720901396306"/>
    <n v="2026"/>
    <x v="0"/>
    <n v="3"/>
    <s v="Mar"/>
  </r>
  <r>
    <n v="388"/>
    <d v="2026-03-05T00:00:00"/>
    <n v="3"/>
    <s v="Q1"/>
    <n v="2026"/>
    <x v="2"/>
    <x v="3"/>
    <x v="8"/>
    <x v="0"/>
    <s v="Returning"/>
    <x v="4"/>
    <s v="Recovery Roller"/>
    <n v="1"/>
    <n v="35.61"/>
    <n v="0.05"/>
    <n v="13.8"/>
    <n v="33.829499999999996"/>
    <n v="13.8"/>
    <n v="20.029499999999995"/>
    <n v="0.59207200815855976"/>
    <n v="2026"/>
    <x v="0"/>
    <n v="3"/>
    <s v="Mar"/>
  </r>
  <r>
    <n v="977"/>
    <d v="2026-03-05T00:00:00"/>
    <n v="3"/>
    <s v="Q1"/>
    <n v="2026"/>
    <x v="2"/>
    <x v="0"/>
    <x v="0"/>
    <x v="3"/>
    <s v="New"/>
    <x v="1"/>
    <s v="Summit Backpack 45L"/>
    <n v="5"/>
    <n v="156.13"/>
    <n v="0"/>
    <n v="77.03"/>
    <n v="780.65"/>
    <n v="385.15"/>
    <n v="395.5"/>
    <n v="0.50662909114199706"/>
    <n v="2026"/>
    <x v="0"/>
    <n v="3"/>
    <s v="Mar"/>
  </r>
  <r>
    <n v="996"/>
    <d v="2026-03-05T00:00:00"/>
    <n v="3"/>
    <s v="Q1"/>
    <n v="2026"/>
    <x v="2"/>
    <x v="0"/>
    <x v="15"/>
    <x v="0"/>
    <s v="Returning"/>
    <x v="3"/>
    <s v="Compact Sleeping Bag"/>
    <n v="1"/>
    <n v="124.31"/>
    <n v="0"/>
    <n v="61.16"/>
    <n v="124.31"/>
    <n v="61.16"/>
    <n v="63.150000000000006"/>
    <n v="0.50800418309066053"/>
    <n v="2026"/>
    <x v="0"/>
    <n v="3"/>
    <s v="Mar"/>
  </r>
  <r>
    <n v="1923"/>
    <d v="2026-03-05T00:00:00"/>
    <n v="3"/>
    <s v="Q1"/>
    <n v="2026"/>
    <x v="2"/>
    <x v="1"/>
    <x v="14"/>
    <x v="2"/>
    <s v="Business"/>
    <x v="3"/>
    <s v="Portable Camp Stove"/>
    <n v="3"/>
    <n v="82.9"/>
    <n v="0.1"/>
    <n v="38.31"/>
    <n v="223.83"/>
    <n v="114.93"/>
    <n v="108.9"/>
    <n v="0.48652995577000402"/>
    <n v="2026"/>
    <x v="0"/>
    <n v="3"/>
    <s v="Mar"/>
  </r>
  <r>
    <n v="4904"/>
    <d v="2026-03-05T00:00:00"/>
    <n v="3"/>
    <s v="Q1"/>
    <n v="2026"/>
    <x v="2"/>
    <x v="1"/>
    <x v="11"/>
    <x v="2"/>
    <s v="Business"/>
    <x v="0"/>
    <s v="Compact Repair Kit"/>
    <n v="1"/>
    <n v="41.1"/>
    <n v="0"/>
    <n v="16.34"/>
    <n v="41.1"/>
    <n v="16.34"/>
    <n v="24.76"/>
    <n v="0.60243309002433088"/>
    <n v="2026"/>
    <x v="0"/>
    <n v="3"/>
    <s v="Mar"/>
  </r>
  <r>
    <n v="1036"/>
    <d v="2026-03-06T00:00:00"/>
    <n v="3"/>
    <s v="Q1"/>
    <n v="2026"/>
    <x v="2"/>
    <x v="0"/>
    <x v="0"/>
    <x v="0"/>
    <s v="Business"/>
    <x v="0"/>
    <s v="Compact Repair Kit"/>
    <n v="1"/>
    <n v="40.380000000000003"/>
    <n v="0"/>
    <n v="16.41"/>
    <n v="40.380000000000003"/>
    <n v="16.41"/>
    <n v="23.970000000000002"/>
    <n v="0.59361069836552749"/>
    <n v="2026"/>
    <x v="0"/>
    <n v="3"/>
    <s v="Mar"/>
  </r>
  <r>
    <n v="1470"/>
    <d v="2026-03-06T00:00:00"/>
    <n v="3"/>
    <s v="Q1"/>
    <n v="2026"/>
    <x v="2"/>
    <x v="2"/>
    <x v="2"/>
    <x v="0"/>
    <s v="Returning"/>
    <x v="0"/>
    <s v="Commuter Helmet"/>
    <n v="1"/>
    <n v="80.349999999999994"/>
    <n v="0.1"/>
    <n v="42.43"/>
    <n v="72.314999999999998"/>
    <n v="42.43"/>
    <n v="29.884999999999998"/>
    <n v="0.41326142570697638"/>
    <n v="2026"/>
    <x v="0"/>
    <n v="3"/>
    <s v="Mar"/>
  </r>
  <r>
    <n v="2907"/>
    <d v="2026-03-06T00:00:00"/>
    <n v="3"/>
    <s v="Q1"/>
    <n v="2026"/>
    <x v="2"/>
    <x v="3"/>
    <x v="13"/>
    <x v="0"/>
    <s v="Returning"/>
    <x v="0"/>
    <s v="Compact Repair Kit"/>
    <n v="1"/>
    <n v="40.44"/>
    <n v="0.05"/>
    <n v="16.829999999999998"/>
    <n v="38.417999999999999"/>
    <n v="16.829999999999998"/>
    <n v="21.588000000000001"/>
    <n v="0.56192409807902555"/>
    <n v="2026"/>
    <x v="0"/>
    <n v="3"/>
    <s v="Mar"/>
  </r>
  <r>
    <n v="2997"/>
    <d v="2026-03-06T00:00:00"/>
    <n v="3"/>
    <s v="Q1"/>
    <n v="2026"/>
    <x v="2"/>
    <x v="2"/>
    <x v="16"/>
    <x v="0"/>
    <s v="Returning"/>
    <x v="2"/>
    <s v="Insulated Bottle"/>
    <n v="3"/>
    <n v="35.89"/>
    <n v="0"/>
    <n v="13.25"/>
    <n v="107.67"/>
    <n v="39.75"/>
    <n v="67.92"/>
    <n v="0.63081638339370294"/>
    <n v="2026"/>
    <x v="0"/>
    <n v="3"/>
    <s v="Mar"/>
  </r>
  <r>
    <n v="3056"/>
    <d v="2026-03-06T00:00:00"/>
    <n v="3"/>
    <s v="Q1"/>
    <n v="2026"/>
    <x v="2"/>
    <x v="1"/>
    <x v="12"/>
    <x v="3"/>
    <s v="Returning"/>
    <x v="2"/>
    <s v="Travel Backpack 35L"/>
    <n v="3"/>
    <n v="163.44999999999999"/>
    <n v="0"/>
    <n v="86.88"/>
    <n v="490.34999999999997"/>
    <n v="260.64"/>
    <n v="229.70999999999998"/>
    <n v="0.46846130315081064"/>
    <n v="2026"/>
    <x v="0"/>
    <n v="3"/>
    <s v="Mar"/>
  </r>
  <r>
    <n v="471"/>
    <d v="2026-03-07T00:00:00"/>
    <n v="3"/>
    <s v="Q1"/>
    <n v="2026"/>
    <x v="2"/>
    <x v="1"/>
    <x v="1"/>
    <x v="2"/>
    <s v="Returning"/>
    <x v="4"/>
    <s v="Resistance Band Set"/>
    <n v="2"/>
    <n v="40.020000000000003"/>
    <n v="0"/>
    <n v="14.38"/>
    <n v="80.040000000000006"/>
    <n v="28.76"/>
    <n v="51.28"/>
    <n v="0.64067966016991496"/>
    <n v="2026"/>
    <x v="0"/>
    <n v="3"/>
    <s v="Mar"/>
  </r>
  <r>
    <n v="842"/>
    <d v="2026-03-07T00:00:00"/>
    <n v="3"/>
    <s v="Q1"/>
    <n v="2026"/>
    <x v="2"/>
    <x v="0"/>
    <x v="15"/>
    <x v="0"/>
    <s v="New"/>
    <x v="4"/>
    <s v="Resistance Band Set"/>
    <n v="1"/>
    <n v="40.01"/>
    <n v="0.05"/>
    <n v="14.35"/>
    <n v="38.009499999999996"/>
    <n v="14.35"/>
    <n v="23.659499999999994"/>
    <n v="0.62246280535129372"/>
    <n v="2026"/>
    <x v="0"/>
    <n v="3"/>
    <s v="Mar"/>
  </r>
  <r>
    <n v="3386"/>
    <d v="2026-03-07T00:00:00"/>
    <n v="3"/>
    <s v="Q1"/>
    <n v="2026"/>
    <x v="2"/>
    <x v="1"/>
    <x v="12"/>
    <x v="0"/>
    <s v="Returning"/>
    <x v="1"/>
    <s v="Summit Backpack 45L"/>
    <n v="3"/>
    <n v="155.16"/>
    <n v="0"/>
    <n v="76.849999999999994"/>
    <n v="465.48"/>
    <n v="230.54999999999998"/>
    <n v="234.93000000000004"/>
    <n v="0.50470482083011092"/>
    <n v="2026"/>
    <x v="0"/>
    <n v="3"/>
    <s v="Mar"/>
  </r>
  <r>
    <n v="4505"/>
    <d v="2026-03-07T00:00:00"/>
    <n v="3"/>
    <s v="Q1"/>
    <n v="2026"/>
    <x v="2"/>
    <x v="1"/>
    <x v="14"/>
    <x v="3"/>
    <s v="New"/>
    <x v="4"/>
    <s v="Resistance Band Set"/>
    <n v="1"/>
    <n v="39.96"/>
    <n v="0"/>
    <n v="14.5"/>
    <n v="39.96"/>
    <n v="14.5"/>
    <n v="25.46"/>
    <n v="0.63713713713713716"/>
    <n v="2026"/>
    <x v="0"/>
    <n v="3"/>
    <s v="Mar"/>
  </r>
  <r>
    <n v="1286"/>
    <d v="2026-03-08T00:00:00"/>
    <n v="3"/>
    <s v="Q1"/>
    <n v="2026"/>
    <x v="2"/>
    <x v="1"/>
    <x v="1"/>
    <x v="0"/>
    <s v="New"/>
    <x v="1"/>
    <s v="Trail Boots"/>
    <n v="1"/>
    <n v="146.6"/>
    <n v="0"/>
    <n v="78.92"/>
    <n v="146.6"/>
    <n v="78.92"/>
    <n v="67.679999999999993"/>
    <n v="0.46166439290586625"/>
    <n v="2026"/>
    <x v="0"/>
    <n v="3"/>
    <s v="Mar"/>
  </r>
  <r>
    <n v="2653"/>
    <d v="2026-03-08T00:00:00"/>
    <n v="3"/>
    <s v="Q1"/>
    <n v="2026"/>
    <x v="2"/>
    <x v="1"/>
    <x v="14"/>
    <x v="2"/>
    <s v="Returning"/>
    <x v="1"/>
    <s v="Hiking Daypack 20L"/>
    <n v="1"/>
    <n v="94.38"/>
    <n v="0"/>
    <n v="44.78"/>
    <n v="94.38"/>
    <n v="44.78"/>
    <n v="49.599999999999994"/>
    <n v="0.52553507098961638"/>
    <n v="2026"/>
    <x v="0"/>
    <n v="3"/>
    <s v="Mar"/>
  </r>
  <r>
    <n v="4465"/>
    <d v="2026-03-08T00:00:00"/>
    <n v="3"/>
    <s v="Q1"/>
    <n v="2026"/>
    <x v="2"/>
    <x v="1"/>
    <x v="12"/>
    <x v="2"/>
    <s v="Returning"/>
    <x v="4"/>
    <s v="Weighted Vest"/>
    <n v="1"/>
    <n v="121.77"/>
    <n v="0"/>
    <n v="67.52"/>
    <n v="121.77"/>
    <n v="67.52"/>
    <n v="54.25"/>
    <n v="0.44551203087788455"/>
    <n v="2026"/>
    <x v="0"/>
    <n v="3"/>
    <s v="Mar"/>
  </r>
  <r>
    <n v="4576"/>
    <d v="2026-03-08T00:00:00"/>
    <n v="3"/>
    <s v="Q1"/>
    <n v="2026"/>
    <x v="2"/>
    <x v="3"/>
    <x v="8"/>
    <x v="3"/>
    <s v="Returning"/>
    <x v="3"/>
    <s v="Compact Sleeping Bag"/>
    <n v="5"/>
    <n v="123.29"/>
    <n v="0"/>
    <n v="61.34"/>
    <n v="616.45000000000005"/>
    <n v="306.70000000000005"/>
    <n v="309.75"/>
    <n v="0.50247384216075919"/>
    <n v="2026"/>
    <x v="0"/>
    <n v="3"/>
    <s v="Mar"/>
  </r>
  <r>
    <n v="718"/>
    <d v="2026-03-09T00:00:00"/>
    <n v="3"/>
    <s v="Q1"/>
    <n v="2026"/>
    <x v="2"/>
    <x v="1"/>
    <x v="12"/>
    <x v="0"/>
    <s v="New"/>
    <x v="4"/>
    <s v="Resistance Band Set"/>
    <n v="1"/>
    <n v="41.15"/>
    <n v="0.05"/>
    <n v="14.4"/>
    <n v="39.092499999999994"/>
    <n v="14.4"/>
    <n v="24.692499999999995"/>
    <n v="0.63164289825414077"/>
    <n v="2026"/>
    <x v="0"/>
    <n v="3"/>
    <s v="Mar"/>
  </r>
  <r>
    <n v="1527"/>
    <d v="2026-03-09T00:00:00"/>
    <n v="3"/>
    <s v="Q1"/>
    <n v="2026"/>
    <x v="2"/>
    <x v="3"/>
    <x v="4"/>
    <x v="3"/>
    <s v="New"/>
    <x v="2"/>
    <s v="Insulated Bottle"/>
    <n v="4"/>
    <n v="35.42"/>
    <n v="0"/>
    <n v="13.31"/>
    <n v="141.68"/>
    <n v="53.24"/>
    <n v="88.44"/>
    <n v="0.62422360248447195"/>
    <n v="2026"/>
    <x v="0"/>
    <n v="3"/>
    <s v="Mar"/>
  </r>
  <r>
    <n v="1797"/>
    <d v="2026-03-09T00:00:00"/>
    <n v="3"/>
    <s v="Q1"/>
    <n v="2026"/>
    <x v="2"/>
    <x v="1"/>
    <x v="12"/>
    <x v="0"/>
    <s v="Business"/>
    <x v="0"/>
    <s v="Cycling Pack 12L"/>
    <n v="1"/>
    <n v="103.74"/>
    <n v="0.1"/>
    <n v="51.32"/>
    <n v="93.366"/>
    <n v="51.32"/>
    <n v="42.045999999999999"/>
    <n v="0.45033523980892404"/>
    <n v="2026"/>
    <x v="0"/>
    <n v="3"/>
    <s v="Mar"/>
  </r>
  <r>
    <n v="2917"/>
    <d v="2026-03-09T00:00:00"/>
    <n v="3"/>
    <s v="Q1"/>
    <n v="2026"/>
    <x v="2"/>
    <x v="2"/>
    <x v="16"/>
    <x v="3"/>
    <s v="Business"/>
    <x v="2"/>
    <s v="Travel Backpack 35L"/>
    <n v="2"/>
    <n v="165.49"/>
    <n v="0.05"/>
    <n v="89.82"/>
    <n v="314.43099999999998"/>
    <n v="179.64"/>
    <n v="134.791"/>
    <n v="0.4286822864157796"/>
    <n v="2026"/>
    <x v="0"/>
    <n v="3"/>
    <s v="Mar"/>
  </r>
  <r>
    <n v="4095"/>
    <d v="2026-03-09T00:00:00"/>
    <n v="3"/>
    <s v="Q1"/>
    <n v="2026"/>
    <x v="2"/>
    <x v="1"/>
    <x v="6"/>
    <x v="3"/>
    <s v="New"/>
    <x v="1"/>
    <s v="Trekking Poles"/>
    <n v="1"/>
    <n v="72.87"/>
    <n v="0.05"/>
    <n v="32"/>
    <n v="69.226500000000001"/>
    <n v="32"/>
    <n v="37.226500000000001"/>
    <n v="0.53774927231623726"/>
    <n v="2026"/>
    <x v="0"/>
    <n v="3"/>
    <s v="Mar"/>
  </r>
  <r>
    <n v="5050"/>
    <d v="2026-03-09T00:00:00"/>
    <n v="3"/>
    <s v="Q1"/>
    <n v="2026"/>
    <x v="2"/>
    <x v="3"/>
    <x v="13"/>
    <x v="2"/>
    <s v="Returning"/>
    <x v="2"/>
    <s v="Travel Backpack 35L"/>
    <n v="1"/>
    <n v="161.04"/>
    <n v="0"/>
    <n v="85.83"/>
    <n v="161.04"/>
    <n v="85.83"/>
    <n v="75.209999999999994"/>
    <n v="0.46702682563338299"/>
    <n v="2026"/>
    <x v="0"/>
    <n v="3"/>
    <s v="Mar"/>
  </r>
  <r>
    <n v="709"/>
    <d v="2026-03-10T00:00:00"/>
    <n v="3"/>
    <s v="Q1"/>
    <n v="2026"/>
    <x v="2"/>
    <x v="0"/>
    <x v="0"/>
    <x v="0"/>
    <s v="New"/>
    <x v="2"/>
    <s v="Carry-On Duffel"/>
    <n v="3"/>
    <n v="130.6"/>
    <n v="0.05"/>
    <n v="65.62"/>
    <n v="372.20999999999992"/>
    <n v="196.86"/>
    <n v="175.34999999999991"/>
    <n v="0.47110502135891014"/>
    <n v="2026"/>
    <x v="0"/>
    <n v="3"/>
    <s v="Mar"/>
  </r>
  <r>
    <n v="1073"/>
    <d v="2026-03-10T00:00:00"/>
    <n v="3"/>
    <s v="Q1"/>
    <n v="2026"/>
    <x v="2"/>
    <x v="2"/>
    <x v="10"/>
    <x v="3"/>
    <s v="Returning"/>
    <x v="0"/>
    <s v="Commuter Helmet"/>
    <n v="2"/>
    <n v="81.290000000000006"/>
    <n v="0"/>
    <n v="43.9"/>
    <n v="162.58000000000001"/>
    <n v="87.8"/>
    <n v="74.780000000000015"/>
    <n v="0.45995817443720022"/>
    <n v="2026"/>
    <x v="0"/>
    <n v="3"/>
    <s v="Mar"/>
  </r>
  <r>
    <n v="2623"/>
    <d v="2026-03-10T00:00:00"/>
    <n v="3"/>
    <s v="Q1"/>
    <n v="2026"/>
    <x v="2"/>
    <x v="1"/>
    <x v="12"/>
    <x v="3"/>
    <s v="New"/>
    <x v="0"/>
    <s v="Cycling Pack 12L"/>
    <n v="2"/>
    <n v="103.33"/>
    <n v="0.05"/>
    <n v="51.58"/>
    <n v="196.327"/>
    <n v="103.16"/>
    <n v="93.167000000000002"/>
    <n v="0.47455011282197557"/>
    <n v="2026"/>
    <x v="0"/>
    <n v="3"/>
    <s v="Mar"/>
  </r>
  <r>
    <n v="2625"/>
    <d v="2026-03-10T00:00:00"/>
    <n v="3"/>
    <s v="Q1"/>
    <n v="2026"/>
    <x v="2"/>
    <x v="3"/>
    <x v="7"/>
    <x v="2"/>
    <s v="Business"/>
    <x v="4"/>
    <s v="Training Mat"/>
    <n v="2"/>
    <n v="51.14"/>
    <n v="0"/>
    <n v="21.58"/>
    <n v="102.28"/>
    <n v="43.16"/>
    <n v="59.120000000000005"/>
    <n v="0.57802111849824012"/>
    <n v="2026"/>
    <x v="0"/>
    <n v="3"/>
    <s v="Mar"/>
  </r>
  <r>
    <n v="3304"/>
    <d v="2026-03-10T00:00:00"/>
    <n v="3"/>
    <s v="Q1"/>
    <n v="2026"/>
    <x v="2"/>
    <x v="1"/>
    <x v="12"/>
    <x v="3"/>
    <s v="Returning"/>
    <x v="0"/>
    <s v="Trail Bike Light"/>
    <n v="2"/>
    <n v="49.7"/>
    <n v="0"/>
    <n v="23.14"/>
    <n v="99.4"/>
    <n v="46.28"/>
    <n v="53.120000000000005"/>
    <n v="0.53440643863179071"/>
    <n v="2026"/>
    <x v="0"/>
    <n v="3"/>
    <s v="Mar"/>
  </r>
  <r>
    <n v="4876"/>
    <d v="2026-03-10T00:00:00"/>
    <n v="3"/>
    <s v="Q1"/>
    <n v="2026"/>
    <x v="2"/>
    <x v="3"/>
    <x v="4"/>
    <x v="0"/>
    <s v="Returning"/>
    <x v="0"/>
    <s v="Compact Repair Kit"/>
    <n v="1"/>
    <n v="39.659999999999997"/>
    <n v="0.05"/>
    <n v="16.93"/>
    <n v="37.676999999999992"/>
    <n v="16.93"/>
    <n v="20.746999999999993"/>
    <n v="0.5506542452955383"/>
    <n v="2026"/>
    <x v="0"/>
    <n v="3"/>
    <s v="Mar"/>
  </r>
  <r>
    <n v="83"/>
    <d v="2026-03-11T00:00:00"/>
    <n v="3"/>
    <s v="Q1"/>
    <n v="2026"/>
    <x v="2"/>
    <x v="1"/>
    <x v="12"/>
    <x v="1"/>
    <s v="Business"/>
    <x v="4"/>
    <s v="Training Mat"/>
    <n v="4"/>
    <n v="50.65"/>
    <n v="0.15"/>
    <n v="22"/>
    <n v="172.20999999999998"/>
    <n v="88"/>
    <n v="84.20999999999998"/>
    <n v="0.48899599326403803"/>
    <n v="2026"/>
    <x v="0"/>
    <n v="3"/>
    <s v="Mar"/>
  </r>
  <r>
    <n v="863"/>
    <d v="2026-03-11T00:00:00"/>
    <n v="3"/>
    <s v="Q1"/>
    <n v="2026"/>
    <x v="2"/>
    <x v="2"/>
    <x v="2"/>
    <x v="3"/>
    <s v="Returning"/>
    <x v="4"/>
    <s v="Training Mat"/>
    <n v="2"/>
    <n v="50.72"/>
    <n v="0"/>
    <n v="21.88"/>
    <n v="101.44"/>
    <n v="43.76"/>
    <n v="57.68"/>
    <n v="0.56861198738170349"/>
    <n v="2026"/>
    <x v="0"/>
    <n v="3"/>
    <s v="Mar"/>
  </r>
  <r>
    <n v="2323"/>
    <d v="2026-03-11T00:00:00"/>
    <n v="3"/>
    <s v="Q1"/>
    <n v="2026"/>
    <x v="2"/>
    <x v="1"/>
    <x v="12"/>
    <x v="2"/>
    <s v="New"/>
    <x v="2"/>
    <s v="Insulated Bottle"/>
    <n v="2"/>
    <n v="36.08"/>
    <n v="0.05"/>
    <n v="13.19"/>
    <n v="68.551999999999992"/>
    <n v="26.38"/>
    <n v="42.171999999999997"/>
    <n v="0.61518263507993931"/>
    <n v="2026"/>
    <x v="0"/>
    <n v="3"/>
    <s v="Mar"/>
  </r>
  <r>
    <n v="3064"/>
    <d v="2026-03-11T00:00:00"/>
    <n v="3"/>
    <s v="Q1"/>
    <n v="2026"/>
    <x v="2"/>
    <x v="3"/>
    <x v="8"/>
    <x v="0"/>
    <s v="Returning"/>
    <x v="3"/>
    <s v="Compact Sleeping Bag"/>
    <n v="6"/>
    <n v="124.04"/>
    <n v="0.05"/>
    <n v="61.17"/>
    <n v="707.02800000000002"/>
    <n v="367.02"/>
    <n v="340.00800000000004"/>
    <n v="0.48089750335205966"/>
    <n v="2026"/>
    <x v="0"/>
    <n v="3"/>
    <s v="Mar"/>
  </r>
  <r>
    <n v="4995"/>
    <d v="2026-03-11T00:00:00"/>
    <n v="3"/>
    <s v="Q1"/>
    <n v="2026"/>
    <x v="2"/>
    <x v="1"/>
    <x v="12"/>
    <x v="3"/>
    <s v="New"/>
    <x v="1"/>
    <s v="Hiking Daypack 20L"/>
    <n v="3"/>
    <n v="90.31"/>
    <n v="0"/>
    <n v="44.58"/>
    <n v="270.93"/>
    <n v="133.74"/>
    <n v="137.19"/>
    <n v="0.50636695825489975"/>
    <n v="2026"/>
    <x v="0"/>
    <n v="3"/>
    <s v="Mar"/>
  </r>
  <r>
    <n v="46"/>
    <d v="2026-03-12T00:00:00"/>
    <n v="3"/>
    <s v="Q1"/>
    <n v="2026"/>
    <x v="2"/>
    <x v="3"/>
    <x v="7"/>
    <x v="0"/>
    <s v="Returning"/>
    <x v="1"/>
    <s v="Trekking Poles"/>
    <n v="4"/>
    <n v="72.63"/>
    <n v="0.1"/>
    <n v="31.45"/>
    <n v="261.46800000000002"/>
    <n v="125.8"/>
    <n v="135.66800000000001"/>
    <n v="0.51887037801948999"/>
    <n v="2026"/>
    <x v="0"/>
    <n v="3"/>
    <s v="Mar"/>
  </r>
  <r>
    <n v="443"/>
    <d v="2026-03-12T00:00:00"/>
    <n v="3"/>
    <s v="Q1"/>
    <n v="2026"/>
    <x v="2"/>
    <x v="1"/>
    <x v="14"/>
    <x v="0"/>
    <s v="Returning"/>
    <x v="4"/>
    <s v="Resistance Band Set"/>
    <n v="3"/>
    <n v="39.9"/>
    <n v="0"/>
    <n v="14.49"/>
    <n v="119.69999999999999"/>
    <n v="43.47"/>
    <n v="76.22999999999999"/>
    <n v="0.63684210526315788"/>
    <n v="2026"/>
    <x v="0"/>
    <n v="3"/>
    <s v="Mar"/>
  </r>
  <r>
    <n v="759"/>
    <d v="2026-03-12T00:00:00"/>
    <n v="3"/>
    <s v="Q1"/>
    <n v="2026"/>
    <x v="2"/>
    <x v="1"/>
    <x v="12"/>
    <x v="0"/>
    <s v="New"/>
    <x v="4"/>
    <s v="Training Mat"/>
    <n v="1"/>
    <n v="49.79"/>
    <n v="0.1"/>
    <n v="22.29"/>
    <n v="44.811"/>
    <n v="22.29"/>
    <n v="22.521000000000001"/>
    <n v="0.5025774921336279"/>
    <n v="2026"/>
    <x v="0"/>
    <n v="3"/>
    <s v="Mar"/>
  </r>
  <r>
    <n v="1097"/>
    <d v="2026-03-12T00:00:00"/>
    <n v="3"/>
    <s v="Q1"/>
    <n v="2026"/>
    <x v="2"/>
    <x v="2"/>
    <x v="2"/>
    <x v="3"/>
    <s v="New"/>
    <x v="0"/>
    <s v="Compact Repair Kit"/>
    <n v="1"/>
    <n v="41.24"/>
    <n v="0.05"/>
    <n v="16.64"/>
    <n v="39.177999999999997"/>
    <n v="16.64"/>
    <n v="22.537999999999997"/>
    <n v="0.57527183623462141"/>
    <n v="2026"/>
    <x v="0"/>
    <n v="3"/>
    <s v="Mar"/>
  </r>
  <r>
    <n v="2152"/>
    <d v="2026-03-12T00:00:00"/>
    <n v="3"/>
    <s v="Q1"/>
    <n v="2026"/>
    <x v="2"/>
    <x v="0"/>
    <x v="9"/>
    <x v="0"/>
    <s v="New"/>
    <x v="1"/>
    <s v="Trail Boots"/>
    <n v="1"/>
    <n v="142.88999999999999"/>
    <n v="0"/>
    <n v="81.099999999999994"/>
    <n v="142.88999999999999"/>
    <n v="81.099999999999994"/>
    <n v="61.789999999999992"/>
    <n v="0.43243054097557559"/>
    <n v="2026"/>
    <x v="0"/>
    <n v="3"/>
    <s v="Mar"/>
  </r>
  <r>
    <n v="2512"/>
    <d v="2026-03-12T00:00:00"/>
    <n v="3"/>
    <s v="Q1"/>
    <n v="2026"/>
    <x v="2"/>
    <x v="1"/>
    <x v="1"/>
    <x v="0"/>
    <s v="New"/>
    <x v="3"/>
    <s v="Trail Tent 2P"/>
    <n v="2"/>
    <n v="192.76"/>
    <n v="0"/>
    <n v="103.08"/>
    <n v="385.52"/>
    <n v="206.16"/>
    <n v="179.35999999999999"/>
    <n v="0.46524175140070551"/>
    <n v="2026"/>
    <x v="0"/>
    <n v="3"/>
    <s v="Mar"/>
  </r>
  <r>
    <n v="2578"/>
    <d v="2026-03-12T00:00:00"/>
    <n v="3"/>
    <s v="Q1"/>
    <n v="2026"/>
    <x v="2"/>
    <x v="2"/>
    <x v="5"/>
    <x v="0"/>
    <s v="New"/>
    <x v="2"/>
    <s v="Travel Backpack 35L"/>
    <n v="1"/>
    <n v="165.72"/>
    <n v="0"/>
    <n v="89.31"/>
    <n v="165.72"/>
    <n v="89.31"/>
    <n v="76.41"/>
    <n v="0.46107892831281677"/>
    <n v="2026"/>
    <x v="0"/>
    <n v="3"/>
    <s v="Mar"/>
  </r>
  <r>
    <n v="3302"/>
    <d v="2026-03-12T00:00:00"/>
    <n v="3"/>
    <s v="Q1"/>
    <n v="2026"/>
    <x v="2"/>
    <x v="3"/>
    <x v="7"/>
    <x v="2"/>
    <s v="Business"/>
    <x v="2"/>
    <s v="Travel Backpack 35L"/>
    <n v="2"/>
    <n v="164.33"/>
    <n v="0"/>
    <n v="86.07"/>
    <n v="328.66"/>
    <n v="172.14"/>
    <n v="156.52000000000004"/>
    <n v="0.47623684050386428"/>
    <n v="2026"/>
    <x v="0"/>
    <n v="3"/>
    <s v="Mar"/>
  </r>
  <r>
    <n v="3752"/>
    <d v="2026-03-12T00:00:00"/>
    <n v="3"/>
    <s v="Q1"/>
    <n v="2026"/>
    <x v="2"/>
    <x v="3"/>
    <x v="8"/>
    <x v="1"/>
    <s v="Business"/>
    <x v="2"/>
    <s v="Packing Cube Set"/>
    <n v="3"/>
    <n v="45.8"/>
    <n v="0.15"/>
    <n v="18.47"/>
    <n v="116.78999999999998"/>
    <n v="55.41"/>
    <n v="61.379999999999981"/>
    <n v="0.52555869509375797"/>
    <n v="2026"/>
    <x v="0"/>
    <n v="3"/>
    <s v="Mar"/>
  </r>
  <r>
    <n v="4839"/>
    <d v="2026-03-12T00:00:00"/>
    <n v="3"/>
    <s v="Q1"/>
    <n v="2026"/>
    <x v="2"/>
    <x v="1"/>
    <x v="1"/>
    <x v="0"/>
    <s v="New"/>
    <x v="0"/>
    <s v="Cycling Pack 12L"/>
    <n v="2"/>
    <n v="103.08"/>
    <n v="0.05"/>
    <n v="49.27"/>
    <n v="195.85199999999998"/>
    <n v="98.54"/>
    <n v="97.311999999999969"/>
    <n v="0.49686497967853266"/>
    <n v="2026"/>
    <x v="0"/>
    <n v="3"/>
    <s v="Mar"/>
  </r>
  <r>
    <n v="264"/>
    <d v="2026-03-13T00:00:00"/>
    <n v="3"/>
    <s v="Q1"/>
    <n v="2026"/>
    <x v="2"/>
    <x v="0"/>
    <x v="0"/>
    <x v="0"/>
    <s v="Business"/>
    <x v="2"/>
    <s v="Packing Cube Set"/>
    <n v="4"/>
    <n v="47.33"/>
    <n v="0"/>
    <n v="18.739999999999998"/>
    <n v="189.32"/>
    <n v="74.959999999999994"/>
    <n v="114.36"/>
    <n v="0.60405662370589475"/>
    <n v="2026"/>
    <x v="0"/>
    <n v="3"/>
    <s v="Mar"/>
  </r>
  <r>
    <n v="2498"/>
    <d v="2026-03-13T00:00:00"/>
    <n v="3"/>
    <s v="Q1"/>
    <n v="2026"/>
    <x v="2"/>
    <x v="2"/>
    <x v="3"/>
    <x v="2"/>
    <s v="New"/>
    <x v="0"/>
    <s v="Trail Bike Light"/>
    <n v="1"/>
    <n v="50.04"/>
    <n v="0"/>
    <n v="22.64"/>
    <n v="50.04"/>
    <n v="22.64"/>
    <n v="27.4"/>
    <n v="0.54756195043964828"/>
    <n v="2026"/>
    <x v="0"/>
    <n v="3"/>
    <s v="Mar"/>
  </r>
  <r>
    <n v="3929"/>
    <d v="2026-03-13T00:00:00"/>
    <n v="3"/>
    <s v="Q1"/>
    <n v="2026"/>
    <x v="2"/>
    <x v="3"/>
    <x v="13"/>
    <x v="0"/>
    <s v="New"/>
    <x v="4"/>
    <s v="Weighted Vest"/>
    <n v="1"/>
    <n v="125.69"/>
    <n v="0"/>
    <n v="67.150000000000006"/>
    <n v="125.69"/>
    <n v="67.150000000000006"/>
    <n v="58.539999999999992"/>
    <n v="0.465749065160315"/>
    <n v="2026"/>
    <x v="0"/>
    <n v="3"/>
    <s v="Mar"/>
  </r>
  <r>
    <n v="4195"/>
    <d v="2026-03-13T00:00:00"/>
    <n v="3"/>
    <s v="Q1"/>
    <n v="2026"/>
    <x v="2"/>
    <x v="3"/>
    <x v="13"/>
    <x v="3"/>
    <s v="New"/>
    <x v="1"/>
    <s v="Trail Boots"/>
    <n v="2"/>
    <n v="142.72999999999999"/>
    <n v="0.1"/>
    <n v="77.28"/>
    <n v="256.91399999999999"/>
    <n v="154.56"/>
    <n v="102.35399999999998"/>
    <n v="0.39839790747098247"/>
    <n v="2026"/>
    <x v="0"/>
    <n v="3"/>
    <s v="Mar"/>
  </r>
  <r>
    <n v="4684"/>
    <d v="2026-03-13T00:00:00"/>
    <n v="3"/>
    <s v="Q1"/>
    <n v="2026"/>
    <x v="2"/>
    <x v="1"/>
    <x v="12"/>
    <x v="0"/>
    <s v="Returning"/>
    <x v="4"/>
    <s v="Weighted Vest"/>
    <n v="4"/>
    <n v="124.36"/>
    <n v="0"/>
    <n v="68.790000000000006"/>
    <n v="497.44"/>
    <n v="275.16000000000003"/>
    <n v="222.27999999999997"/>
    <n v="0.44684786104856861"/>
    <n v="2026"/>
    <x v="0"/>
    <n v="3"/>
    <s v="Mar"/>
  </r>
  <r>
    <n v="313"/>
    <d v="2026-03-14T00:00:00"/>
    <n v="3"/>
    <s v="Q1"/>
    <n v="2026"/>
    <x v="2"/>
    <x v="3"/>
    <x v="8"/>
    <x v="0"/>
    <s v="New"/>
    <x v="0"/>
    <s v="Compact Repair Kit"/>
    <n v="4"/>
    <n v="40.42"/>
    <n v="0.1"/>
    <n v="16.25"/>
    <n v="145.512"/>
    <n v="65"/>
    <n v="80.512"/>
    <n v="0.5533014459288581"/>
    <n v="2026"/>
    <x v="0"/>
    <n v="3"/>
    <s v="Mar"/>
  </r>
  <r>
    <n v="1056"/>
    <d v="2026-03-14T00:00:00"/>
    <n v="3"/>
    <s v="Q1"/>
    <n v="2026"/>
    <x v="2"/>
    <x v="0"/>
    <x v="15"/>
    <x v="0"/>
    <s v="Returning"/>
    <x v="3"/>
    <s v="Trail Tent 2P"/>
    <n v="1"/>
    <n v="192.86"/>
    <n v="0"/>
    <n v="101.13"/>
    <n v="192.86"/>
    <n v="101.13"/>
    <n v="91.730000000000018"/>
    <n v="0.475629990666805"/>
    <n v="2026"/>
    <x v="0"/>
    <n v="3"/>
    <s v="Mar"/>
  </r>
  <r>
    <n v="2189"/>
    <d v="2026-03-14T00:00:00"/>
    <n v="3"/>
    <s v="Q1"/>
    <n v="2026"/>
    <x v="2"/>
    <x v="3"/>
    <x v="4"/>
    <x v="3"/>
    <s v="New"/>
    <x v="1"/>
    <s v="Trekking Poles"/>
    <n v="2"/>
    <n v="72.34"/>
    <n v="0"/>
    <n v="33.29"/>
    <n v="144.68"/>
    <n v="66.58"/>
    <n v="78.100000000000009"/>
    <n v="0.53981199889411113"/>
    <n v="2026"/>
    <x v="0"/>
    <n v="3"/>
    <s v="Mar"/>
  </r>
  <r>
    <n v="2617"/>
    <d v="2026-03-14T00:00:00"/>
    <n v="3"/>
    <s v="Q1"/>
    <n v="2026"/>
    <x v="2"/>
    <x v="3"/>
    <x v="13"/>
    <x v="0"/>
    <s v="New"/>
    <x v="2"/>
    <s v="Insulated Bottle"/>
    <n v="2"/>
    <n v="35.409999999999997"/>
    <n v="0"/>
    <n v="13.89"/>
    <n v="70.819999999999993"/>
    <n v="27.78"/>
    <n v="43.039999999999992"/>
    <n v="0.60773792713922614"/>
    <n v="2026"/>
    <x v="0"/>
    <n v="3"/>
    <s v="Mar"/>
  </r>
  <r>
    <n v="2901"/>
    <d v="2026-03-14T00:00:00"/>
    <n v="3"/>
    <s v="Q1"/>
    <n v="2026"/>
    <x v="2"/>
    <x v="3"/>
    <x v="8"/>
    <x v="1"/>
    <s v="Business"/>
    <x v="0"/>
    <s v="Cycling Pack 12L"/>
    <n v="12"/>
    <n v="102.25"/>
    <n v="0.1"/>
    <n v="51.07"/>
    <n v="1104.3"/>
    <n v="612.84"/>
    <n v="491.45999999999992"/>
    <n v="0.44504210812279266"/>
    <n v="2026"/>
    <x v="0"/>
    <n v="3"/>
    <s v="Mar"/>
  </r>
  <r>
    <n v="2952"/>
    <d v="2026-03-14T00:00:00"/>
    <n v="3"/>
    <s v="Q1"/>
    <n v="2026"/>
    <x v="2"/>
    <x v="1"/>
    <x v="1"/>
    <x v="0"/>
    <s v="New"/>
    <x v="0"/>
    <s v="Trail Bike Light"/>
    <n v="1"/>
    <n v="51.86"/>
    <n v="0.1"/>
    <n v="22.34"/>
    <n v="46.673999999999999"/>
    <n v="22.34"/>
    <n v="24.334"/>
    <n v="0.52136092899687192"/>
    <n v="2026"/>
    <x v="0"/>
    <n v="3"/>
    <s v="Mar"/>
  </r>
  <r>
    <n v="3421"/>
    <d v="2026-03-14T00:00:00"/>
    <n v="3"/>
    <s v="Q1"/>
    <n v="2026"/>
    <x v="2"/>
    <x v="3"/>
    <x v="8"/>
    <x v="0"/>
    <s v="Returning"/>
    <x v="2"/>
    <s v="Insulated Bottle"/>
    <n v="1"/>
    <n v="36.520000000000003"/>
    <n v="0.05"/>
    <n v="13.23"/>
    <n v="34.694000000000003"/>
    <n v="13.23"/>
    <n v="21.464000000000002"/>
    <n v="0.61866605176687617"/>
    <n v="2026"/>
    <x v="0"/>
    <n v="3"/>
    <s v="Mar"/>
  </r>
  <r>
    <n v="3536"/>
    <d v="2026-03-14T00:00:00"/>
    <n v="3"/>
    <s v="Q1"/>
    <n v="2026"/>
    <x v="2"/>
    <x v="2"/>
    <x v="10"/>
    <x v="0"/>
    <s v="New"/>
    <x v="1"/>
    <s v="Summit Backpack 45L"/>
    <n v="2"/>
    <n v="153.66"/>
    <n v="0.1"/>
    <n v="78.430000000000007"/>
    <n v="276.58800000000002"/>
    <n v="156.86000000000001"/>
    <n v="119.72800000000001"/>
    <n v="0.43287488972768162"/>
    <n v="2026"/>
    <x v="0"/>
    <n v="3"/>
    <s v="Mar"/>
  </r>
  <r>
    <n v="3878"/>
    <d v="2026-03-14T00:00:00"/>
    <n v="3"/>
    <s v="Q1"/>
    <n v="2026"/>
    <x v="2"/>
    <x v="1"/>
    <x v="14"/>
    <x v="3"/>
    <s v="Returning"/>
    <x v="4"/>
    <s v="Resistance Band Set"/>
    <n v="1"/>
    <n v="41.05"/>
    <n v="0.1"/>
    <n v="14.94"/>
    <n v="36.945"/>
    <n v="14.94"/>
    <n v="22.005000000000003"/>
    <n v="0.59561510353227776"/>
    <n v="2026"/>
    <x v="0"/>
    <n v="3"/>
    <s v="Mar"/>
  </r>
  <r>
    <n v="2027"/>
    <d v="2026-03-15T00:00:00"/>
    <n v="3"/>
    <s v="Q1"/>
    <n v="2026"/>
    <x v="2"/>
    <x v="2"/>
    <x v="2"/>
    <x v="0"/>
    <s v="Returning"/>
    <x v="2"/>
    <s v="Carry-On Duffel"/>
    <n v="4"/>
    <n v="136.21"/>
    <n v="0.05"/>
    <n v="68.55"/>
    <n v="517.59799999999996"/>
    <n v="274.2"/>
    <n v="243.39799999999997"/>
    <n v="0.4702452482428448"/>
    <n v="2026"/>
    <x v="0"/>
    <n v="3"/>
    <s v="Mar"/>
  </r>
  <r>
    <n v="3280"/>
    <d v="2026-03-15T00:00:00"/>
    <n v="3"/>
    <s v="Q1"/>
    <n v="2026"/>
    <x v="2"/>
    <x v="3"/>
    <x v="4"/>
    <x v="0"/>
    <s v="Returning"/>
    <x v="2"/>
    <s v="Packing Cube Set"/>
    <n v="3"/>
    <n v="46.68"/>
    <n v="0"/>
    <n v="18.760000000000002"/>
    <n v="140.04"/>
    <n v="56.28"/>
    <n v="83.759999999999991"/>
    <n v="0.59811482433590402"/>
    <n v="2026"/>
    <x v="0"/>
    <n v="3"/>
    <s v="Mar"/>
  </r>
  <r>
    <n v="5149"/>
    <d v="2026-03-15T00:00:00"/>
    <n v="3"/>
    <s v="Q1"/>
    <n v="2026"/>
    <x v="2"/>
    <x v="1"/>
    <x v="12"/>
    <x v="2"/>
    <s v="New"/>
    <x v="2"/>
    <s v="Insulated Bottle"/>
    <n v="1"/>
    <n v="35.340000000000003"/>
    <n v="0.05"/>
    <n v="13.37"/>
    <n v="33.573"/>
    <n v="13.37"/>
    <n v="20.203000000000003"/>
    <n v="0.60176332171685587"/>
    <n v="2026"/>
    <x v="0"/>
    <n v="3"/>
    <s v="Mar"/>
  </r>
  <r>
    <n v="412"/>
    <d v="2026-03-16T00:00:00"/>
    <n v="3"/>
    <s v="Q1"/>
    <n v="2026"/>
    <x v="2"/>
    <x v="3"/>
    <x v="7"/>
    <x v="2"/>
    <s v="Returning"/>
    <x v="4"/>
    <s v="Resistance Band Set"/>
    <n v="2"/>
    <n v="40.19"/>
    <n v="0"/>
    <n v="14.92"/>
    <n v="80.38"/>
    <n v="29.84"/>
    <n v="50.539999999999992"/>
    <n v="0.62876337397362525"/>
    <n v="2026"/>
    <x v="0"/>
    <n v="3"/>
    <s v="Mar"/>
  </r>
  <r>
    <n v="1161"/>
    <d v="2026-03-16T00:00:00"/>
    <n v="3"/>
    <s v="Q1"/>
    <n v="2026"/>
    <x v="2"/>
    <x v="1"/>
    <x v="12"/>
    <x v="0"/>
    <s v="New"/>
    <x v="0"/>
    <s v="Cycling Pack 12L"/>
    <n v="2"/>
    <n v="101.73"/>
    <n v="0.05"/>
    <n v="51.56"/>
    <n v="193.28700000000001"/>
    <n v="103.12"/>
    <n v="90.167000000000002"/>
    <n v="0.46649283190281809"/>
    <n v="2026"/>
    <x v="0"/>
    <n v="3"/>
    <s v="Mar"/>
  </r>
  <r>
    <n v="1320"/>
    <d v="2026-03-16T00:00:00"/>
    <n v="3"/>
    <s v="Q1"/>
    <n v="2026"/>
    <x v="2"/>
    <x v="2"/>
    <x v="3"/>
    <x v="2"/>
    <s v="Business"/>
    <x v="3"/>
    <s v="Trail Tent 2P"/>
    <n v="1"/>
    <n v="200.05"/>
    <n v="0"/>
    <n v="102.69"/>
    <n v="200.05"/>
    <n v="102.69"/>
    <n v="97.360000000000014"/>
    <n v="0.48667833041739567"/>
    <n v="2026"/>
    <x v="0"/>
    <n v="3"/>
    <s v="Mar"/>
  </r>
  <r>
    <n v="2528"/>
    <d v="2026-03-16T00:00:00"/>
    <n v="3"/>
    <s v="Q1"/>
    <n v="2026"/>
    <x v="2"/>
    <x v="3"/>
    <x v="7"/>
    <x v="0"/>
    <s v="New"/>
    <x v="1"/>
    <s v="Hiking Daypack 20L"/>
    <n v="1"/>
    <n v="90.06"/>
    <n v="0"/>
    <n v="44.49"/>
    <n v="90.06"/>
    <n v="44.49"/>
    <n v="45.57"/>
    <n v="0.50599600266489009"/>
    <n v="2026"/>
    <x v="0"/>
    <n v="3"/>
    <s v="Mar"/>
  </r>
  <r>
    <n v="2956"/>
    <d v="2026-03-16T00:00:00"/>
    <n v="3"/>
    <s v="Q1"/>
    <n v="2026"/>
    <x v="2"/>
    <x v="1"/>
    <x v="11"/>
    <x v="0"/>
    <s v="New"/>
    <x v="2"/>
    <s v="Insulated Bottle"/>
    <n v="1"/>
    <n v="37.119999999999997"/>
    <n v="0.1"/>
    <n v="13.39"/>
    <n v="33.408000000000001"/>
    <n v="13.39"/>
    <n v="20.018000000000001"/>
    <n v="0.59919779693486586"/>
    <n v="2026"/>
    <x v="0"/>
    <n v="3"/>
    <s v="Mar"/>
  </r>
  <r>
    <n v="2973"/>
    <d v="2026-03-16T00:00:00"/>
    <n v="3"/>
    <s v="Q1"/>
    <n v="2026"/>
    <x v="2"/>
    <x v="0"/>
    <x v="0"/>
    <x v="2"/>
    <s v="Returning"/>
    <x v="1"/>
    <s v="Summit Backpack 45L"/>
    <n v="2"/>
    <n v="156.09"/>
    <n v="0.1"/>
    <n v="79.72"/>
    <n v="280.96199999999999"/>
    <n v="159.44"/>
    <n v="121.52199999999999"/>
    <n v="0.43252112385304775"/>
    <n v="2026"/>
    <x v="0"/>
    <n v="3"/>
    <s v="Mar"/>
  </r>
  <r>
    <n v="3358"/>
    <d v="2026-03-16T00:00:00"/>
    <n v="3"/>
    <s v="Q1"/>
    <n v="2026"/>
    <x v="2"/>
    <x v="0"/>
    <x v="0"/>
    <x v="1"/>
    <s v="Business"/>
    <x v="4"/>
    <s v="Recovery Roller"/>
    <n v="12"/>
    <n v="36.44"/>
    <n v="0.05"/>
    <n v="13.65"/>
    <n v="415.41599999999994"/>
    <n v="163.80000000000001"/>
    <n v="251.61599999999993"/>
    <n v="0.60569645848980291"/>
    <n v="2026"/>
    <x v="0"/>
    <n v="3"/>
    <s v="Mar"/>
  </r>
  <r>
    <n v="164"/>
    <d v="2026-03-17T00:00:00"/>
    <n v="3"/>
    <s v="Q1"/>
    <n v="2026"/>
    <x v="2"/>
    <x v="0"/>
    <x v="15"/>
    <x v="3"/>
    <s v="Business"/>
    <x v="3"/>
    <s v="Compact Sleeping Bag"/>
    <n v="5"/>
    <n v="123.95"/>
    <n v="0.05"/>
    <n v="59.23"/>
    <n v="588.76249999999993"/>
    <n v="296.14999999999998"/>
    <n v="292.61249999999995"/>
    <n v="0.49699581749856692"/>
    <n v="2026"/>
    <x v="0"/>
    <n v="3"/>
    <s v="Mar"/>
  </r>
  <r>
    <n v="995"/>
    <d v="2026-03-17T00:00:00"/>
    <n v="3"/>
    <s v="Q1"/>
    <n v="2026"/>
    <x v="2"/>
    <x v="2"/>
    <x v="16"/>
    <x v="3"/>
    <s v="Business"/>
    <x v="3"/>
    <s v="Trail Tent 2P"/>
    <n v="1"/>
    <n v="192.84"/>
    <n v="0.15"/>
    <n v="101.42"/>
    <n v="163.91399999999999"/>
    <n v="101.42"/>
    <n v="62.493999999999986"/>
    <n v="0.38126090510877647"/>
    <n v="2026"/>
    <x v="0"/>
    <n v="3"/>
    <s v="Mar"/>
  </r>
  <r>
    <n v="4912"/>
    <d v="2026-03-17T00:00:00"/>
    <n v="3"/>
    <s v="Q1"/>
    <n v="2026"/>
    <x v="2"/>
    <x v="1"/>
    <x v="11"/>
    <x v="0"/>
    <s v="New"/>
    <x v="1"/>
    <s v="Summit Backpack 45L"/>
    <n v="1"/>
    <n v="152.57"/>
    <n v="0.1"/>
    <n v="80.319999999999993"/>
    <n v="137.31299999999999"/>
    <n v="80.319999999999993"/>
    <n v="56.992999999999995"/>
    <n v="0.41505902572953762"/>
    <n v="2026"/>
    <x v="0"/>
    <n v="3"/>
    <s v="Mar"/>
  </r>
  <r>
    <n v="29"/>
    <d v="2026-03-18T00:00:00"/>
    <n v="3"/>
    <s v="Q1"/>
    <n v="2026"/>
    <x v="2"/>
    <x v="3"/>
    <x v="4"/>
    <x v="0"/>
    <s v="Business"/>
    <x v="2"/>
    <s v="Carry-On Duffel"/>
    <n v="2"/>
    <n v="130.4"/>
    <n v="0"/>
    <n v="67.599999999999994"/>
    <n v="260.8"/>
    <n v="135.19999999999999"/>
    <n v="125.60000000000002"/>
    <n v="0.48159509202453993"/>
    <n v="2026"/>
    <x v="0"/>
    <n v="3"/>
    <s v="Mar"/>
  </r>
  <r>
    <n v="891"/>
    <d v="2026-03-18T00:00:00"/>
    <n v="3"/>
    <s v="Q1"/>
    <n v="2026"/>
    <x v="2"/>
    <x v="2"/>
    <x v="3"/>
    <x v="0"/>
    <s v="New"/>
    <x v="1"/>
    <s v="Hiking Daypack 20L"/>
    <n v="2"/>
    <n v="94.25"/>
    <n v="0.1"/>
    <n v="44.99"/>
    <n v="169.65"/>
    <n v="89.98"/>
    <n v="79.67"/>
    <n v="0.46961391099322131"/>
    <n v="2026"/>
    <x v="0"/>
    <n v="3"/>
    <s v="Mar"/>
  </r>
  <r>
    <n v="1143"/>
    <d v="2026-03-18T00:00:00"/>
    <n v="3"/>
    <s v="Q1"/>
    <n v="2026"/>
    <x v="2"/>
    <x v="1"/>
    <x v="12"/>
    <x v="0"/>
    <s v="Business"/>
    <x v="3"/>
    <s v="Compact Sleeping Bag"/>
    <n v="5"/>
    <n v="125.91"/>
    <n v="0"/>
    <n v="59.36"/>
    <n v="629.54999999999995"/>
    <n v="296.8"/>
    <n v="332.74999999999994"/>
    <n v="0.52855214041775866"/>
    <n v="2026"/>
    <x v="0"/>
    <n v="3"/>
    <s v="Mar"/>
  </r>
  <r>
    <n v="2478"/>
    <d v="2026-03-18T00:00:00"/>
    <n v="3"/>
    <s v="Q1"/>
    <n v="2026"/>
    <x v="2"/>
    <x v="3"/>
    <x v="7"/>
    <x v="2"/>
    <s v="Returning"/>
    <x v="4"/>
    <s v="Resistance Band Set"/>
    <n v="2"/>
    <n v="39.619999999999997"/>
    <n v="0"/>
    <n v="14.78"/>
    <n v="79.239999999999995"/>
    <n v="29.56"/>
    <n v="49.679999999999993"/>
    <n v="0.62695608278647141"/>
    <n v="2026"/>
    <x v="0"/>
    <n v="3"/>
    <s v="Mar"/>
  </r>
  <r>
    <n v="3961"/>
    <d v="2026-03-18T00:00:00"/>
    <n v="3"/>
    <s v="Q1"/>
    <n v="2026"/>
    <x v="2"/>
    <x v="0"/>
    <x v="9"/>
    <x v="0"/>
    <s v="Business"/>
    <x v="4"/>
    <s v="Recovery Roller"/>
    <n v="3"/>
    <n v="36.32"/>
    <n v="0"/>
    <n v="14.18"/>
    <n v="108.96000000000001"/>
    <n v="42.54"/>
    <n v="66.420000000000016"/>
    <n v="0.60958149779735693"/>
    <n v="2026"/>
    <x v="0"/>
    <n v="3"/>
    <s v="Mar"/>
  </r>
  <r>
    <n v="4724"/>
    <d v="2026-03-18T00:00:00"/>
    <n v="3"/>
    <s v="Q1"/>
    <n v="2026"/>
    <x v="2"/>
    <x v="0"/>
    <x v="15"/>
    <x v="2"/>
    <s v="New"/>
    <x v="4"/>
    <s v="Training Mat"/>
    <n v="1"/>
    <n v="51.16"/>
    <n v="0"/>
    <n v="22.39"/>
    <n v="51.16"/>
    <n v="22.39"/>
    <n v="28.769999999999996"/>
    <n v="0.56235340109460508"/>
    <n v="2026"/>
    <x v="0"/>
    <n v="3"/>
    <s v="Mar"/>
  </r>
  <r>
    <n v="2171"/>
    <d v="2026-03-19T00:00:00"/>
    <n v="3"/>
    <s v="Q1"/>
    <n v="2026"/>
    <x v="2"/>
    <x v="3"/>
    <x v="13"/>
    <x v="1"/>
    <s v="Business"/>
    <x v="4"/>
    <s v="Recovery Roller"/>
    <n v="5"/>
    <n v="35.65"/>
    <n v="0.1"/>
    <n v="13.64"/>
    <n v="160.42500000000001"/>
    <n v="68.2"/>
    <n v="92.225000000000009"/>
    <n v="0.5748792270531401"/>
    <n v="2026"/>
    <x v="0"/>
    <n v="3"/>
    <s v="Mar"/>
  </r>
  <r>
    <n v="2311"/>
    <d v="2026-03-19T00:00:00"/>
    <n v="3"/>
    <s v="Q1"/>
    <n v="2026"/>
    <x v="2"/>
    <x v="3"/>
    <x v="8"/>
    <x v="0"/>
    <s v="New"/>
    <x v="1"/>
    <s v="Trail Boots"/>
    <n v="1"/>
    <n v="145.19"/>
    <n v="0"/>
    <n v="80.67"/>
    <n v="145.19"/>
    <n v="80.67"/>
    <n v="64.52"/>
    <n v="0.44438322198498514"/>
    <n v="2026"/>
    <x v="0"/>
    <n v="3"/>
    <s v="Mar"/>
  </r>
  <r>
    <n v="3563"/>
    <d v="2026-03-19T00:00:00"/>
    <n v="3"/>
    <s v="Q1"/>
    <n v="2026"/>
    <x v="2"/>
    <x v="3"/>
    <x v="8"/>
    <x v="0"/>
    <s v="Returning"/>
    <x v="0"/>
    <s v="Compact Repair Kit"/>
    <n v="2"/>
    <n v="40.090000000000003"/>
    <n v="0"/>
    <n v="17.2"/>
    <n v="80.180000000000007"/>
    <n v="34.4"/>
    <n v="45.780000000000008"/>
    <n v="0.57096532801197308"/>
    <n v="2026"/>
    <x v="0"/>
    <n v="3"/>
    <s v="Mar"/>
  </r>
  <r>
    <n v="3587"/>
    <d v="2026-03-19T00:00:00"/>
    <n v="3"/>
    <s v="Q1"/>
    <n v="2026"/>
    <x v="2"/>
    <x v="3"/>
    <x v="7"/>
    <x v="0"/>
    <s v="Returning"/>
    <x v="4"/>
    <s v="Resistance Band Set"/>
    <n v="1"/>
    <n v="39.47"/>
    <n v="0"/>
    <n v="15.02"/>
    <n v="39.47"/>
    <n v="15.02"/>
    <n v="24.45"/>
    <n v="0.61945781606283257"/>
    <n v="2026"/>
    <x v="0"/>
    <n v="3"/>
    <s v="Mar"/>
  </r>
  <r>
    <n v="3706"/>
    <d v="2026-03-19T00:00:00"/>
    <n v="3"/>
    <s v="Q1"/>
    <n v="2026"/>
    <x v="2"/>
    <x v="0"/>
    <x v="0"/>
    <x v="0"/>
    <s v="Returning"/>
    <x v="0"/>
    <s v="Cycling Pack 12L"/>
    <n v="2"/>
    <n v="103.42"/>
    <n v="0"/>
    <n v="49.51"/>
    <n v="206.84"/>
    <n v="99.02"/>
    <n v="107.82000000000001"/>
    <n v="0.52127248114484626"/>
    <n v="2026"/>
    <x v="0"/>
    <n v="3"/>
    <s v="Mar"/>
  </r>
  <r>
    <n v="4121"/>
    <d v="2026-03-19T00:00:00"/>
    <n v="3"/>
    <s v="Q1"/>
    <n v="2026"/>
    <x v="2"/>
    <x v="0"/>
    <x v="0"/>
    <x v="0"/>
    <s v="Returning"/>
    <x v="2"/>
    <s v="Travel Backpack 35L"/>
    <n v="4"/>
    <n v="161.93"/>
    <n v="0.15"/>
    <n v="88"/>
    <n v="550.56200000000001"/>
    <n v="352"/>
    <n v="198.56200000000001"/>
    <n v="0.36065329608654428"/>
    <n v="2026"/>
    <x v="0"/>
    <n v="3"/>
    <s v="Mar"/>
  </r>
  <r>
    <n v="1047"/>
    <d v="2026-03-20T00:00:00"/>
    <n v="3"/>
    <s v="Q1"/>
    <n v="2026"/>
    <x v="2"/>
    <x v="0"/>
    <x v="0"/>
    <x v="0"/>
    <s v="Returning"/>
    <x v="2"/>
    <s v="Packing Cube Set"/>
    <n v="2"/>
    <n v="46.21"/>
    <n v="0.05"/>
    <n v="18.37"/>
    <n v="87.798999999999992"/>
    <n v="36.74"/>
    <n v="51.05899999999999"/>
    <n v="0.58154420893176451"/>
    <n v="2026"/>
    <x v="0"/>
    <n v="3"/>
    <s v="Mar"/>
  </r>
  <r>
    <n v="1142"/>
    <d v="2026-03-20T00:00:00"/>
    <n v="3"/>
    <s v="Q1"/>
    <n v="2026"/>
    <x v="2"/>
    <x v="1"/>
    <x v="11"/>
    <x v="0"/>
    <s v="New"/>
    <x v="3"/>
    <s v="Compact Sleeping Bag"/>
    <n v="3"/>
    <n v="125.85"/>
    <n v="0"/>
    <n v="59.19"/>
    <n v="377.54999999999995"/>
    <n v="177.57"/>
    <n v="199.97999999999996"/>
    <n v="0.52967818831942781"/>
    <n v="2026"/>
    <x v="0"/>
    <n v="3"/>
    <s v="Mar"/>
  </r>
  <r>
    <n v="2232"/>
    <d v="2026-03-20T00:00:00"/>
    <n v="3"/>
    <s v="Q1"/>
    <n v="2026"/>
    <x v="2"/>
    <x v="3"/>
    <x v="13"/>
    <x v="2"/>
    <s v="New"/>
    <x v="2"/>
    <s v="Insulated Bottle"/>
    <n v="2"/>
    <n v="36.340000000000003"/>
    <n v="0"/>
    <n v="13.8"/>
    <n v="72.680000000000007"/>
    <n v="27.6"/>
    <n v="45.080000000000005"/>
    <n v="0.620253164556962"/>
    <n v="2026"/>
    <x v="0"/>
    <n v="3"/>
    <s v="Mar"/>
  </r>
  <r>
    <n v="2339"/>
    <d v="2026-03-20T00:00:00"/>
    <n v="3"/>
    <s v="Q1"/>
    <n v="2026"/>
    <x v="2"/>
    <x v="1"/>
    <x v="12"/>
    <x v="3"/>
    <s v="New"/>
    <x v="0"/>
    <s v="Trail Bike Light"/>
    <n v="2"/>
    <n v="51.29"/>
    <n v="0"/>
    <n v="23.15"/>
    <n v="102.58"/>
    <n v="46.3"/>
    <n v="56.28"/>
    <n v="0.54864496003119523"/>
    <n v="2026"/>
    <x v="0"/>
    <n v="3"/>
    <s v="Mar"/>
  </r>
  <r>
    <n v="3611"/>
    <d v="2026-03-20T00:00:00"/>
    <n v="3"/>
    <s v="Q1"/>
    <n v="2026"/>
    <x v="2"/>
    <x v="1"/>
    <x v="1"/>
    <x v="1"/>
    <s v="Business"/>
    <x v="0"/>
    <s v="Compact Repair Kit"/>
    <n v="6"/>
    <n v="40.89"/>
    <n v="0.1"/>
    <n v="16.84"/>
    <n v="220.80600000000001"/>
    <n v="101.03999999999999"/>
    <n v="119.76600000000002"/>
    <n v="0.54240373902883077"/>
    <n v="2026"/>
    <x v="0"/>
    <n v="3"/>
    <s v="Mar"/>
  </r>
  <r>
    <n v="3953"/>
    <d v="2026-03-20T00:00:00"/>
    <n v="3"/>
    <s v="Q1"/>
    <n v="2026"/>
    <x v="2"/>
    <x v="1"/>
    <x v="14"/>
    <x v="0"/>
    <s v="New"/>
    <x v="4"/>
    <s v="Weighted Vest"/>
    <n v="1"/>
    <n v="120.63"/>
    <n v="0"/>
    <n v="70.28"/>
    <n v="120.63"/>
    <n v="70.28"/>
    <n v="50.349999999999994"/>
    <n v="0.41739202520102792"/>
    <n v="2026"/>
    <x v="0"/>
    <n v="3"/>
    <s v="Mar"/>
  </r>
  <r>
    <n v="4253"/>
    <d v="2026-03-20T00:00:00"/>
    <n v="3"/>
    <s v="Q1"/>
    <n v="2026"/>
    <x v="2"/>
    <x v="3"/>
    <x v="13"/>
    <x v="1"/>
    <s v="New"/>
    <x v="0"/>
    <s v="Commuter Helmet"/>
    <n v="5"/>
    <n v="82.64"/>
    <n v="0.1"/>
    <n v="43.52"/>
    <n v="371.88"/>
    <n v="217.60000000000002"/>
    <n v="154.27999999999997"/>
    <n v="0.41486501021834993"/>
    <n v="2026"/>
    <x v="0"/>
    <n v="3"/>
    <s v="Mar"/>
  </r>
  <r>
    <n v="4952"/>
    <d v="2026-03-20T00:00:00"/>
    <n v="3"/>
    <s v="Q1"/>
    <n v="2026"/>
    <x v="2"/>
    <x v="1"/>
    <x v="6"/>
    <x v="0"/>
    <s v="Business"/>
    <x v="1"/>
    <s v="Trekking Poles"/>
    <n v="2"/>
    <n v="72.459999999999994"/>
    <n v="0"/>
    <n v="33.31"/>
    <n v="144.91999999999999"/>
    <n v="66.62"/>
    <n v="78.299999999999983"/>
    <n v="0.54029809550096597"/>
    <n v="2026"/>
    <x v="0"/>
    <n v="3"/>
    <s v="Mar"/>
  </r>
  <r>
    <n v="5016"/>
    <d v="2026-03-20T00:00:00"/>
    <n v="3"/>
    <s v="Q1"/>
    <n v="2026"/>
    <x v="2"/>
    <x v="1"/>
    <x v="12"/>
    <x v="3"/>
    <s v="New"/>
    <x v="4"/>
    <s v="Resistance Band Set"/>
    <n v="2"/>
    <n v="40.659999999999997"/>
    <n v="0.1"/>
    <n v="14.63"/>
    <n v="73.188000000000002"/>
    <n v="29.26"/>
    <n v="43.927999999999997"/>
    <n v="0.60020768431983385"/>
    <n v="2026"/>
    <x v="0"/>
    <n v="3"/>
    <s v="Mar"/>
  </r>
  <r>
    <n v="839"/>
    <d v="2026-03-21T00:00:00"/>
    <n v="3"/>
    <s v="Q1"/>
    <n v="2026"/>
    <x v="2"/>
    <x v="1"/>
    <x v="12"/>
    <x v="3"/>
    <s v="New"/>
    <x v="0"/>
    <s v="Compact Repair Kit"/>
    <n v="1"/>
    <n v="40.5"/>
    <n v="0.05"/>
    <n v="17.16"/>
    <n v="38.475000000000001"/>
    <n v="17.16"/>
    <n v="21.315000000000001"/>
    <n v="0.55399610136452238"/>
    <n v="2026"/>
    <x v="0"/>
    <n v="3"/>
    <s v="Mar"/>
  </r>
  <r>
    <n v="1382"/>
    <d v="2026-03-21T00:00:00"/>
    <n v="3"/>
    <s v="Q1"/>
    <n v="2026"/>
    <x v="2"/>
    <x v="2"/>
    <x v="2"/>
    <x v="0"/>
    <s v="Business"/>
    <x v="1"/>
    <s v="Trekking Poles"/>
    <n v="1"/>
    <n v="72.16"/>
    <n v="0"/>
    <n v="33.11"/>
    <n v="72.16"/>
    <n v="33.11"/>
    <n v="39.049999999999997"/>
    <n v="0.54115853658536583"/>
    <n v="2026"/>
    <x v="0"/>
    <n v="3"/>
    <s v="Mar"/>
  </r>
  <r>
    <n v="1452"/>
    <d v="2026-03-21T00:00:00"/>
    <n v="3"/>
    <s v="Q1"/>
    <n v="2026"/>
    <x v="2"/>
    <x v="2"/>
    <x v="5"/>
    <x v="3"/>
    <s v="Business"/>
    <x v="2"/>
    <s v="Travel Backpack 35L"/>
    <n v="1"/>
    <n v="161.93"/>
    <n v="0.15"/>
    <n v="87.5"/>
    <n v="137.6405"/>
    <n v="87.5"/>
    <n v="50.140500000000003"/>
    <n v="0.36428594781332529"/>
    <n v="2026"/>
    <x v="0"/>
    <n v="3"/>
    <s v="Mar"/>
  </r>
  <r>
    <n v="1845"/>
    <d v="2026-03-21T00:00:00"/>
    <n v="3"/>
    <s v="Q1"/>
    <n v="2026"/>
    <x v="2"/>
    <x v="0"/>
    <x v="9"/>
    <x v="0"/>
    <s v="Returning"/>
    <x v="3"/>
    <s v="Alpine Tent 4P"/>
    <n v="3"/>
    <n v="348.54"/>
    <n v="0.1"/>
    <n v="200.3"/>
    <n v="941.05800000000011"/>
    <n v="600.90000000000009"/>
    <n v="340.15800000000002"/>
    <n v="0.36146337420222768"/>
    <n v="2026"/>
    <x v="0"/>
    <n v="3"/>
    <s v="Mar"/>
  </r>
  <r>
    <n v="3560"/>
    <d v="2026-03-21T00:00:00"/>
    <n v="3"/>
    <s v="Q1"/>
    <n v="2026"/>
    <x v="2"/>
    <x v="2"/>
    <x v="16"/>
    <x v="0"/>
    <s v="Returning"/>
    <x v="4"/>
    <s v="Training Mat"/>
    <n v="3"/>
    <n v="50.46"/>
    <n v="0.1"/>
    <n v="21.9"/>
    <n v="136.24199999999999"/>
    <n v="65.699999999999989"/>
    <n v="70.542000000000002"/>
    <n v="0.51776985070683057"/>
    <n v="2026"/>
    <x v="0"/>
    <n v="3"/>
    <s v="Mar"/>
  </r>
  <r>
    <n v="4059"/>
    <d v="2026-03-21T00:00:00"/>
    <n v="3"/>
    <s v="Q1"/>
    <n v="2026"/>
    <x v="2"/>
    <x v="3"/>
    <x v="13"/>
    <x v="3"/>
    <s v="New"/>
    <x v="3"/>
    <s v="Portable Camp Stove"/>
    <n v="1"/>
    <n v="83.62"/>
    <n v="0"/>
    <n v="39.15"/>
    <n v="83.62"/>
    <n v="39.15"/>
    <n v="44.470000000000006"/>
    <n v="0.53181057163358048"/>
    <n v="2026"/>
    <x v="0"/>
    <n v="3"/>
    <s v="Mar"/>
  </r>
  <r>
    <n v="4731"/>
    <d v="2026-03-21T00:00:00"/>
    <n v="3"/>
    <s v="Q1"/>
    <n v="2026"/>
    <x v="2"/>
    <x v="1"/>
    <x v="12"/>
    <x v="1"/>
    <s v="Business"/>
    <x v="0"/>
    <s v="Trail Bike Light"/>
    <n v="6"/>
    <n v="51.07"/>
    <n v="0.1"/>
    <n v="22.68"/>
    <n v="275.77800000000002"/>
    <n v="136.07999999999998"/>
    <n v="139.69800000000004"/>
    <n v="0.50655962404542798"/>
    <n v="2026"/>
    <x v="0"/>
    <n v="3"/>
    <s v="Mar"/>
  </r>
  <r>
    <n v="693"/>
    <d v="2026-03-22T00:00:00"/>
    <n v="3"/>
    <s v="Q1"/>
    <n v="2026"/>
    <x v="2"/>
    <x v="1"/>
    <x v="11"/>
    <x v="0"/>
    <s v="New"/>
    <x v="2"/>
    <s v="Packing Cube Set"/>
    <n v="3"/>
    <n v="47.02"/>
    <n v="0.1"/>
    <n v="17.989999999999998"/>
    <n v="126.95400000000001"/>
    <n v="53.97"/>
    <n v="72.984000000000009"/>
    <n v="0.57488539155914742"/>
    <n v="2026"/>
    <x v="0"/>
    <n v="3"/>
    <s v="Mar"/>
  </r>
  <r>
    <n v="1672"/>
    <d v="2026-03-22T00:00:00"/>
    <n v="3"/>
    <s v="Q1"/>
    <n v="2026"/>
    <x v="2"/>
    <x v="2"/>
    <x v="5"/>
    <x v="3"/>
    <s v="Returning"/>
    <x v="2"/>
    <s v="Packing Cube Set"/>
    <n v="1"/>
    <n v="47.1"/>
    <n v="0.05"/>
    <n v="18.48"/>
    <n v="44.744999999999997"/>
    <n v="18.48"/>
    <n v="26.264999999999997"/>
    <n v="0.58699296010727453"/>
    <n v="2026"/>
    <x v="0"/>
    <n v="3"/>
    <s v="Mar"/>
  </r>
  <r>
    <n v="2347"/>
    <d v="2026-03-22T00:00:00"/>
    <n v="3"/>
    <s v="Q1"/>
    <n v="2026"/>
    <x v="2"/>
    <x v="3"/>
    <x v="13"/>
    <x v="0"/>
    <s v="Returning"/>
    <x v="2"/>
    <s v="Carry-On Duffel"/>
    <n v="2"/>
    <n v="131.38999999999999"/>
    <n v="0"/>
    <n v="66.91"/>
    <n v="262.77999999999997"/>
    <n v="133.82"/>
    <n v="128.95999999999998"/>
    <n v="0.49075272090722277"/>
    <n v="2026"/>
    <x v="0"/>
    <n v="3"/>
    <s v="Mar"/>
  </r>
  <r>
    <n v="2582"/>
    <d v="2026-03-22T00:00:00"/>
    <n v="3"/>
    <s v="Q1"/>
    <n v="2026"/>
    <x v="2"/>
    <x v="1"/>
    <x v="1"/>
    <x v="3"/>
    <s v="New"/>
    <x v="4"/>
    <s v="Weighted Vest"/>
    <n v="1"/>
    <n v="120.16"/>
    <n v="0.15"/>
    <n v="68.33"/>
    <n v="102.136"/>
    <n v="68.33"/>
    <n v="33.805999999999997"/>
    <n v="0.33099005247904756"/>
    <n v="2026"/>
    <x v="0"/>
    <n v="3"/>
    <s v="Mar"/>
  </r>
  <r>
    <n v="2762"/>
    <d v="2026-03-22T00:00:00"/>
    <n v="3"/>
    <s v="Q1"/>
    <n v="2026"/>
    <x v="2"/>
    <x v="3"/>
    <x v="8"/>
    <x v="2"/>
    <s v="Returning"/>
    <x v="3"/>
    <s v="Trail Tent 2P"/>
    <n v="1"/>
    <n v="196.48"/>
    <n v="0"/>
    <n v="101.29"/>
    <n v="196.48"/>
    <n v="101.29"/>
    <n v="95.189999999999984"/>
    <n v="0.48447679153094458"/>
    <n v="2026"/>
    <x v="0"/>
    <n v="3"/>
    <s v="Mar"/>
  </r>
  <r>
    <n v="4090"/>
    <d v="2026-03-22T00:00:00"/>
    <n v="3"/>
    <s v="Q1"/>
    <n v="2026"/>
    <x v="2"/>
    <x v="1"/>
    <x v="11"/>
    <x v="3"/>
    <s v="Business"/>
    <x v="2"/>
    <s v="Insulated Bottle"/>
    <n v="1"/>
    <n v="36.520000000000003"/>
    <n v="0"/>
    <n v="13.96"/>
    <n v="36.520000000000003"/>
    <n v="13.96"/>
    <n v="22.560000000000002"/>
    <n v="0.61774370208105145"/>
    <n v="2026"/>
    <x v="0"/>
    <n v="3"/>
    <s v="Mar"/>
  </r>
  <r>
    <n v="4491"/>
    <d v="2026-03-22T00:00:00"/>
    <n v="3"/>
    <s v="Q1"/>
    <n v="2026"/>
    <x v="2"/>
    <x v="1"/>
    <x v="12"/>
    <x v="2"/>
    <s v="Business"/>
    <x v="4"/>
    <s v="Training Mat"/>
    <n v="4"/>
    <n v="49.71"/>
    <n v="0.1"/>
    <n v="22.46"/>
    <n v="178.95600000000002"/>
    <n v="89.84"/>
    <n v="89.116000000000014"/>
    <n v="0.49797715639598561"/>
    <n v="2026"/>
    <x v="0"/>
    <n v="3"/>
    <s v="Mar"/>
  </r>
  <r>
    <n v="4678"/>
    <d v="2026-03-22T00:00:00"/>
    <n v="3"/>
    <s v="Q1"/>
    <n v="2026"/>
    <x v="2"/>
    <x v="0"/>
    <x v="0"/>
    <x v="0"/>
    <s v="Returning"/>
    <x v="3"/>
    <s v="Portable Camp Stove"/>
    <n v="1"/>
    <n v="81.209999999999994"/>
    <n v="0.05"/>
    <n v="40.44"/>
    <n v="77.149499999999989"/>
    <n v="40.44"/>
    <n v="36.709499999999991"/>
    <n v="0.47582291524896464"/>
    <n v="2026"/>
    <x v="0"/>
    <n v="3"/>
    <s v="Mar"/>
  </r>
  <r>
    <n v="1189"/>
    <d v="2026-03-23T00:00:00"/>
    <n v="3"/>
    <s v="Q1"/>
    <n v="2026"/>
    <x v="2"/>
    <x v="3"/>
    <x v="13"/>
    <x v="0"/>
    <s v="New"/>
    <x v="0"/>
    <s v="Cycling Pack 12L"/>
    <n v="2"/>
    <n v="103.22"/>
    <n v="0"/>
    <n v="51.33"/>
    <n v="206.44"/>
    <n v="102.66"/>
    <n v="103.78"/>
    <n v="0.50271265258670805"/>
    <n v="2026"/>
    <x v="0"/>
    <n v="3"/>
    <s v="Mar"/>
  </r>
  <r>
    <n v="1590"/>
    <d v="2026-03-23T00:00:00"/>
    <n v="3"/>
    <s v="Q1"/>
    <n v="2026"/>
    <x v="2"/>
    <x v="0"/>
    <x v="15"/>
    <x v="3"/>
    <s v="New"/>
    <x v="1"/>
    <s v="Summit Backpack 45L"/>
    <n v="1"/>
    <n v="153.47"/>
    <n v="0"/>
    <n v="78.19"/>
    <n v="153.47"/>
    <n v="78.19"/>
    <n v="75.28"/>
    <n v="0.49051931973675639"/>
    <n v="2026"/>
    <x v="0"/>
    <n v="3"/>
    <s v="Mar"/>
  </r>
  <r>
    <n v="2309"/>
    <d v="2026-03-23T00:00:00"/>
    <n v="3"/>
    <s v="Q1"/>
    <n v="2026"/>
    <x v="2"/>
    <x v="3"/>
    <x v="7"/>
    <x v="0"/>
    <s v="Returning"/>
    <x v="3"/>
    <s v="Trail Tent 2P"/>
    <n v="6"/>
    <n v="199.75"/>
    <n v="0"/>
    <n v="105.84"/>
    <n v="1198.5"/>
    <n v="635.04"/>
    <n v="563.46"/>
    <n v="0.47013767209011265"/>
    <n v="2026"/>
    <x v="0"/>
    <n v="3"/>
    <s v="Mar"/>
  </r>
  <r>
    <n v="3628"/>
    <d v="2026-03-23T00:00:00"/>
    <n v="3"/>
    <s v="Q1"/>
    <n v="2026"/>
    <x v="2"/>
    <x v="1"/>
    <x v="12"/>
    <x v="3"/>
    <s v="New"/>
    <x v="2"/>
    <s v="Packing Cube Set"/>
    <n v="1"/>
    <n v="45.84"/>
    <n v="0"/>
    <n v="18.079999999999998"/>
    <n v="45.84"/>
    <n v="18.079999999999998"/>
    <n v="27.760000000000005"/>
    <n v="0.605584642233857"/>
    <n v="2026"/>
    <x v="0"/>
    <n v="3"/>
    <s v="Mar"/>
  </r>
  <r>
    <n v="3718"/>
    <d v="2026-03-23T00:00:00"/>
    <n v="3"/>
    <s v="Q1"/>
    <n v="2026"/>
    <x v="2"/>
    <x v="1"/>
    <x v="12"/>
    <x v="3"/>
    <s v="New"/>
    <x v="3"/>
    <s v="Compact Sleeping Bag"/>
    <n v="2"/>
    <n v="122.07"/>
    <n v="0.05"/>
    <n v="59.16"/>
    <n v="231.93299999999996"/>
    <n v="118.32"/>
    <n v="113.61299999999997"/>
    <n v="0.48985267297021118"/>
    <n v="2026"/>
    <x v="0"/>
    <n v="3"/>
    <s v="Mar"/>
  </r>
  <r>
    <n v="4198"/>
    <d v="2026-03-23T00:00:00"/>
    <n v="3"/>
    <s v="Q1"/>
    <n v="2026"/>
    <x v="2"/>
    <x v="1"/>
    <x v="14"/>
    <x v="3"/>
    <s v="New"/>
    <x v="4"/>
    <s v="Weighted Vest"/>
    <n v="3"/>
    <n v="122.4"/>
    <n v="0.15"/>
    <n v="71.150000000000006"/>
    <n v="312.12"/>
    <n v="213.45000000000002"/>
    <n v="98.669999999999987"/>
    <n v="0.31612841214917337"/>
    <n v="2026"/>
    <x v="0"/>
    <n v="3"/>
    <s v="Mar"/>
  </r>
  <r>
    <n v="4784"/>
    <d v="2026-03-23T00:00:00"/>
    <n v="3"/>
    <s v="Q1"/>
    <n v="2026"/>
    <x v="2"/>
    <x v="0"/>
    <x v="15"/>
    <x v="0"/>
    <s v="New"/>
    <x v="0"/>
    <s v="Cycling Pack 12L"/>
    <n v="1"/>
    <n v="101.43"/>
    <n v="0"/>
    <n v="51.78"/>
    <n v="101.43"/>
    <n v="51.78"/>
    <n v="49.650000000000006"/>
    <n v="0.4895001478852411"/>
    <n v="2026"/>
    <x v="0"/>
    <n v="3"/>
    <s v="Mar"/>
  </r>
  <r>
    <n v="86"/>
    <d v="2026-03-24T00:00:00"/>
    <n v="3"/>
    <s v="Q1"/>
    <n v="2026"/>
    <x v="2"/>
    <x v="1"/>
    <x v="12"/>
    <x v="1"/>
    <s v="Business"/>
    <x v="0"/>
    <s v="Cycling Pack 12L"/>
    <n v="8"/>
    <n v="104.7"/>
    <n v="0.05"/>
    <n v="49.91"/>
    <n v="795.72"/>
    <n v="399.28"/>
    <n v="396.44000000000005"/>
    <n v="0.49821545267179412"/>
    <n v="2026"/>
    <x v="0"/>
    <n v="3"/>
    <s v="Mar"/>
  </r>
  <r>
    <n v="1813"/>
    <d v="2026-03-24T00:00:00"/>
    <n v="3"/>
    <s v="Q1"/>
    <n v="2026"/>
    <x v="2"/>
    <x v="0"/>
    <x v="0"/>
    <x v="2"/>
    <s v="Returning"/>
    <x v="1"/>
    <s v="Trail Boots"/>
    <n v="4"/>
    <n v="146.34"/>
    <n v="0"/>
    <n v="79.37"/>
    <n v="585.36"/>
    <n v="317.48"/>
    <n v="267.88"/>
    <n v="0.45763290966242992"/>
    <n v="2026"/>
    <x v="0"/>
    <n v="3"/>
    <s v="Mar"/>
  </r>
  <r>
    <n v="2212"/>
    <d v="2026-03-24T00:00:00"/>
    <n v="3"/>
    <s v="Q1"/>
    <n v="2026"/>
    <x v="2"/>
    <x v="1"/>
    <x v="6"/>
    <x v="0"/>
    <s v="Returning"/>
    <x v="4"/>
    <s v="Weighted Vest"/>
    <n v="2"/>
    <n v="122.92"/>
    <n v="0.05"/>
    <n v="70.31"/>
    <n v="233.548"/>
    <n v="140.62"/>
    <n v="92.927999999999997"/>
    <n v="0.39789679209413054"/>
    <n v="2026"/>
    <x v="0"/>
    <n v="3"/>
    <s v="Mar"/>
  </r>
  <r>
    <n v="4466"/>
    <d v="2026-03-24T00:00:00"/>
    <n v="3"/>
    <s v="Q1"/>
    <n v="2026"/>
    <x v="2"/>
    <x v="2"/>
    <x v="2"/>
    <x v="0"/>
    <s v="New"/>
    <x v="1"/>
    <s v="Hiking Daypack 20L"/>
    <n v="1"/>
    <n v="91.35"/>
    <n v="0.05"/>
    <n v="45.24"/>
    <n v="86.782499999999985"/>
    <n v="45.24"/>
    <n v="41.542499999999983"/>
    <n v="0.47869674185463645"/>
    <n v="2026"/>
    <x v="0"/>
    <n v="3"/>
    <s v="Mar"/>
  </r>
  <r>
    <n v="4483"/>
    <d v="2026-03-24T00:00:00"/>
    <n v="3"/>
    <s v="Q1"/>
    <n v="2026"/>
    <x v="2"/>
    <x v="1"/>
    <x v="12"/>
    <x v="0"/>
    <s v="New"/>
    <x v="0"/>
    <s v="Trail Bike Light"/>
    <n v="3"/>
    <n v="51.01"/>
    <n v="0.15"/>
    <n v="22.84"/>
    <n v="130.07550000000001"/>
    <n v="68.52"/>
    <n v="61.555500000000009"/>
    <n v="0.47322900930613382"/>
    <n v="2026"/>
    <x v="0"/>
    <n v="3"/>
    <s v="Mar"/>
  </r>
  <r>
    <n v="273"/>
    <d v="2026-03-25T00:00:00"/>
    <n v="3"/>
    <s v="Q1"/>
    <n v="2026"/>
    <x v="2"/>
    <x v="3"/>
    <x v="8"/>
    <x v="0"/>
    <s v="New"/>
    <x v="4"/>
    <s v="Weighted Vest"/>
    <n v="2"/>
    <n v="125.04"/>
    <n v="0.05"/>
    <n v="67.680000000000007"/>
    <n v="237.57599999999999"/>
    <n v="135.36000000000001"/>
    <n v="102.21599999999998"/>
    <n v="0.43024547934134755"/>
    <n v="2026"/>
    <x v="0"/>
    <n v="3"/>
    <s v="Mar"/>
  </r>
  <r>
    <n v="578"/>
    <d v="2026-03-25T00:00:00"/>
    <n v="3"/>
    <s v="Q1"/>
    <n v="2026"/>
    <x v="2"/>
    <x v="2"/>
    <x v="5"/>
    <x v="3"/>
    <s v="Returning"/>
    <x v="0"/>
    <s v="Trail Bike Light"/>
    <n v="2"/>
    <n v="50.22"/>
    <n v="0.05"/>
    <n v="23.16"/>
    <n v="95.417999999999992"/>
    <n v="46.32"/>
    <n v="49.097999999999992"/>
    <n v="0.51455700182355524"/>
    <n v="2026"/>
    <x v="0"/>
    <n v="3"/>
    <s v="Mar"/>
  </r>
  <r>
    <n v="1290"/>
    <d v="2026-03-25T00:00:00"/>
    <n v="3"/>
    <s v="Q1"/>
    <n v="2026"/>
    <x v="2"/>
    <x v="1"/>
    <x v="1"/>
    <x v="0"/>
    <s v="Business"/>
    <x v="4"/>
    <s v="Recovery Roller"/>
    <n v="5"/>
    <n v="36.369999999999997"/>
    <n v="0.05"/>
    <n v="13.81"/>
    <n v="172.75749999999999"/>
    <n v="69.05"/>
    <n v="103.7075"/>
    <n v="0.60030678841729013"/>
    <n v="2026"/>
    <x v="0"/>
    <n v="3"/>
    <s v="Mar"/>
  </r>
  <r>
    <n v="1501"/>
    <d v="2026-03-25T00:00:00"/>
    <n v="3"/>
    <s v="Q1"/>
    <n v="2026"/>
    <x v="2"/>
    <x v="3"/>
    <x v="7"/>
    <x v="1"/>
    <s v="New"/>
    <x v="2"/>
    <s v="Insulated Bottle"/>
    <n v="3"/>
    <n v="36.43"/>
    <n v="0.1"/>
    <n v="13.23"/>
    <n v="98.36099999999999"/>
    <n v="39.69"/>
    <n v="58.670999999999992"/>
    <n v="0.59648641229755694"/>
    <n v="2026"/>
    <x v="0"/>
    <n v="3"/>
    <s v="Mar"/>
  </r>
  <r>
    <n v="1540"/>
    <d v="2026-03-25T00:00:00"/>
    <n v="3"/>
    <s v="Q1"/>
    <n v="2026"/>
    <x v="2"/>
    <x v="1"/>
    <x v="12"/>
    <x v="1"/>
    <s v="Business"/>
    <x v="0"/>
    <s v="Trail Bike Light"/>
    <n v="10"/>
    <n v="49.7"/>
    <n v="0.1"/>
    <n v="21.96"/>
    <n v="447.3"/>
    <n v="219.60000000000002"/>
    <n v="227.7"/>
    <n v="0.50905432595573441"/>
    <n v="2026"/>
    <x v="0"/>
    <n v="3"/>
    <s v="Mar"/>
  </r>
  <r>
    <n v="2541"/>
    <d v="2026-03-25T00:00:00"/>
    <n v="3"/>
    <s v="Q1"/>
    <n v="2026"/>
    <x v="2"/>
    <x v="1"/>
    <x v="12"/>
    <x v="0"/>
    <s v="Returning"/>
    <x v="2"/>
    <s v="Packing Cube Set"/>
    <n v="2"/>
    <n v="46.61"/>
    <n v="0"/>
    <n v="17.97"/>
    <n v="93.22"/>
    <n v="35.94"/>
    <n v="57.28"/>
    <n v="0.61446041621969538"/>
    <n v="2026"/>
    <x v="0"/>
    <n v="3"/>
    <s v="Mar"/>
  </r>
  <r>
    <n v="4264"/>
    <d v="2026-03-25T00:00:00"/>
    <n v="3"/>
    <s v="Q1"/>
    <n v="2026"/>
    <x v="2"/>
    <x v="2"/>
    <x v="5"/>
    <x v="0"/>
    <s v="New"/>
    <x v="2"/>
    <s v="Packing Cube Set"/>
    <n v="1"/>
    <n v="47.61"/>
    <n v="0"/>
    <n v="18.89"/>
    <n v="47.61"/>
    <n v="18.89"/>
    <n v="28.72"/>
    <n v="0.60323461457676952"/>
    <n v="2026"/>
    <x v="0"/>
    <n v="3"/>
    <s v="Mar"/>
  </r>
  <r>
    <n v="4311"/>
    <d v="2026-03-25T00:00:00"/>
    <n v="3"/>
    <s v="Q1"/>
    <n v="2026"/>
    <x v="2"/>
    <x v="2"/>
    <x v="2"/>
    <x v="0"/>
    <s v="New"/>
    <x v="0"/>
    <s v="Compact Repair Kit"/>
    <n v="2"/>
    <n v="40.880000000000003"/>
    <n v="0.05"/>
    <n v="16.39"/>
    <n v="77.671999999999997"/>
    <n v="32.78"/>
    <n v="44.891999999999996"/>
    <n v="0.57796889483983926"/>
    <n v="2026"/>
    <x v="0"/>
    <n v="3"/>
    <s v="Mar"/>
  </r>
  <r>
    <n v="4796"/>
    <d v="2026-03-25T00:00:00"/>
    <n v="3"/>
    <s v="Q1"/>
    <n v="2026"/>
    <x v="2"/>
    <x v="1"/>
    <x v="12"/>
    <x v="0"/>
    <s v="New"/>
    <x v="4"/>
    <s v="Resistance Band Set"/>
    <n v="2"/>
    <n v="39.409999999999997"/>
    <n v="0.15"/>
    <n v="14.91"/>
    <n v="66.996999999999986"/>
    <n v="29.82"/>
    <n v="37.176999999999985"/>
    <n v="0.55490544352732207"/>
    <n v="2026"/>
    <x v="0"/>
    <n v="3"/>
    <s v="Mar"/>
  </r>
  <r>
    <n v="89"/>
    <d v="2026-03-26T00:00:00"/>
    <n v="3"/>
    <s v="Q1"/>
    <n v="2026"/>
    <x v="2"/>
    <x v="2"/>
    <x v="10"/>
    <x v="0"/>
    <s v="Returning"/>
    <x v="0"/>
    <s v="Compact Repair Kit"/>
    <n v="1"/>
    <n v="40.82"/>
    <n v="0.05"/>
    <n v="16.940000000000001"/>
    <n v="38.778999999999996"/>
    <n v="16.940000000000001"/>
    <n v="21.838999999999995"/>
    <n v="0.56316563088269411"/>
    <n v="2026"/>
    <x v="0"/>
    <n v="3"/>
    <s v="Mar"/>
  </r>
  <r>
    <n v="487"/>
    <d v="2026-03-26T00:00:00"/>
    <n v="3"/>
    <s v="Q1"/>
    <n v="2026"/>
    <x v="2"/>
    <x v="3"/>
    <x v="8"/>
    <x v="2"/>
    <s v="Business"/>
    <x v="2"/>
    <s v="Insulated Bottle"/>
    <n v="3"/>
    <n v="36.979999999999997"/>
    <n v="0.1"/>
    <n v="13.65"/>
    <n v="99.846000000000004"/>
    <n v="40.950000000000003"/>
    <n v="58.896000000000001"/>
    <n v="0.58986839733189111"/>
    <n v="2026"/>
    <x v="0"/>
    <n v="3"/>
    <s v="Mar"/>
  </r>
  <r>
    <n v="1476"/>
    <d v="2026-03-26T00:00:00"/>
    <n v="3"/>
    <s v="Q1"/>
    <n v="2026"/>
    <x v="2"/>
    <x v="1"/>
    <x v="12"/>
    <x v="3"/>
    <s v="New"/>
    <x v="2"/>
    <s v="Insulated Bottle"/>
    <n v="1"/>
    <n v="35.700000000000003"/>
    <n v="0.05"/>
    <n v="13.91"/>
    <n v="33.914999999999999"/>
    <n v="13.91"/>
    <n v="20.004999999999999"/>
    <n v="0.58985699542975079"/>
    <n v="2026"/>
    <x v="0"/>
    <n v="3"/>
    <s v="Mar"/>
  </r>
  <r>
    <n v="2145"/>
    <d v="2026-03-26T00:00:00"/>
    <n v="3"/>
    <s v="Q1"/>
    <n v="2026"/>
    <x v="2"/>
    <x v="3"/>
    <x v="8"/>
    <x v="2"/>
    <s v="Returning"/>
    <x v="0"/>
    <s v="Compact Repair Kit"/>
    <n v="1"/>
    <n v="39.53"/>
    <n v="0.05"/>
    <n v="17.170000000000002"/>
    <n v="37.5535"/>
    <n v="17.170000000000002"/>
    <n v="20.383499999999998"/>
    <n v="0.54278562584046752"/>
    <n v="2026"/>
    <x v="0"/>
    <n v="3"/>
    <s v="Mar"/>
  </r>
  <r>
    <n v="2999"/>
    <d v="2026-03-26T00:00:00"/>
    <n v="3"/>
    <s v="Q1"/>
    <n v="2026"/>
    <x v="2"/>
    <x v="2"/>
    <x v="3"/>
    <x v="2"/>
    <s v="Returning"/>
    <x v="2"/>
    <s v="Insulated Bottle"/>
    <n v="2"/>
    <n v="35.75"/>
    <n v="0"/>
    <n v="13.28"/>
    <n v="71.5"/>
    <n v="26.56"/>
    <n v="44.94"/>
    <n v="0.62853146853146846"/>
    <n v="2026"/>
    <x v="0"/>
    <n v="3"/>
    <s v="Mar"/>
  </r>
  <r>
    <n v="4464"/>
    <d v="2026-03-26T00:00:00"/>
    <n v="3"/>
    <s v="Q1"/>
    <n v="2026"/>
    <x v="2"/>
    <x v="2"/>
    <x v="2"/>
    <x v="0"/>
    <s v="Business"/>
    <x v="4"/>
    <s v="Training Mat"/>
    <n v="2"/>
    <n v="50.17"/>
    <n v="0"/>
    <n v="22.37"/>
    <n v="100.34"/>
    <n v="44.74"/>
    <n v="55.6"/>
    <n v="0.55411600558102447"/>
    <n v="2026"/>
    <x v="0"/>
    <n v="3"/>
    <s v="Mar"/>
  </r>
  <r>
    <n v="4978"/>
    <d v="2026-03-26T00:00:00"/>
    <n v="3"/>
    <s v="Q1"/>
    <n v="2026"/>
    <x v="2"/>
    <x v="0"/>
    <x v="9"/>
    <x v="0"/>
    <s v="New"/>
    <x v="4"/>
    <s v="Resistance Band Set"/>
    <n v="5"/>
    <n v="41.32"/>
    <n v="0"/>
    <n v="15.09"/>
    <n v="206.6"/>
    <n v="75.45"/>
    <n v="131.14999999999998"/>
    <n v="0.63480154888673757"/>
    <n v="2026"/>
    <x v="0"/>
    <n v="3"/>
    <s v="Mar"/>
  </r>
  <r>
    <n v="130"/>
    <d v="2026-03-27T00:00:00"/>
    <n v="3"/>
    <s v="Q1"/>
    <n v="2026"/>
    <x v="2"/>
    <x v="3"/>
    <x v="7"/>
    <x v="3"/>
    <s v="New"/>
    <x v="1"/>
    <s v="Summit Backpack 45L"/>
    <n v="3"/>
    <n v="152.4"/>
    <n v="0.05"/>
    <n v="79.97"/>
    <n v="434.34000000000003"/>
    <n v="239.91"/>
    <n v="194.43000000000004"/>
    <n v="0.44764470230694853"/>
    <n v="2026"/>
    <x v="0"/>
    <n v="3"/>
    <s v="Mar"/>
  </r>
  <r>
    <n v="848"/>
    <d v="2026-03-27T00:00:00"/>
    <n v="3"/>
    <s v="Q1"/>
    <n v="2026"/>
    <x v="2"/>
    <x v="0"/>
    <x v="0"/>
    <x v="0"/>
    <s v="New"/>
    <x v="4"/>
    <s v="Recovery Roller"/>
    <n v="1"/>
    <n v="36.299999999999997"/>
    <n v="0"/>
    <n v="14.1"/>
    <n v="36.299999999999997"/>
    <n v="14.1"/>
    <n v="22.199999999999996"/>
    <n v="0.61157024793388426"/>
    <n v="2026"/>
    <x v="0"/>
    <n v="3"/>
    <s v="Mar"/>
  </r>
  <r>
    <n v="1359"/>
    <d v="2026-03-27T00:00:00"/>
    <n v="3"/>
    <s v="Q1"/>
    <n v="2026"/>
    <x v="2"/>
    <x v="2"/>
    <x v="5"/>
    <x v="0"/>
    <s v="Returning"/>
    <x v="2"/>
    <s v="Packing Cube Set"/>
    <n v="3"/>
    <n v="46.24"/>
    <n v="0.1"/>
    <n v="18.2"/>
    <n v="124.848"/>
    <n v="54.599999999999994"/>
    <n v="70.248000000000005"/>
    <n v="0.56266820453671673"/>
    <n v="2026"/>
    <x v="0"/>
    <n v="3"/>
    <s v="Mar"/>
  </r>
  <r>
    <n v="2379"/>
    <d v="2026-03-27T00:00:00"/>
    <n v="3"/>
    <s v="Q1"/>
    <n v="2026"/>
    <x v="2"/>
    <x v="0"/>
    <x v="0"/>
    <x v="2"/>
    <s v="Returning"/>
    <x v="2"/>
    <s v="Travel Backpack 35L"/>
    <n v="2"/>
    <n v="165.58"/>
    <n v="0"/>
    <n v="86.16"/>
    <n v="331.16"/>
    <n v="172.32"/>
    <n v="158.84000000000003"/>
    <n v="0.47964730039859893"/>
    <n v="2026"/>
    <x v="0"/>
    <n v="3"/>
    <s v="Mar"/>
  </r>
  <r>
    <n v="2987"/>
    <d v="2026-03-27T00:00:00"/>
    <n v="3"/>
    <s v="Q1"/>
    <n v="2026"/>
    <x v="2"/>
    <x v="0"/>
    <x v="9"/>
    <x v="0"/>
    <s v="Returning"/>
    <x v="3"/>
    <s v="Compact Sleeping Bag"/>
    <n v="4"/>
    <n v="121.49"/>
    <n v="0"/>
    <n v="62.01"/>
    <n v="485.96"/>
    <n v="248.04"/>
    <n v="237.92"/>
    <n v="0.4895876203802782"/>
    <n v="2026"/>
    <x v="0"/>
    <n v="3"/>
    <s v="Mar"/>
  </r>
  <r>
    <n v="3121"/>
    <d v="2026-03-27T00:00:00"/>
    <n v="3"/>
    <s v="Q1"/>
    <n v="2026"/>
    <x v="2"/>
    <x v="1"/>
    <x v="12"/>
    <x v="2"/>
    <s v="New"/>
    <x v="0"/>
    <s v="Commuter Helmet"/>
    <n v="5"/>
    <n v="81.84"/>
    <n v="0.1"/>
    <n v="42.7"/>
    <n v="368.28000000000003"/>
    <n v="213.5"/>
    <n v="154.78000000000003"/>
    <n v="0.42027804931030743"/>
    <n v="2026"/>
    <x v="0"/>
    <n v="3"/>
    <s v="Mar"/>
  </r>
  <r>
    <n v="4445"/>
    <d v="2026-03-27T00:00:00"/>
    <n v="3"/>
    <s v="Q1"/>
    <n v="2026"/>
    <x v="2"/>
    <x v="1"/>
    <x v="11"/>
    <x v="0"/>
    <s v="New"/>
    <x v="1"/>
    <s v="Summit Backpack 45L"/>
    <n v="1"/>
    <n v="151.47999999999999"/>
    <n v="0"/>
    <n v="79.41"/>
    <n v="151.47999999999999"/>
    <n v="79.41"/>
    <n v="72.069999999999993"/>
    <n v="0.47577237919197252"/>
    <n v="2026"/>
    <x v="0"/>
    <n v="3"/>
    <s v="Mar"/>
  </r>
  <r>
    <n v="441"/>
    <d v="2026-03-28T00:00:00"/>
    <n v="3"/>
    <s v="Q1"/>
    <n v="2026"/>
    <x v="2"/>
    <x v="0"/>
    <x v="15"/>
    <x v="2"/>
    <s v="New"/>
    <x v="4"/>
    <s v="Training Mat"/>
    <n v="1"/>
    <n v="51.02"/>
    <n v="0.05"/>
    <n v="21.94"/>
    <n v="48.469000000000001"/>
    <n v="21.94"/>
    <n v="26.529"/>
    <n v="0.54733953661102974"/>
    <n v="2026"/>
    <x v="0"/>
    <n v="3"/>
    <s v="Mar"/>
  </r>
  <r>
    <n v="4608"/>
    <d v="2026-03-28T00:00:00"/>
    <n v="3"/>
    <s v="Q1"/>
    <n v="2026"/>
    <x v="2"/>
    <x v="2"/>
    <x v="2"/>
    <x v="1"/>
    <s v="Business"/>
    <x v="0"/>
    <s v="Compact Repair Kit"/>
    <n v="8"/>
    <n v="40.86"/>
    <n v="0.1"/>
    <n v="16.34"/>
    <n v="294.19200000000001"/>
    <n v="130.72"/>
    <n v="163.47200000000001"/>
    <n v="0.55566432805786703"/>
    <n v="2026"/>
    <x v="0"/>
    <n v="3"/>
    <s v="Mar"/>
  </r>
  <r>
    <n v="4914"/>
    <d v="2026-03-28T00:00:00"/>
    <n v="3"/>
    <s v="Q1"/>
    <n v="2026"/>
    <x v="2"/>
    <x v="0"/>
    <x v="9"/>
    <x v="0"/>
    <s v="New"/>
    <x v="2"/>
    <s v="Travel Backpack 35L"/>
    <n v="5"/>
    <n v="163.33000000000001"/>
    <n v="0"/>
    <n v="87.05"/>
    <n v="816.65000000000009"/>
    <n v="435.25"/>
    <n v="381.40000000000009"/>
    <n v="0.46702993938651816"/>
    <n v="2026"/>
    <x v="0"/>
    <n v="3"/>
    <s v="Mar"/>
  </r>
  <r>
    <n v="860"/>
    <d v="2026-03-29T00:00:00"/>
    <n v="3"/>
    <s v="Q1"/>
    <n v="2026"/>
    <x v="2"/>
    <x v="1"/>
    <x v="14"/>
    <x v="3"/>
    <s v="New"/>
    <x v="1"/>
    <s v="Hiking Daypack 20L"/>
    <n v="1"/>
    <n v="90.27"/>
    <n v="0"/>
    <n v="46.38"/>
    <n v="90.27"/>
    <n v="46.38"/>
    <n v="43.889999999999993"/>
    <n v="0.48620804253904948"/>
    <n v="2026"/>
    <x v="0"/>
    <n v="3"/>
    <s v="Mar"/>
  </r>
  <r>
    <n v="920"/>
    <d v="2026-03-29T00:00:00"/>
    <n v="3"/>
    <s v="Q1"/>
    <n v="2026"/>
    <x v="2"/>
    <x v="0"/>
    <x v="9"/>
    <x v="1"/>
    <s v="Business"/>
    <x v="2"/>
    <s v="Carry-On Duffel"/>
    <n v="12"/>
    <n v="131.31"/>
    <n v="0.05"/>
    <n v="68.459999999999994"/>
    <n v="1496.934"/>
    <n v="821.52"/>
    <n v="675.41399999999999"/>
    <n v="0.45119824922140855"/>
    <n v="2026"/>
    <x v="0"/>
    <n v="3"/>
    <s v="Mar"/>
  </r>
  <r>
    <n v="1700"/>
    <d v="2026-03-29T00:00:00"/>
    <n v="3"/>
    <s v="Q1"/>
    <n v="2026"/>
    <x v="2"/>
    <x v="1"/>
    <x v="12"/>
    <x v="3"/>
    <s v="New"/>
    <x v="2"/>
    <s v="Travel Backpack 35L"/>
    <n v="1"/>
    <n v="167.27"/>
    <n v="0.05"/>
    <n v="88.19"/>
    <n v="158.90649999999999"/>
    <n v="88.19"/>
    <n v="70.716499999999996"/>
    <n v="0.44501955552478972"/>
    <n v="2026"/>
    <x v="0"/>
    <n v="3"/>
    <s v="Mar"/>
  </r>
  <r>
    <n v="1768"/>
    <d v="2026-03-29T00:00:00"/>
    <n v="3"/>
    <s v="Q1"/>
    <n v="2026"/>
    <x v="2"/>
    <x v="1"/>
    <x v="12"/>
    <x v="3"/>
    <s v="Returning"/>
    <x v="1"/>
    <s v="Trekking Poles"/>
    <n v="4"/>
    <n v="70.510000000000005"/>
    <n v="0"/>
    <n v="31.93"/>
    <n v="282.04000000000002"/>
    <n v="127.72"/>
    <n v="154.32000000000002"/>
    <n v="0.54715643171181394"/>
    <n v="2026"/>
    <x v="0"/>
    <n v="3"/>
    <s v="Mar"/>
  </r>
  <r>
    <n v="1876"/>
    <d v="2026-03-29T00:00:00"/>
    <n v="3"/>
    <s v="Q1"/>
    <n v="2026"/>
    <x v="2"/>
    <x v="1"/>
    <x v="6"/>
    <x v="1"/>
    <s v="New"/>
    <x v="0"/>
    <s v="Cycling Pack 12L"/>
    <n v="12"/>
    <n v="101.06"/>
    <n v="0.1"/>
    <n v="50.59"/>
    <n v="1091.4480000000001"/>
    <n v="607.08000000000004"/>
    <n v="484.36800000000005"/>
    <n v="0.4437847703234602"/>
    <n v="2026"/>
    <x v="0"/>
    <n v="3"/>
    <s v="Mar"/>
  </r>
  <r>
    <n v="2453"/>
    <d v="2026-03-29T00:00:00"/>
    <n v="3"/>
    <s v="Q1"/>
    <n v="2026"/>
    <x v="2"/>
    <x v="3"/>
    <x v="8"/>
    <x v="0"/>
    <s v="Business"/>
    <x v="0"/>
    <s v="Commuter Helmet"/>
    <n v="2"/>
    <n v="79.849999999999994"/>
    <n v="0.05"/>
    <n v="43.78"/>
    <n v="151.71499999999997"/>
    <n v="87.56"/>
    <n v="64.154999999999973"/>
    <n v="0.42286524074745402"/>
    <n v="2026"/>
    <x v="0"/>
    <n v="3"/>
    <s v="Mar"/>
  </r>
  <r>
    <n v="2676"/>
    <d v="2026-03-29T00:00:00"/>
    <n v="3"/>
    <s v="Q1"/>
    <n v="2026"/>
    <x v="2"/>
    <x v="2"/>
    <x v="5"/>
    <x v="2"/>
    <s v="New"/>
    <x v="3"/>
    <s v="Trail Tent 2P"/>
    <n v="4"/>
    <n v="191.99"/>
    <n v="0"/>
    <n v="104.44"/>
    <n v="767.96"/>
    <n v="417.76"/>
    <n v="350.20000000000005"/>
    <n v="0.45601333402781397"/>
    <n v="2026"/>
    <x v="0"/>
    <n v="3"/>
    <s v="Mar"/>
  </r>
  <r>
    <n v="2800"/>
    <d v="2026-03-29T00:00:00"/>
    <n v="3"/>
    <s v="Q1"/>
    <n v="2026"/>
    <x v="2"/>
    <x v="1"/>
    <x v="11"/>
    <x v="0"/>
    <s v="New"/>
    <x v="0"/>
    <s v="Trail Bike Light"/>
    <n v="1"/>
    <n v="49.81"/>
    <n v="0.05"/>
    <n v="23.12"/>
    <n v="47.319499999999998"/>
    <n v="23.12"/>
    <n v="24.199499999999997"/>
    <n v="0.51140650260463438"/>
    <n v="2026"/>
    <x v="0"/>
    <n v="3"/>
    <s v="Mar"/>
  </r>
  <r>
    <n v="2857"/>
    <d v="2026-03-29T00:00:00"/>
    <n v="3"/>
    <s v="Q1"/>
    <n v="2026"/>
    <x v="2"/>
    <x v="0"/>
    <x v="15"/>
    <x v="2"/>
    <s v="New"/>
    <x v="4"/>
    <s v="Resistance Band Set"/>
    <n v="1"/>
    <n v="40.39"/>
    <n v="0.1"/>
    <n v="14.97"/>
    <n v="36.350999999999999"/>
    <n v="14.97"/>
    <n v="21.381"/>
    <n v="0.58818189320788972"/>
    <n v="2026"/>
    <x v="0"/>
    <n v="3"/>
    <s v="Mar"/>
  </r>
  <r>
    <n v="3584"/>
    <d v="2026-03-29T00:00:00"/>
    <n v="3"/>
    <s v="Q1"/>
    <n v="2026"/>
    <x v="2"/>
    <x v="0"/>
    <x v="0"/>
    <x v="0"/>
    <s v="Returning"/>
    <x v="2"/>
    <s v="Insulated Bottle"/>
    <n v="1"/>
    <n v="35.700000000000003"/>
    <n v="0.05"/>
    <n v="13.85"/>
    <n v="33.914999999999999"/>
    <n v="13.85"/>
    <n v="20.064999999999998"/>
    <n v="0.59162612413386406"/>
    <n v="2026"/>
    <x v="0"/>
    <n v="3"/>
    <s v="Mar"/>
  </r>
  <r>
    <n v="3669"/>
    <d v="2026-03-29T00:00:00"/>
    <n v="3"/>
    <s v="Q1"/>
    <n v="2026"/>
    <x v="2"/>
    <x v="2"/>
    <x v="10"/>
    <x v="3"/>
    <s v="Returning"/>
    <x v="3"/>
    <s v="Portable Camp Stove"/>
    <n v="1"/>
    <n v="80.09"/>
    <n v="0"/>
    <n v="40.61"/>
    <n v="80.09"/>
    <n v="40.61"/>
    <n v="39.480000000000004"/>
    <n v="0.49294543638406796"/>
    <n v="2026"/>
    <x v="0"/>
    <n v="3"/>
    <s v="Mar"/>
  </r>
  <r>
    <n v="4787"/>
    <d v="2026-03-29T00:00:00"/>
    <n v="3"/>
    <s v="Q1"/>
    <n v="2026"/>
    <x v="2"/>
    <x v="3"/>
    <x v="13"/>
    <x v="3"/>
    <s v="New"/>
    <x v="1"/>
    <s v="Trail Boots"/>
    <n v="1"/>
    <n v="142.87"/>
    <n v="0.1"/>
    <n v="77.33"/>
    <n v="128.583"/>
    <n v="77.33"/>
    <n v="51.253"/>
    <n v="0.39859857057309289"/>
    <n v="2026"/>
    <x v="0"/>
    <n v="3"/>
    <s v="Mar"/>
  </r>
  <r>
    <n v="769"/>
    <d v="2026-03-30T00:00:00"/>
    <n v="3"/>
    <s v="Q1"/>
    <n v="2026"/>
    <x v="2"/>
    <x v="3"/>
    <x v="8"/>
    <x v="0"/>
    <s v="Returning"/>
    <x v="4"/>
    <s v="Resistance Band Set"/>
    <n v="1"/>
    <n v="40.53"/>
    <n v="0"/>
    <n v="14.32"/>
    <n v="40.53"/>
    <n v="14.32"/>
    <n v="26.21"/>
    <n v="0.64668147051566738"/>
    <n v="2026"/>
    <x v="0"/>
    <n v="3"/>
    <s v="Mar"/>
  </r>
  <r>
    <n v="1184"/>
    <d v="2026-03-30T00:00:00"/>
    <n v="3"/>
    <s v="Q1"/>
    <n v="2026"/>
    <x v="2"/>
    <x v="3"/>
    <x v="8"/>
    <x v="0"/>
    <s v="Returning"/>
    <x v="0"/>
    <s v="Trail Bike Light"/>
    <n v="1"/>
    <n v="49.46"/>
    <n v="0"/>
    <n v="23.04"/>
    <n v="49.46"/>
    <n v="23.04"/>
    <n v="26.42"/>
    <n v="0.53416902547513145"/>
    <n v="2026"/>
    <x v="0"/>
    <n v="3"/>
    <s v="Mar"/>
  </r>
  <r>
    <n v="1498"/>
    <d v="2026-03-30T00:00:00"/>
    <n v="3"/>
    <s v="Q1"/>
    <n v="2026"/>
    <x v="2"/>
    <x v="1"/>
    <x v="14"/>
    <x v="3"/>
    <s v="Business"/>
    <x v="1"/>
    <s v="Trail Boots"/>
    <n v="3"/>
    <n v="142.46"/>
    <n v="0"/>
    <n v="79.650000000000006"/>
    <n v="427.38"/>
    <n v="238.95000000000002"/>
    <n v="188.42999999999998"/>
    <n v="0.44089569001825069"/>
    <n v="2026"/>
    <x v="0"/>
    <n v="3"/>
    <s v="Mar"/>
  </r>
  <r>
    <n v="2054"/>
    <d v="2026-03-30T00:00:00"/>
    <n v="3"/>
    <s v="Q1"/>
    <n v="2026"/>
    <x v="2"/>
    <x v="3"/>
    <x v="13"/>
    <x v="1"/>
    <s v="Business"/>
    <x v="1"/>
    <s v="Trail Boots"/>
    <n v="6"/>
    <n v="142.18"/>
    <n v="0.05"/>
    <n v="80.94"/>
    <n v="810.42600000000004"/>
    <n v="485.64"/>
    <n v="324.78600000000006"/>
    <n v="0.40075960050640036"/>
    <n v="2026"/>
    <x v="0"/>
    <n v="3"/>
    <s v="Mar"/>
  </r>
  <r>
    <n v="2294"/>
    <d v="2026-03-30T00:00:00"/>
    <n v="3"/>
    <s v="Q1"/>
    <n v="2026"/>
    <x v="2"/>
    <x v="1"/>
    <x v="14"/>
    <x v="0"/>
    <s v="New"/>
    <x v="4"/>
    <s v="Resistance Band Set"/>
    <n v="2"/>
    <n v="41.04"/>
    <n v="0"/>
    <n v="15.03"/>
    <n v="82.08"/>
    <n v="30.06"/>
    <n v="52.019999999999996"/>
    <n v="0.63377192982456132"/>
    <n v="2026"/>
    <x v="0"/>
    <n v="3"/>
    <s v="Mar"/>
  </r>
  <r>
    <n v="2892"/>
    <d v="2026-03-30T00:00:00"/>
    <n v="3"/>
    <s v="Q1"/>
    <n v="2026"/>
    <x v="2"/>
    <x v="1"/>
    <x v="12"/>
    <x v="0"/>
    <s v="Returning"/>
    <x v="1"/>
    <s v="Trail Boots"/>
    <n v="2"/>
    <n v="145.06"/>
    <n v="0.15"/>
    <n v="77.08"/>
    <n v="246.602"/>
    <n v="154.16"/>
    <n v="92.442000000000007"/>
    <n v="0.37486313979610875"/>
    <n v="2026"/>
    <x v="0"/>
    <n v="3"/>
    <s v="Mar"/>
  </r>
  <r>
    <n v="3145"/>
    <d v="2026-03-30T00:00:00"/>
    <n v="3"/>
    <s v="Q1"/>
    <n v="2026"/>
    <x v="2"/>
    <x v="1"/>
    <x v="11"/>
    <x v="0"/>
    <s v="Returning"/>
    <x v="2"/>
    <s v="Carry-On Duffel"/>
    <n v="1"/>
    <n v="130.72999999999999"/>
    <n v="0"/>
    <n v="66.17"/>
    <n v="130.72999999999999"/>
    <n v="66.17"/>
    <n v="64.559999999999988"/>
    <n v="0.4938422703281572"/>
    <n v="2026"/>
    <x v="0"/>
    <n v="3"/>
    <s v="Mar"/>
  </r>
  <r>
    <n v="3925"/>
    <d v="2026-03-30T00:00:00"/>
    <n v="3"/>
    <s v="Q1"/>
    <n v="2026"/>
    <x v="2"/>
    <x v="3"/>
    <x v="13"/>
    <x v="0"/>
    <s v="Business"/>
    <x v="4"/>
    <s v="Recovery Roller"/>
    <n v="2"/>
    <n v="36.630000000000003"/>
    <n v="0"/>
    <n v="14.31"/>
    <n v="73.260000000000005"/>
    <n v="28.62"/>
    <n v="44.64"/>
    <n v="0.60933660933660927"/>
    <n v="2026"/>
    <x v="0"/>
    <n v="3"/>
    <s v="Mar"/>
  </r>
  <r>
    <n v="2722"/>
    <d v="2026-03-31T00:00:00"/>
    <n v="3"/>
    <s v="Q1"/>
    <n v="2026"/>
    <x v="2"/>
    <x v="3"/>
    <x v="13"/>
    <x v="3"/>
    <s v="New"/>
    <x v="0"/>
    <s v="Trail Bike Light"/>
    <n v="1"/>
    <n v="50.99"/>
    <n v="0.1"/>
    <n v="21.86"/>
    <n v="45.891000000000005"/>
    <n v="21.86"/>
    <n v="24.031000000000006"/>
    <n v="0.52365387548756848"/>
    <n v="2026"/>
    <x v="0"/>
    <n v="3"/>
    <s v="Mar"/>
  </r>
  <r>
    <n v="2767"/>
    <d v="2026-03-31T00:00:00"/>
    <n v="3"/>
    <s v="Q1"/>
    <n v="2026"/>
    <x v="2"/>
    <x v="1"/>
    <x v="6"/>
    <x v="0"/>
    <s v="Returning"/>
    <x v="2"/>
    <s v="Carry-On Duffel"/>
    <n v="4"/>
    <n v="134.18"/>
    <n v="0"/>
    <n v="66.430000000000007"/>
    <n v="536.72"/>
    <n v="265.72000000000003"/>
    <n v="271"/>
    <n v="0.5049187658369354"/>
    <n v="2026"/>
    <x v="0"/>
    <n v="3"/>
    <s v="Mar"/>
  </r>
  <r>
    <n v="3794"/>
    <d v="2026-03-31T00:00:00"/>
    <n v="3"/>
    <s v="Q1"/>
    <n v="2026"/>
    <x v="2"/>
    <x v="1"/>
    <x v="12"/>
    <x v="2"/>
    <s v="Business"/>
    <x v="4"/>
    <s v="Training Mat"/>
    <n v="2"/>
    <n v="50.86"/>
    <n v="0.1"/>
    <n v="21.76"/>
    <n v="91.548000000000002"/>
    <n v="43.52"/>
    <n v="48.027999999999999"/>
    <n v="0.52462096386595003"/>
    <n v="2026"/>
    <x v="0"/>
    <n v="3"/>
    <s v="Mar"/>
  </r>
  <r>
    <n v="3880"/>
    <d v="2026-03-31T00:00:00"/>
    <n v="3"/>
    <s v="Q1"/>
    <n v="2026"/>
    <x v="2"/>
    <x v="1"/>
    <x v="12"/>
    <x v="1"/>
    <s v="Business"/>
    <x v="3"/>
    <s v="Compact Sleeping Bag"/>
    <n v="12"/>
    <n v="124.86"/>
    <n v="0.1"/>
    <n v="60.82"/>
    <n v="1348.4880000000001"/>
    <n v="729.84"/>
    <n v="618.64800000000002"/>
    <n v="0.45877160197198641"/>
    <n v="2026"/>
    <x v="0"/>
    <n v="3"/>
    <s v="Mar"/>
  </r>
  <r>
    <n v="422"/>
    <d v="2026-04-01T00:00:00"/>
    <n v="4"/>
    <s v="Q2"/>
    <n v="2026"/>
    <x v="3"/>
    <x v="3"/>
    <x v="4"/>
    <x v="0"/>
    <s v="Business"/>
    <x v="0"/>
    <s v="Commuter Helmet"/>
    <n v="1"/>
    <n v="81.760000000000005"/>
    <n v="0.1"/>
    <n v="42.78"/>
    <n v="73.584000000000003"/>
    <n v="42.78"/>
    <n v="30.804000000000002"/>
    <n v="0.4186236138290933"/>
    <n v="2026"/>
    <x v="1"/>
    <n v="4"/>
    <s v="Apr"/>
  </r>
  <r>
    <n v="495"/>
    <d v="2026-04-01T00:00:00"/>
    <n v="4"/>
    <s v="Q2"/>
    <n v="2026"/>
    <x v="3"/>
    <x v="1"/>
    <x v="14"/>
    <x v="2"/>
    <s v="Business"/>
    <x v="2"/>
    <s v="Carry-On Duffel"/>
    <n v="1"/>
    <n v="134.65"/>
    <n v="0"/>
    <n v="68.19"/>
    <n v="134.65"/>
    <n v="68.19"/>
    <n v="66.460000000000008"/>
    <n v="0.49357593761604163"/>
    <n v="2026"/>
    <x v="1"/>
    <n v="4"/>
    <s v="Apr"/>
  </r>
  <r>
    <n v="1517"/>
    <d v="2026-04-01T00:00:00"/>
    <n v="4"/>
    <s v="Q2"/>
    <n v="2026"/>
    <x v="3"/>
    <x v="2"/>
    <x v="16"/>
    <x v="0"/>
    <s v="Business"/>
    <x v="0"/>
    <s v="Compact Repair Kit"/>
    <n v="1"/>
    <n v="41.21"/>
    <n v="0"/>
    <n v="16.34"/>
    <n v="41.21"/>
    <n v="16.34"/>
    <n v="24.87"/>
    <n v="0.60349429750060668"/>
    <n v="2026"/>
    <x v="1"/>
    <n v="4"/>
    <s v="Apr"/>
  </r>
  <r>
    <n v="2391"/>
    <d v="2026-04-01T00:00:00"/>
    <n v="4"/>
    <s v="Q2"/>
    <n v="2026"/>
    <x v="3"/>
    <x v="1"/>
    <x v="12"/>
    <x v="0"/>
    <s v="Returning"/>
    <x v="4"/>
    <s v="Resistance Band Set"/>
    <n v="2"/>
    <n v="40.590000000000003"/>
    <n v="0"/>
    <n v="15.01"/>
    <n v="81.180000000000007"/>
    <n v="30.02"/>
    <n v="51.160000000000011"/>
    <n v="0.63020448386302053"/>
    <n v="2026"/>
    <x v="1"/>
    <n v="4"/>
    <s v="Apr"/>
  </r>
  <r>
    <n v="3809"/>
    <d v="2026-04-01T00:00:00"/>
    <n v="4"/>
    <s v="Q2"/>
    <n v="2026"/>
    <x v="3"/>
    <x v="0"/>
    <x v="15"/>
    <x v="0"/>
    <s v="New"/>
    <x v="3"/>
    <s v="Compact Sleeping Bag"/>
    <n v="3"/>
    <n v="124.08"/>
    <n v="0.05"/>
    <n v="62.41"/>
    <n v="353.62799999999999"/>
    <n v="187.23"/>
    <n v="166.398"/>
    <n v="0.47054531880959655"/>
    <n v="2026"/>
    <x v="1"/>
    <n v="4"/>
    <s v="Apr"/>
  </r>
  <r>
    <n v="3958"/>
    <d v="2026-04-01T00:00:00"/>
    <n v="4"/>
    <s v="Q2"/>
    <n v="2026"/>
    <x v="3"/>
    <x v="1"/>
    <x v="1"/>
    <x v="0"/>
    <s v="Returning"/>
    <x v="3"/>
    <s v="Compact Sleeping Bag"/>
    <n v="2"/>
    <n v="125.35"/>
    <n v="0.15"/>
    <n v="60.73"/>
    <n v="213.095"/>
    <n v="121.46"/>
    <n v="91.635000000000005"/>
    <n v="0.43001947488209485"/>
    <n v="2026"/>
    <x v="1"/>
    <n v="4"/>
    <s v="Apr"/>
  </r>
  <r>
    <n v="4418"/>
    <d v="2026-04-01T00:00:00"/>
    <n v="4"/>
    <s v="Q2"/>
    <n v="2026"/>
    <x v="3"/>
    <x v="1"/>
    <x v="14"/>
    <x v="3"/>
    <s v="New"/>
    <x v="4"/>
    <s v="Recovery Roller"/>
    <n v="3"/>
    <n v="36.090000000000003"/>
    <n v="0"/>
    <n v="14.03"/>
    <n v="108.27000000000001"/>
    <n v="42.089999999999996"/>
    <n v="66.180000000000007"/>
    <n v="0.61124965364366857"/>
    <n v="2026"/>
    <x v="1"/>
    <n v="4"/>
    <s v="Apr"/>
  </r>
  <r>
    <n v="4693"/>
    <d v="2026-04-01T00:00:00"/>
    <n v="4"/>
    <s v="Q2"/>
    <n v="2026"/>
    <x v="3"/>
    <x v="1"/>
    <x v="12"/>
    <x v="1"/>
    <s v="Business"/>
    <x v="1"/>
    <s v="Hiking Daypack 20L"/>
    <n v="15"/>
    <n v="94.33"/>
    <n v="0.1"/>
    <n v="44.38"/>
    <n v="1273.4550000000002"/>
    <n v="665.7"/>
    <n v="607.75500000000011"/>
    <n v="0.47724890161018652"/>
    <n v="2026"/>
    <x v="1"/>
    <n v="4"/>
    <s v="Apr"/>
  </r>
  <r>
    <n v="193"/>
    <d v="2026-04-02T00:00:00"/>
    <n v="4"/>
    <s v="Q2"/>
    <n v="2026"/>
    <x v="3"/>
    <x v="3"/>
    <x v="4"/>
    <x v="2"/>
    <s v="Returning"/>
    <x v="2"/>
    <s v="Insulated Bottle"/>
    <n v="1"/>
    <n v="35.6"/>
    <n v="0.1"/>
    <n v="13.39"/>
    <n v="32.04"/>
    <n v="13.39"/>
    <n v="18.649999999999999"/>
    <n v="0.58208489388264661"/>
    <n v="2026"/>
    <x v="1"/>
    <n v="4"/>
    <s v="Apr"/>
  </r>
  <r>
    <n v="2246"/>
    <d v="2026-04-02T00:00:00"/>
    <n v="4"/>
    <s v="Q2"/>
    <n v="2026"/>
    <x v="3"/>
    <x v="1"/>
    <x v="12"/>
    <x v="3"/>
    <s v="Returning"/>
    <x v="0"/>
    <s v="Trail Bike Light"/>
    <n v="1"/>
    <n v="50.17"/>
    <n v="0"/>
    <n v="21.95"/>
    <n v="50.17"/>
    <n v="21.95"/>
    <n v="28.220000000000002"/>
    <n v="0.56248754235598963"/>
    <n v="2026"/>
    <x v="1"/>
    <n v="4"/>
    <s v="Apr"/>
  </r>
  <r>
    <n v="2556"/>
    <d v="2026-04-02T00:00:00"/>
    <n v="4"/>
    <s v="Q2"/>
    <n v="2026"/>
    <x v="3"/>
    <x v="3"/>
    <x v="8"/>
    <x v="0"/>
    <s v="Returning"/>
    <x v="1"/>
    <s v="Trekking Poles"/>
    <n v="2"/>
    <n v="72.900000000000006"/>
    <n v="0"/>
    <n v="31.52"/>
    <n v="145.80000000000001"/>
    <n v="63.04"/>
    <n v="82.760000000000019"/>
    <n v="0.5676268861454048"/>
    <n v="2026"/>
    <x v="1"/>
    <n v="4"/>
    <s v="Apr"/>
  </r>
  <r>
    <n v="169"/>
    <d v="2026-04-03T00:00:00"/>
    <n v="4"/>
    <s v="Q2"/>
    <n v="2026"/>
    <x v="3"/>
    <x v="2"/>
    <x v="16"/>
    <x v="0"/>
    <s v="New"/>
    <x v="1"/>
    <s v="Hiking Daypack 20L"/>
    <n v="2"/>
    <n v="93.48"/>
    <n v="0"/>
    <n v="45.15"/>
    <n v="186.96"/>
    <n v="90.3"/>
    <n v="96.660000000000011"/>
    <n v="0.51700898587933253"/>
    <n v="2026"/>
    <x v="1"/>
    <n v="4"/>
    <s v="Apr"/>
  </r>
  <r>
    <n v="877"/>
    <d v="2026-04-03T00:00:00"/>
    <n v="4"/>
    <s v="Q2"/>
    <n v="2026"/>
    <x v="3"/>
    <x v="1"/>
    <x v="12"/>
    <x v="0"/>
    <s v="New"/>
    <x v="3"/>
    <s v="Compact Sleeping Bag"/>
    <n v="1"/>
    <n v="123.63"/>
    <n v="0"/>
    <n v="58.88"/>
    <n v="123.63"/>
    <n v="58.88"/>
    <n v="64.75"/>
    <n v="0.52374019250990866"/>
    <n v="2026"/>
    <x v="1"/>
    <n v="4"/>
    <s v="Apr"/>
  </r>
  <r>
    <n v="2023"/>
    <d v="2026-04-03T00:00:00"/>
    <n v="4"/>
    <s v="Q2"/>
    <n v="2026"/>
    <x v="3"/>
    <x v="1"/>
    <x v="12"/>
    <x v="0"/>
    <s v="New"/>
    <x v="2"/>
    <s v="Travel Backpack 35L"/>
    <n v="3"/>
    <n v="168.37"/>
    <n v="0"/>
    <n v="87.15"/>
    <n v="505.11"/>
    <n v="261.45000000000005"/>
    <n v="243.65999999999997"/>
    <n v="0.4823899744610084"/>
    <n v="2026"/>
    <x v="1"/>
    <n v="4"/>
    <s v="Apr"/>
  </r>
  <r>
    <n v="2548"/>
    <d v="2026-04-03T00:00:00"/>
    <n v="4"/>
    <s v="Q2"/>
    <n v="2026"/>
    <x v="3"/>
    <x v="0"/>
    <x v="9"/>
    <x v="3"/>
    <s v="New"/>
    <x v="0"/>
    <s v="Trail Bike Light"/>
    <n v="4"/>
    <n v="51.68"/>
    <n v="0.05"/>
    <n v="23.09"/>
    <n v="196.38399999999999"/>
    <n v="92.36"/>
    <n v="104.02399999999999"/>
    <n v="0.52969692031937421"/>
    <n v="2026"/>
    <x v="1"/>
    <n v="4"/>
    <s v="Apr"/>
  </r>
  <r>
    <n v="2602"/>
    <d v="2026-04-03T00:00:00"/>
    <n v="4"/>
    <s v="Q2"/>
    <n v="2026"/>
    <x v="3"/>
    <x v="1"/>
    <x v="12"/>
    <x v="3"/>
    <s v="New"/>
    <x v="0"/>
    <s v="Compact Repair Kit"/>
    <n v="1"/>
    <n v="40.159999999999997"/>
    <n v="0"/>
    <n v="16.77"/>
    <n v="40.159999999999997"/>
    <n v="16.77"/>
    <n v="23.389999999999997"/>
    <n v="0.58242031872509958"/>
    <n v="2026"/>
    <x v="1"/>
    <n v="4"/>
    <s v="Apr"/>
  </r>
  <r>
    <n v="3229"/>
    <d v="2026-04-03T00:00:00"/>
    <n v="4"/>
    <s v="Q2"/>
    <n v="2026"/>
    <x v="3"/>
    <x v="3"/>
    <x v="13"/>
    <x v="2"/>
    <s v="Returning"/>
    <x v="2"/>
    <s v="Insulated Bottle"/>
    <n v="3"/>
    <n v="36.17"/>
    <n v="0.1"/>
    <n v="13.65"/>
    <n v="97.659000000000006"/>
    <n v="40.950000000000003"/>
    <n v="56.709000000000003"/>
    <n v="0.58068380794396834"/>
    <n v="2026"/>
    <x v="1"/>
    <n v="4"/>
    <s v="Apr"/>
  </r>
  <r>
    <n v="3261"/>
    <d v="2026-04-03T00:00:00"/>
    <n v="4"/>
    <s v="Q2"/>
    <n v="2026"/>
    <x v="3"/>
    <x v="2"/>
    <x v="10"/>
    <x v="0"/>
    <s v="New"/>
    <x v="2"/>
    <s v="Carry-On Duffel"/>
    <n v="4"/>
    <n v="130.55000000000001"/>
    <n v="0"/>
    <n v="67.66"/>
    <n v="522.20000000000005"/>
    <n v="270.64"/>
    <n v="251.56000000000006"/>
    <n v="0.48173113749521262"/>
    <n v="2026"/>
    <x v="1"/>
    <n v="4"/>
    <s v="Apr"/>
  </r>
  <r>
    <n v="3621"/>
    <d v="2026-04-03T00:00:00"/>
    <n v="4"/>
    <s v="Q2"/>
    <n v="2026"/>
    <x v="3"/>
    <x v="3"/>
    <x v="8"/>
    <x v="0"/>
    <s v="New"/>
    <x v="0"/>
    <s v="Cycling Pack 12L"/>
    <n v="2"/>
    <n v="102.63"/>
    <n v="0"/>
    <n v="50.19"/>
    <n v="205.26"/>
    <n v="100.38"/>
    <n v="104.88"/>
    <n v="0.51096170710318622"/>
    <n v="2026"/>
    <x v="1"/>
    <n v="4"/>
    <s v="Apr"/>
  </r>
  <r>
    <n v="4681"/>
    <d v="2026-04-03T00:00:00"/>
    <n v="4"/>
    <s v="Q2"/>
    <n v="2026"/>
    <x v="3"/>
    <x v="3"/>
    <x v="13"/>
    <x v="3"/>
    <s v="Returning"/>
    <x v="0"/>
    <s v="Commuter Helmet"/>
    <n v="6"/>
    <n v="81.239999999999995"/>
    <n v="0"/>
    <n v="43.28"/>
    <n v="487.43999999999994"/>
    <n v="259.68"/>
    <n v="227.75999999999993"/>
    <n v="0.46725750861644505"/>
    <n v="2026"/>
    <x v="1"/>
    <n v="4"/>
    <s v="Apr"/>
  </r>
  <r>
    <n v="4954"/>
    <d v="2026-04-03T00:00:00"/>
    <n v="4"/>
    <s v="Q2"/>
    <n v="2026"/>
    <x v="3"/>
    <x v="3"/>
    <x v="8"/>
    <x v="0"/>
    <s v="New"/>
    <x v="1"/>
    <s v="Trekking Poles"/>
    <n v="3"/>
    <n v="72.11"/>
    <n v="0.05"/>
    <n v="31.63"/>
    <n v="205.51349999999996"/>
    <n v="94.89"/>
    <n v="110.62349999999996"/>
    <n v="0.5382785072513484"/>
    <n v="2026"/>
    <x v="1"/>
    <n v="4"/>
    <s v="Apr"/>
  </r>
  <r>
    <n v="1153"/>
    <d v="2026-04-04T00:00:00"/>
    <n v="4"/>
    <s v="Q2"/>
    <n v="2026"/>
    <x v="3"/>
    <x v="2"/>
    <x v="16"/>
    <x v="2"/>
    <s v="New"/>
    <x v="1"/>
    <s v="Hiking Daypack 20L"/>
    <n v="4"/>
    <n v="90.15"/>
    <n v="0"/>
    <n v="44.9"/>
    <n v="360.6"/>
    <n v="179.6"/>
    <n v="181.00000000000003"/>
    <n v="0.50194120909595119"/>
    <n v="2026"/>
    <x v="1"/>
    <n v="4"/>
    <s v="Apr"/>
  </r>
  <r>
    <n v="1383"/>
    <d v="2026-04-04T00:00:00"/>
    <n v="4"/>
    <s v="Q2"/>
    <n v="2026"/>
    <x v="3"/>
    <x v="3"/>
    <x v="4"/>
    <x v="2"/>
    <s v="Returning"/>
    <x v="0"/>
    <s v="Trail Bike Light"/>
    <n v="1"/>
    <n v="50.7"/>
    <n v="0.05"/>
    <n v="21.85"/>
    <n v="48.164999999999999"/>
    <n v="21.85"/>
    <n v="26.314999999999998"/>
    <n v="0.54635108481262329"/>
    <n v="2026"/>
    <x v="1"/>
    <n v="4"/>
    <s v="Apr"/>
  </r>
  <r>
    <n v="2583"/>
    <d v="2026-04-04T00:00:00"/>
    <n v="4"/>
    <s v="Q2"/>
    <n v="2026"/>
    <x v="3"/>
    <x v="0"/>
    <x v="0"/>
    <x v="0"/>
    <s v="Returning"/>
    <x v="4"/>
    <s v="Resistance Band Set"/>
    <n v="1"/>
    <n v="41.13"/>
    <n v="0"/>
    <n v="15.04"/>
    <n v="41.13"/>
    <n v="15.04"/>
    <n v="26.090000000000003"/>
    <n v="0.63433017262338931"/>
    <n v="2026"/>
    <x v="1"/>
    <n v="4"/>
    <s v="Apr"/>
  </r>
  <r>
    <n v="4074"/>
    <d v="2026-04-04T00:00:00"/>
    <n v="4"/>
    <s v="Q2"/>
    <n v="2026"/>
    <x v="3"/>
    <x v="1"/>
    <x v="1"/>
    <x v="2"/>
    <s v="Returning"/>
    <x v="3"/>
    <s v="Compact Sleeping Bag"/>
    <n v="1"/>
    <n v="121.66"/>
    <n v="0"/>
    <n v="61.37"/>
    <n v="121.66"/>
    <n v="61.37"/>
    <n v="60.29"/>
    <n v="0.49556140062469178"/>
    <n v="2026"/>
    <x v="1"/>
    <n v="4"/>
    <s v="Apr"/>
  </r>
  <r>
    <n v="4301"/>
    <d v="2026-04-04T00:00:00"/>
    <n v="4"/>
    <s v="Q2"/>
    <n v="2026"/>
    <x v="3"/>
    <x v="2"/>
    <x v="16"/>
    <x v="2"/>
    <s v="New"/>
    <x v="4"/>
    <s v="Weighted Vest"/>
    <n v="1"/>
    <n v="122.77"/>
    <n v="0.1"/>
    <n v="70.59"/>
    <n v="110.49299999999999"/>
    <n v="70.59"/>
    <n v="39.902999999999992"/>
    <n v="0.36113599956558329"/>
    <n v="2026"/>
    <x v="1"/>
    <n v="4"/>
    <s v="Apr"/>
  </r>
  <r>
    <n v="4692"/>
    <d v="2026-04-04T00:00:00"/>
    <n v="4"/>
    <s v="Q2"/>
    <n v="2026"/>
    <x v="3"/>
    <x v="3"/>
    <x v="13"/>
    <x v="0"/>
    <s v="Returning"/>
    <x v="0"/>
    <s v="Trail Bike Light"/>
    <n v="1"/>
    <n v="49.96"/>
    <n v="0"/>
    <n v="22.13"/>
    <n v="49.96"/>
    <n v="22.13"/>
    <n v="27.830000000000002"/>
    <n v="0.55704563650920735"/>
    <n v="2026"/>
    <x v="1"/>
    <n v="4"/>
    <s v="Apr"/>
  </r>
  <r>
    <n v="1951"/>
    <d v="2026-04-05T00:00:00"/>
    <n v="4"/>
    <s v="Q2"/>
    <n v="2026"/>
    <x v="3"/>
    <x v="3"/>
    <x v="8"/>
    <x v="3"/>
    <s v="Returning"/>
    <x v="1"/>
    <s v="Summit Backpack 45L"/>
    <n v="2"/>
    <n v="155.13"/>
    <n v="0.15"/>
    <n v="80.959999999999994"/>
    <n v="263.721"/>
    <n v="161.91999999999999"/>
    <n v="101.80100000000002"/>
    <n v="0.38601779911345707"/>
    <n v="2026"/>
    <x v="1"/>
    <n v="4"/>
    <s v="Apr"/>
  </r>
  <r>
    <n v="2111"/>
    <d v="2026-04-05T00:00:00"/>
    <n v="4"/>
    <s v="Q2"/>
    <n v="2026"/>
    <x v="3"/>
    <x v="3"/>
    <x v="13"/>
    <x v="0"/>
    <s v="New"/>
    <x v="1"/>
    <s v="Trekking Poles"/>
    <n v="3"/>
    <n v="69.83"/>
    <n v="0.05"/>
    <n v="31.53"/>
    <n v="199.0155"/>
    <n v="94.59"/>
    <n v="104.4255"/>
    <n v="0.52471038687941396"/>
    <n v="2026"/>
    <x v="1"/>
    <n v="4"/>
    <s v="Apr"/>
  </r>
  <r>
    <n v="2933"/>
    <d v="2026-04-05T00:00:00"/>
    <n v="4"/>
    <s v="Q2"/>
    <n v="2026"/>
    <x v="3"/>
    <x v="1"/>
    <x v="6"/>
    <x v="2"/>
    <s v="Returning"/>
    <x v="2"/>
    <s v="Insulated Bottle"/>
    <n v="1"/>
    <n v="35.4"/>
    <n v="0"/>
    <n v="13.37"/>
    <n v="35.4"/>
    <n v="13.37"/>
    <n v="22.03"/>
    <n v="0.62231638418079105"/>
    <n v="2026"/>
    <x v="1"/>
    <n v="4"/>
    <s v="Apr"/>
  </r>
  <r>
    <n v="3263"/>
    <d v="2026-04-05T00:00:00"/>
    <n v="4"/>
    <s v="Q2"/>
    <n v="2026"/>
    <x v="3"/>
    <x v="3"/>
    <x v="7"/>
    <x v="0"/>
    <s v="New"/>
    <x v="4"/>
    <s v="Training Mat"/>
    <n v="1"/>
    <n v="51.75"/>
    <n v="0.1"/>
    <n v="22.1"/>
    <n v="46.575000000000003"/>
    <n v="22.1"/>
    <n v="24.475000000000001"/>
    <n v="0.52549651100375738"/>
    <n v="2026"/>
    <x v="1"/>
    <n v="4"/>
    <s v="Apr"/>
  </r>
  <r>
    <n v="4764"/>
    <d v="2026-04-05T00:00:00"/>
    <n v="4"/>
    <s v="Q2"/>
    <n v="2026"/>
    <x v="3"/>
    <x v="3"/>
    <x v="13"/>
    <x v="3"/>
    <s v="New"/>
    <x v="0"/>
    <s v="Compact Repair Kit"/>
    <n v="6"/>
    <n v="39.6"/>
    <n v="0.15"/>
    <n v="17.010000000000002"/>
    <n v="201.96"/>
    <n v="102.06"/>
    <n v="99.9"/>
    <n v="0.49465240641711233"/>
    <n v="2026"/>
    <x v="1"/>
    <n v="4"/>
    <s v="Apr"/>
  </r>
  <r>
    <n v="28"/>
    <d v="2026-04-06T00:00:00"/>
    <n v="4"/>
    <s v="Q2"/>
    <n v="2026"/>
    <x v="3"/>
    <x v="1"/>
    <x v="6"/>
    <x v="2"/>
    <s v="New"/>
    <x v="4"/>
    <s v="Weighted Vest"/>
    <n v="2"/>
    <n v="125.94"/>
    <n v="0.05"/>
    <n v="70.94"/>
    <n v="239.28599999999997"/>
    <n v="141.88"/>
    <n v="97.405999999999977"/>
    <n v="0.40706936469329585"/>
    <n v="2026"/>
    <x v="1"/>
    <n v="4"/>
    <s v="Apr"/>
  </r>
  <r>
    <n v="581"/>
    <d v="2026-04-06T00:00:00"/>
    <n v="4"/>
    <s v="Q2"/>
    <n v="2026"/>
    <x v="3"/>
    <x v="1"/>
    <x v="1"/>
    <x v="0"/>
    <s v="Returning"/>
    <x v="3"/>
    <s v="Compact Sleeping Bag"/>
    <n v="3"/>
    <n v="124.67"/>
    <n v="0"/>
    <n v="61.46"/>
    <n v="374.01"/>
    <n v="184.38"/>
    <n v="189.63"/>
    <n v="0.50701852891633914"/>
    <n v="2026"/>
    <x v="1"/>
    <n v="4"/>
    <s v="Apr"/>
  </r>
  <r>
    <n v="643"/>
    <d v="2026-04-06T00:00:00"/>
    <n v="4"/>
    <s v="Q2"/>
    <n v="2026"/>
    <x v="3"/>
    <x v="3"/>
    <x v="8"/>
    <x v="0"/>
    <s v="Returning"/>
    <x v="1"/>
    <s v="Trekking Poles"/>
    <n v="2"/>
    <n v="72.260000000000005"/>
    <n v="0"/>
    <n v="33.21"/>
    <n v="144.52000000000001"/>
    <n v="66.42"/>
    <n v="78.100000000000009"/>
    <n v="0.54040963188486024"/>
    <n v="2026"/>
    <x v="1"/>
    <n v="4"/>
    <s v="Apr"/>
  </r>
  <r>
    <n v="1907"/>
    <d v="2026-04-06T00:00:00"/>
    <n v="4"/>
    <s v="Q2"/>
    <n v="2026"/>
    <x v="3"/>
    <x v="1"/>
    <x v="12"/>
    <x v="1"/>
    <s v="Business"/>
    <x v="0"/>
    <s v="Trail Bike Light"/>
    <n v="10"/>
    <n v="50.64"/>
    <n v="0.2"/>
    <n v="22.99"/>
    <n v="405.12"/>
    <n v="229.89999999999998"/>
    <n v="175.22000000000003"/>
    <n v="0.43251382306477099"/>
    <n v="2026"/>
    <x v="1"/>
    <n v="4"/>
    <s v="Apr"/>
  </r>
  <r>
    <n v="1950"/>
    <d v="2026-04-06T00:00:00"/>
    <n v="4"/>
    <s v="Q2"/>
    <n v="2026"/>
    <x v="3"/>
    <x v="0"/>
    <x v="9"/>
    <x v="0"/>
    <s v="New"/>
    <x v="1"/>
    <s v="Trekking Poles"/>
    <n v="1"/>
    <n v="73"/>
    <n v="0"/>
    <n v="32.4"/>
    <n v="73"/>
    <n v="32.4"/>
    <n v="40.6"/>
    <n v="0.55616438356164388"/>
    <n v="2026"/>
    <x v="1"/>
    <n v="4"/>
    <s v="Apr"/>
  </r>
  <r>
    <n v="2443"/>
    <d v="2026-04-06T00:00:00"/>
    <n v="4"/>
    <s v="Q2"/>
    <n v="2026"/>
    <x v="3"/>
    <x v="0"/>
    <x v="15"/>
    <x v="0"/>
    <s v="Returning"/>
    <x v="2"/>
    <s v="Insulated Bottle"/>
    <n v="1"/>
    <n v="35.700000000000003"/>
    <n v="0"/>
    <n v="13.8"/>
    <n v="35.700000000000003"/>
    <n v="13.8"/>
    <n v="21.900000000000002"/>
    <n v="0.61344537815126055"/>
    <n v="2026"/>
    <x v="1"/>
    <n v="4"/>
    <s v="Apr"/>
  </r>
  <r>
    <n v="2480"/>
    <d v="2026-04-06T00:00:00"/>
    <n v="4"/>
    <s v="Q2"/>
    <n v="2026"/>
    <x v="3"/>
    <x v="2"/>
    <x v="16"/>
    <x v="1"/>
    <s v="New"/>
    <x v="1"/>
    <s v="Summit Backpack 45L"/>
    <n v="8"/>
    <n v="152.41999999999999"/>
    <n v="0.05"/>
    <n v="80.11"/>
    <n v="1158.3919999999998"/>
    <n v="640.88"/>
    <n v="517.51199999999983"/>
    <n v="0.44675032286134564"/>
    <n v="2026"/>
    <x v="1"/>
    <n v="4"/>
    <s v="Apr"/>
  </r>
  <r>
    <n v="2515"/>
    <d v="2026-04-06T00:00:00"/>
    <n v="4"/>
    <s v="Q2"/>
    <n v="2026"/>
    <x v="3"/>
    <x v="3"/>
    <x v="8"/>
    <x v="0"/>
    <s v="Returning"/>
    <x v="0"/>
    <s v="Commuter Helmet"/>
    <n v="1"/>
    <n v="81.78"/>
    <n v="0"/>
    <n v="42.82"/>
    <n v="81.78"/>
    <n v="42.82"/>
    <n v="38.96"/>
    <n v="0.47640009782342874"/>
    <n v="2026"/>
    <x v="1"/>
    <n v="4"/>
    <s v="Apr"/>
  </r>
  <r>
    <n v="2829"/>
    <d v="2026-04-06T00:00:00"/>
    <n v="4"/>
    <s v="Q2"/>
    <n v="2026"/>
    <x v="3"/>
    <x v="1"/>
    <x v="6"/>
    <x v="0"/>
    <s v="Business"/>
    <x v="0"/>
    <s v="Cycling Pack 12L"/>
    <n v="6"/>
    <n v="102.59"/>
    <n v="0.1"/>
    <n v="49.6"/>
    <n v="553.98599999999999"/>
    <n v="297.60000000000002"/>
    <n v="256.38599999999997"/>
    <n v="0.46280230908362302"/>
    <n v="2026"/>
    <x v="1"/>
    <n v="4"/>
    <s v="Apr"/>
  </r>
  <r>
    <n v="4086"/>
    <d v="2026-04-06T00:00:00"/>
    <n v="4"/>
    <s v="Q2"/>
    <n v="2026"/>
    <x v="3"/>
    <x v="3"/>
    <x v="8"/>
    <x v="2"/>
    <s v="Returning"/>
    <x v="1"/>
    <s v="Summit Backpack 45L"/>
    <n v="2"/>
    <n v="152.44"/>
    <n v="0.15"/>
    <n v="76.680000000000007"/>
    <n v="259.14799999999997"/>
    <n v="153.36000000000001"/>
    <n v="105.78799999999995"/>
    <n v="0.4082146109559015"/>
    <n v="2026"/>
    <x v="1"/>
    <n v="4"/>
    <s v="Apr"/>
  </r>
  <r>
    <n v="4512"/>
    <d v="2026-04-06T00:00:00"/>
    <n v="4"/>
    <s v="Q2"/>
    <n v="2026"/>
    <x v="3"/>
    <x v="1"/>
    <x v="1"/>
    <x v="0"/>
    <s v="New"/>
    <x v="2"/>
    <s v="Carry-On Duffel"/>
    <n v="6"/>
    <n v="136.29"/>
    <n v="0"/>
    <n v="68.209999999999994"/>
    <n v="817.74"/>
    <n v="409.26"/>
    <n v="408.48"/>
    <n v="0.49952307579426225"/>
    <n v="2026"/>
    <x v="1"/>
    <n v="4"/>
    <s v="Apr"/>
  </r>
  <r>
    <n v="4837"/>
    <d v="2026-04-06T00:00:00"/>
    <n v="4"/>
    <s v="Q2"/>
    <n v="2026"/>
    <x v="3"/>
    <x v="0"/>
    <x v="9"/>
    <x v="1"/>
    <s v="Business"/>
    <x v="1"/>
    <s v="Summit Backpack 45L"/>
    <n v="4"/>
    <n v="157.51"/>
    <n v="0.2"/>
    <n v="79.209999999999994"/>
    <n v="504.03199999999998"/>
    <n v="316.83999999999997"/>
    <n v="187.19200000000001"/>
    <n v="0.37138911815122855"/>
    <n v="2026"/>
    <x v="1"/>
    <n v="4"/>
    <s v="Apr"/>
  </r>
  <r>
    <n v="1580"/>
    <d v="2026-04-07T00:00:00"/>
    <n v="4"/>
    <s v="Q2"/>
    <n v="2026"/>
    <x v="3"/>
    <x v="2"/>
    <x v="3"/>
    <x v="0"/>
    <s v="New"/>
    <x v="3"/>
    <s v="Compact Sleeping Bag"/>
    <n v="2"/>
    <n v="120.5"/>
    <n v="0"/>
    <n v="61.42"/>
    <n v="241"/>
    <n v="122.84"/>
    <n v="118.16"/>
    <n v="0.49029045643153524"/>
    <n v="2026"/>
    <x v="1"/>
    <n v="4"/>
    <s v="Apr"/>
  </r>
  <r>
    <n v="1962"/>
    <d v="2026-04-07T00:00:00"/>
    <n v="4"/>
    <s v="Q2"/>
    <n v="2026"/>
    <x v="3"/>
    <x v="0"/>
    <x v="0"/>
    <x v="0"/>
    <s v="Returning"/>
    <x v="1"/>
    <s v="Summit Backpack 45L"/>
    <n v="3"/>
    <n v="152.62"/>
    <n v="0.05"/>
    <n v="77.75"/>
    <n v="434.96699999999998"/>
    <n v="233.25"/>
    <n v="201.71699999999998"/>
    <n v="0.46375242259757637"/>
    <n v="2026"/>
    <x v="1"/>
    <n v="4"/>
    <s v="Apr"/>
  </r>
  <r>
    <n v="2381"/>
    <d v="2026-04-07T00:00:00"/>
    <n v="4"/>
    <s v="Q2"/>
    <n v="2026"/>
    <x v="3"/>
    <x v="1"/>
    <x v="11"/>
    <x v="0"/>
    <s v="Returning"/>
    <x v="2"/>
    <s v="Carry-On Duffel"/>
    <n v="2"/>
    <n v="134.16"/>
    <n v="0.05"/>
    <n v="67.08"/>
    <n v="254.90399999999997"/>
    <n v="134.16"/>
    <n v="120.74399999999997"/>
    <n v="0.47368421052631576"/>
    <n v="2026"/>
    <x v="1"/>
    <n v="4"/>
    <s v="Apr"/>
  </r>
  <r>
    <n v="2655"/>
    <d v="2026-04-07T00:00:00"/>
    <n v="4"/>
    <s v="Q2"/>
    <n v="2026"/>
    <x v="3"/>
    <x v="3"/>
    <x v="13"/>
    <x v="2"/>
    <s v="Business"/>
    <x v="0"/>
    <s v="Cycling Pack 12L"/>
    <n v="1"/>
    <n v="101.13"/>
    <n v="0"/>
    <n v="50.8"/>
    <n v="101.13"/>
    <n v="50.8"/>
    <n v="50.33"/>
    <n v="0.49767625828141998"/>
    <n v="2026"/>
    <x v="1"/>
    <n v="4"/>
    <s v="Apr"/>
  </r>
  <r>
    <n v="2944"/>
    <d v="2026-04-07T00:00:00"/>
    <n v="4"/>
    <s v="Q2"/>
    <n v="2026"/>
    <x v="3"/>
    <x v="1"/>
    <x v="14"/>
    <x v="2"/>
    <s v="New"/>
    <x v="4"/>
    <s v="Training Mat"/>
    <n v="1"/>
    <n v="51.36"/>
    <n v="0"/>
    <n v="22.21"/>
    <n v="51.36"/>
    <n v="22.21"/>
    <n v="29.15"/>
    <n v="0.56756230529595009"/>
    <n v="2026"/>
    <x v="1"/>
    <n v="4"/>
    <s v="Apr"/>
  </r>
  <r>
    <n v="4756"/>
    <d v="2026-04-07T00:00:00"/>
    <n v="4"/>
    <s v="Q2"/>
    <n v="2026"/>
    <x v="3"/>
    <x v="2"/>
    <x v="16"/>
    <x v="0"/>
    <s v="Business"/>
    <x v="1"/>
    <s v="Summit Backpack 45L"/>
    <n v="5"/>
    <n v="151.88"/>
    <n v="0"/>
    <n v="80.56"/>
    <n v="759.4"/>
    <n v="402.8"/>
    <n v="356.59999999999997"/>
    <n v="0.46958124835396364"/>
    <n v="2026"/>
    <x v="1"/>
    <n v="4"/>
    <s v="Apr"/>
  </r>
  <r>
    <n v="52"/>
    <d v="2026-04-08T00:00:00"/>
    <n v="4"/>
    <s v="Q2"/>
    <n v="2026"/>
    <x v="3"/>
    <x v="1"/>
    <x v="12"/>
    <x v="0"/>
    <s v="New"/>
    <x v="2"/>
    <s v="Carry-On Duffel"/>
    <n v="2"/>
    <n v="133.59"/>
    <n v="0"/>
    <n v="66.83"/>
    <n v="267.18"/>
    <n v="133.66"/>
    <n v="133.52000000000001"/>
    <n v="0.49973800434164234"/>
    <n v="2026"/>
    <x v="1"/>
    <n v="4"/>
    <s v="Apr"/>
  </r>
  <r>
    <n v="556"/>
    <d v="2026-04-08T00:00:00"/>
    <n v="4"/>
    <s v="Q2"/>
    <n v="2026"/>
    <x v="3"/>
    <x v="3"/>
    <x v="8"/>
    <x v="0"/>
    <s v="New"/>
    <x v="3"/>
    <s v="Compact Sleeping Bag"/>
    <n v="2"/>
    <n v="124.39"/>
    <n v="0"/>
    <n v="61.27"/>
    <n v="248.78"/>
    <n v="122.54"/>
    <n v="126.24"/>
    <n v="0.50743628909076288"/>
    <n v="2026"/>
    <x v="1"/>
    <n v="4"/>
    <s v="Apr"/>
  </r>
  <r>
    <n v="1233"/>
    <d v="2026-04-08T00:00:00"/>
    <n v="4"/>
    <s v="Q2"/>
    <n v="2026"/>
    <x v="3"/>
    <x v="0"/>
    <x v="15"/>
    <x v="0"/>
    <s v="New"/>
    <x v="0"/>
    <s v="Trail Bike Light"/>
    <n v="5"/>
    <n v="50.22"/>
    <n v="0.1"/>
    <n v="22.31"/>
    <n v="225.99"/>
    <n v="111.55"/>
    <n v="114.44000000000001"/>
    <n v="0.50639408823399268"/>
    <n v="2026"/>
    <x v="1"/>
    <n v="4"/>
    <s v="Apr"/>
  </r>
  <r>
    <n v="1492"/>
    <d v="2026-04-08T00:00:00"/>
    <n v="4"/>
    <s v="Q2"/>
    <n v="2026"/>
    <x v="3"/>
    <x v="1"/>
    <x v="14"/>
    <x v="0"/>
    <s v="Returning"/>
    <x v="0"/>
    <s v="Compact Repair Kit"/>
    <n v="2"/>
    <n v="41.08"/>
    <n v="0"/>
    <n v="16.79"/>
    <n v="82.16"/>
    <n v="33.58"/>
    <n v="48.58"/>
    <n v="0.59128529698149956"/>
    <n v="2026"/>
    <x v="1"/>
    <n v="4"/>
    <s v="Apr"/>
  </r>
  <r>
    <n v="1619"/>
    <d v="2026-04-08T00:00:00"/>
    <n v="4"/>
    <s v="Q2"/>
    <n v="2026"/>
    <x v="3"/>
    <x v="3"/>
    <x v="8"/>
    <x v="2"/>
    <s v="New"/>
    <x v="2"/>
    <s v="Packing Cube Set"/>
    <n v="5"/>
    <n v="46.11"/>
    <n v="0"/>
    <n v="18.88"/>
    <n v="230.55"/>
    <n v="94.399999999999991"/>
    <n v="136.15000000000003"/>
    <n v="0.5905443504662764"/>
    <n v="2026"/>
    <x v="1"/>
    <n v="4"/>
    <s v="Apr"/>
  </r>
  <r>
    <n v="1631"/>
    <d v="2026-04-08T00:00:00"/>
    <n v="4"/>
    <s v="Q2"/>
    <n v="2026"/>
    <x v="3"/>
    <x v="3"/>
    <x v="8"/>
    <x v="0"/>
    <s v="Returning"/>
    <x v="2"/>
    <s v="Packing Cube Set"/>
    <n v="1"/>
    <n v="45.54"/>
    <n v="0"/>
    <n v="18.36"/>
    <n v="45.54"/>
    <n v="18.36"/>
    <n v="27.18"/>
    <n v="0.59683794466403162"/>
    <n v="2026"/>
    <x v="1"/>
    <n v="4"/>
    <s v="Apr"/>
  </r>
  <r>
    <n v="1844"/>
    <d v="2026-04-08T00:00:00"/>
    <n v="4"/>
    <s v="Q2"/>
    <n v="2026"/>
    <x v="3"/>
    <x v="1"/>
    <x v="14"/>
    <x v="2"/>
    <s v="New"/>
    <x v="4"/>
    <s v="Recovery Roller"/>
    <n v="2"/>
    <n v="37.1"/>
    <n v="0.1"/>
    <n v="14.17"/>
    <n v="66.78"/>
    <n v="28.34"/>
    <n v="38.44"/>
    <n v="0.57562144354597178"/>
    <n v="2026"/>
    <x v="1"/>
    <n v="4"/>
    <s v="Apr"/>
  </r>
  <r>
    <n v="4246"/>
    <d v="2026-04-08T00:00:00"/>
    <n v="4"/>
    <s v="Q2"/>
    <n v="2026"/>
    <x v="3"/>
    <x v="3"/>
    <x v="8"/>
    <x v="1"/>
    <s v="Business"/>
    <x v="1"/>
    <s v="Summit Backpack 45L"/>
    <n v="5"/>
    <n v="156.57"/>
    <n v="0.15"/>
    <n v="80.849999999999994"/>
    <n v="665.4224999999999"/>
    <n v="404.25"/>
    <n v="261.1724999999999"/>
    <n v="0.39249123677062309"/>
    <n v="2026"/>
    <x v="1"/>
    <n v="4"/>
    <s v="Apr"/>
  </r>
  <r>
    <n v="5139"/>
    <d v="2026-04-08T00:00:00"/>
    <n v="4"/>
    <s v="Q2"/>
    <n v="2026"/>
    <x v="3"/>
    <x v="0"/>
    <x v="15"/>
    <x v="0"/>
    <s v="Returning"/>
    <x v="4"/>
    <s v="Training Mat"/>
    <n v="2"/>
    <n v="51.4"/>
    <n v="0"/>
    <n v="21.99"/>
    <n v="102.8"/>
    <n v="43.98"/>
    <n v="58.82"/>
    <n v="0.57217898832684821"/>
    <n v="2026"/>
    <x v="1"/>
    <n v="4"/>
    <s v="Apr"/>
  </r>
  <r>
    <n v="186"/>
    <d v="2026-04-09T00:00:00"/>
    <n v="4"/>
    <s v="Q2"/>
    <n v="2026"/>
    <x v="3"/>
    <x v="0"/>
    <x v="0"/>
    <x v="0"/>
    <s v="New"/>
    <x v="2"/>
    <s v="Packing Cube Set"/>
    <n v="2"/>
    <n v="46.42"/>
    <n v="0.1"/>
    <n v="18.73"/>
    <n v="83.556000000000012"/>
    <n v="37.46"/>
    <n v="46.096000000000011"/>
    <n v="0.55167791660682663"/>
    <n v="2026"/>
    <x v="1"/>
    <n v="4"/>
    <s v="Apr"/>
  </r>
  <r>
    <n v="1742"/>
    <d v="2026-04-09T00:00:00"/>
    <n v="4"/>
    <s v="Q2"/>
    <n v="2026"/>
    <x v="3"/>
    <x v="3"/>
    <x v="4"/>
    <x v="3"/>
    <s v="Returning"/>
    <x v="3"/>
    <s v="Compact Sleeping Bag"/>
    <n v="2"/>
    <n v="120.75"/>
    <n v="0.05"/>
    <n v="60.31"/>
    <n v="229.42499999999998"/>
    <n v="120.62"/>
    <n v="108.80499999999998"/>
    <n v="0.47425084450256066"/>
    <n v="2026"/>
    <x v="1"/>
    <n v="4"/>
    <s v="Apr"/>
  </r>
  <r>
    <n v="3189"/>
    <d v="2026-04-09T00:00:00"/>
    <n v="4"/>
    <s v="Q2"/>
    <n v="2026"/>
    <x v="3"/>
    <x v="1"/>
    <x v="11"/>
    <x v="1"/>
    <s v="Business"/>
    <x v="1"/>
    <s v="Summit Backpack 45L"/>
    <n v="6"/>
    <n v="157.38999999999999"/>
    <n v="0.05"/>
    <n v="79.239999999999995"/>
    <n v="897.12299999999993"/>
    <n v="475.43999999999994"/>
    <n v="421.68299999999999"/>
    <n v="0.47003922539049831"/>
    <n v="2026"/>
    <x v="1"/>
    <n v="4"/>
    <s v="Apr"/>
  </r>
  <r>
    <n v="3747"/>
    <d v="2026-04-09T00:00:00"/>
    <n v="4"/>
    <s v="Q2"/>
    <n v="2026"/>
    <x v="3"/>
    <x v="3"/>
    <x v="7"/>
    <x v="2"/>
    <s v="Returning"/>
    <x v="3"/>
    <s v="Compact Sleeping Bag"/>
    <n v="2"/>
    <n v="122.36"/>
    <n v="0.05"/>
    <n v="59.06"/>
    <n v="232.48399999999998"/>
    <n v="118.12"/>
    <n v="114.36399999999998"/>
    <n v="0.49192202474148755"/>
    <n v="2026"/>
    <x v="1"/>
    <n v="4"/>
    <s v="Apr"/>
  </r>
  <r>
    <n v="3782"/>
    <d v="2026-04-09T00:00:00"/>
    <n v="4"/>
    <s v="Q2"/>
    <n v="2026"/>
    <x v="3"/>
    <x v="0"/>
    <x v="0"/>
    <x v="2"/>
    <s v="Returning"/>
    <x v="4"/>
    <s v="Resistance Band Set"/>
    <n v="2"/>
    <n v="39.68"/>
    <n v="0.05"/>
    <n v="14.98"/>
    <n v="75.391999999999996"/>
    <n v="29.96"/>
    <n v="45.431999999999995"/>
    <n v="0.60261035653650252"/>
    <n v="2026"/>
    <x v="1"/>
    <n v="4"/>
    <s v="Apr"/>
  </r>
  <r>
    <n v="4344"/>
    <d v="2026-04-09T00:00:00"/>
    <n v="4"/>
    <s v="Q2"/>
    <n v="2026"/>
    <x v="3"/>
    <x v="2"/>
    <x v="5"/>
    <x v="2"/>
    <s v="Business"/>
    <x v="3"/>
    <s v="Compact Sleeping Bag"/>
    <n v="3"/>
    <n v="121.56"/>
    <n v="0.15"/>
    <n v="61.31"/>
    <n v="309.97800000000001"/>
    <n v="183.93"/>
    <n v="126.048"/>
    <n v="0.40663530960261696"/>
    <n v="2026"/>
    <x v="1"/>
    <n v="4"/>
    <s v="Apr"/>
  </r>
  <r>
    <n v="4901"/>
    <d v="2026-04-09T00:00:00"/>
    <n v="4"/>
    <s v="Q2"/>
    <n v="2026"/>
    <x v="3"/>
    <x v="0"/>
    <x v="0"/>
    <x v="3"/>
    <s v="New"/>
    <x v="0"/>
    <s v="Commuter Helmet"/>
    <n v="1"/>
    <n v="80.19"/>
    <n v="0.1"/>
    <n v="42.15"/>
    <n v="72.171000000000006"/>
    <n v="42.15"/>
    <n v="30.021000000000008"/>
    <n v="0.4159704036247247"/>
    <n v="2026"/>
    <x v="1"/>
    <n v="4"/>
    <s v="Apr"/>
  </r>
  <r>
    <n v="4969"/>
    <d v="2026-04-09T00:00:00"/>
    <n v="4"/>
    <s v="Q2"/>
    <n v="2026"/>
    <x v="3"/>
    <x v="3"/>
    <x v="7"/>
    <x v="3"/>
    <s v="Business"/>
    <x v="0"/>
    <s v="Commuter Helmet"/>
    <n v="2"/>
    <n v="81.14"/>
    <n v="0"/>
    <n v="43.43"/>
    <n v="162.28"/>
    <n v="86.86"/>
    <n v="75.42"/>
    <n v="0.46475228000985952"/>
    <n v="2026"/>
    <x v="1"/>
    <n v="4"/>
    <s v="Apr"/>
  </r>
  <r>
    <n v="673"/>
    <d v="2026-04-10T00:00:00"/>
    <n v="4"/>
    <s v="Q2"/>
    <n v="2026"/>
    <x v="3"/>
    <x v="3"/>
    <x v="8"/>
    <x v="2"/>
    <s v="New"/>
    <x v="3"/>
    <s v="Trail Tent 2P"/>
    <n v="2"/>
    <n v="191.11"/>
    <n v="0"/>
    <n v="103.58"/>
    <n v="382.22"/>
    <n v="207.16"/>
    <n v="175.06000000000003"/>
    <n v="0.45800847679346979"/>
    <n v="2026"/>
    <x v="1"/>
    <n v="4"/>
    <s v="Apr"/>
  </r>
  <r>
    <n v="888"/>
    <d v="2026-04-10T00:00:00"/>
    <n v="4"/>
    <s v="Q2"/>
    <n v="2026"/>
    <x v="3"/>
    <x v="3"/>
    <x v="7"/>
    <x v="2"/>
    <s v="New"/>
    <x v="0"/>
    <s v="Compact Repair Kit"/>
    <n v="2"/>
    <n v="40.58"/>
    <n v="0.05"/>
    <n v="17.149999999999999"/>
    <n v="77.10199999999999"/>
    <n v="34.299999999999997"/>
    <n v="42.801999999999992"/>
    <n v="0.55513475655625011"/>
    <n v="2026"/>
    <x v="1"/>
    <n v="4"/>
    <s v="Apr"/>
  </r>
  <r>
    <n v="1541"/>
    <d v="2026-04-10T00:00:00"/>
    <n v="4"/>
    <s v="Q2"/>
    <n v="2026"/>
    <x v="3"/>
    <x v="0"/>
    <x v="15"/>
    <x v="3"/>
    <s v="Returning"/>
    <x v="3"/>
    <s v="Portable Camp Stove"/>
    <n v="1"/>
    <n v="83.44"/>
    <n v="0"/>
    <n v="40.299999999999997"/>
    <n v="83.44"/>
    <n v="40.299999999999997"/>
    <n v="43.14"/>
    <n v="0.51701821668264625"/>
    <n v="2026"/>
    <x v="1"/>
    <n v="4"/>
    <s v="Apr"/>
  </r>
  <r>
    <n v="1881"/>
    <d v="2026-04-10T00:00:00"/>
    <n v="4"/>
    <s v="Q2"/>
    <n v="2026"/>
    <x v="3"/>
    <x v="3"/>
    <x v="7"/>
    <x v="3"/>
    <s v="New"/>
    <x v="4"/>
    <s v="Training Mat"/>
    <n v="1"/>
    <n v="49.61"/>
    <n v="0"/>
    <n v="21.92"/>
    <n v="49.61"/>
    <n v="21.92"/>
    <n v="27.689999999999998"/>
    <n v="0.55815359806490628"/>
    <n v="2026"/>
    <x v="1"/>
    <n v="4"/>
    <s v="Apr"/>
  </r>
  <r>
    <n v="2007"/>
    <d v="2026-04-10T00:00:00"/>
    <n v="4"/>
    <s v="Q2"/>
    <n v="2026"/>
    <x v="3"/>
    <x v="3"/>
    <x v="8"/>
    <x v="0"/>
    <s v="Returning"/>
    <x v="4"/>
    <s v="Weighted Vest"/>
    <n v="2"/>
    <n v="123.31"/>
    <n v="0"/>
    <n v="69.239999999999995"/>
    <n v="246.62"/>
    <n v="138.47999999999999"/>
    <n v="108.14000000000001"/>
    <n v="0.43848836266320662"/>
    <n v="2026"/>
    <x v="1"/>
    <n v="4"/>
    <s v="Apr"/>
  </r>
  <r>
    <n v="2312"/>
    <d v="2026-04-10T00:00:00"/>
    <n v="4"/>
    <s v="Q2"/>
    <n v="2026"/>
    <x v="3"/>
    <x v="0"/>
    <x v="15"/>
    <x v="2"/>
    <s v="New"/>
    <x v="1"/>
    <s v="Hiking Daypack 20L"/>
    <n v="1"/>
    <n v="93.35"/>
    <n v="0.1"/>
    <n v="45.54"/>
    <n v="84.015000000000001"/>
    <n v="45.54"/>
    <n v="38.475000000000001"/>
    <n v="0.45795393679700053"/>
    <n v="2026"/>
    <x v="1"/>
    <n v="4"/>
    <s v="Apr"/>
  </r>
  <r>
    <n v="4493"/>
    <d v="2026-04-10T00:00:00"/>
    <n v="4"/>
    <s v="Q2"/>
    <n v="2026"/>
    <x v="3"/>
    <x v="0"/>
    <x v="0"/>
    <x v="1"/>
    <s v="Business"/>
    <x v="1"/>
    <s v="Hiking Daypack 20L"/>
    <n v="5"/>
    <n v="92.63"/>
    <n v="0.15"/>
    <n v="46.33"/>
    <n v="393.67749999999995"/>
    <n v="231.64999999999998"/>
    <n v="162.02749999999997"/>
    <n v="0.41157419461361139"/>
    <n v="2026"/>
    <x v="1"/>
    <n v="4"/>
    <s v="Apr"/>
  </r>
  <r>
    <n v="2072"/>
    <d v="2026-04-11T00:00:00"/>
    <n v="4"/>
    <s v="Q2"/>
    <n v="2026"/>
    <x v="3"/>
    <x v="0"/>
    <x v="9"/>
    <x v="0"/>
    <s v="New"/>
    <x v="3"/>
    <s v="Compact Sleeping Bag"/>
    <n v="4"/>
    <n v="124.87"/>
    <n v="0.1"/>
    <n v="62.03"/>
    <n v="449.53200000000004"/>
    <n v="248.12"/>
    <n v="201.41200000000003"/>
    <n v="0.44804819234225823"/>
    <n v="2026"/>
    <x v="1"/>
    <n v="4"/>
    <s v="Apr"/>
  </r>
  <r>
    <n v="2142"/>
    <d v="2026-04-11T00:00:00"/>
    <n v="4"/>
    <s v="Q2"/>
    <n v="2026"/>
    <x v="3"/>
    <x v="3"/>
    <x v="4"/>
    <x v="3"/>
    <s v="New"/>
    <x v="3"/>
    <s v="Alpine Tent 4P"/>
    <n v="1"/>
    <n v="339.64"/>
    <n v="0.1"/>
    <n v="195.81"/>
    <n v="305.67599999999999"/>
    <n v="195.81"/>
    <n v="109.86599999999999"/>
    <n v="0.35941977780394924"/>
    <n v="2026"/>
    <x v="1"/>
    <n v="4"/>
    <s v="Apr"/>
  </r>
  <r>
    <n v="2911"/>
    <d v="2026-04-11T00:00:00"/>
    <n v="4"/>
    <s v="Q2"/>
    <n v="2026"/>
    <x v="3"/>
    <x v="2"/>
    <x v="2"/>
    <x v="2"/>
    <s v="New"/>
    <x v="0"/>
    <s v="Trail Bike Light"/>
    <n v="1"/>
    <n v="50.86"/>
    <n v="0.05"/>
    <n v="22.1"/>
    <n v="48.317"/>
    <n v="22.1"/>
    <n v="26.216999999999999"/>
    <n v="0.54260405240391574"/>
    <n v="2026"/>
    <x v="1"/>
    <n v="4"/>
    <s v="Apr"/>
  </r>
  <r>
    <n v="4276"/>
    <d v="2026-04-11T00:00:00"/>
    <n v="4"/>
    <s v="Q2"/>
    <n v="2026"/>
    <x v="3"/>
    <x v="3"/>
    <x v="8"/>
    <x v="0"/>
    <s v="New"/>
    <x v="2"/>
    <s v="Travel Backpack 35L"/>
    <n v="2"/>
    <n v="167.01"/>
    <n v="0"/>
    <n v="89.8"/>
    <n v="334.02"/>
    <n v="179.6"/>
    <n v="154.41999999999999"/>
    <n v="0.46230764624872761"/>
    <n v="2026"/>
    <x v="1"/>
    <n v="4"/>
    <s v="Apr"/>
  </r>
  <r>
    <n v="5077"/>
    <d v="2026-04-11T00:00:00"/>
    <n v="4"/>
    <s v="Q2"/>
    <n v="2026"/>
    <x v="3"/>
    <x v="3"/>
    <x v="8"/>
    <x v="3"/>
    <s v="Returning"/>
    <x v="1"/>
    <s v="Hiking Daypack 20L"/>
    <n v="2"/>
    <n v="92.63"/>
    <n v="0.15"/>
    <n v="44.96"/>
    <n v="157.47099999999998"/>
    <n v="89.92"/>
    <n v="67.550999999999974"/>
    <n v="0.42897422382533917"/>
    <n v="2026"/>
    <x v="1"/>
    <n v="4"/>
    <s v="Apr"/>
  </r>
  <r>
    <n v="1259"/>
    <d v="2026-04-12T00:00:00"/>
    <n v="4"/>
    <s v="Q2"/>
    <n v="2026"/>
    <x v="3"/>
    <x v="1"/>
    <x v="12"/>
    <x v="3"/>
    <s v="New"/>
    <x v="1"/>
    <s v="Summit Backpack 45L"/>
    <n v="2"/>
    <n v="151.01"/>
    <n v="0"/>
    <n v="80.209999999999994"/>
    <n v="302.02"/>
    <n v="160.41999999999999"/>
    <n v="141.6"/>
    <n v="0.4688431229719886"/>
    <n v="2026"/>
    <x v="1"/>
    <n v="4"/>
    <s v="Apr"/>
  </r>
  <r>
    <n v="1720"/>
    <d v="2026-04-12T00:00:00"/>
    <n v="4"/>
    <s v="Q2"/>
    <n v="2026"/>
    <x v="3"/>
    <x v="0"/>
    <x v="15"/>
    <x v="0"/>
    <s v="New"/>
    <x v="1"/>
    <s v="Hiking Daypack 20L"/>
    <n v="2"/>
    <n v="92.07"/>
    <n v="0"/>
    <n v="44.1"/>
    <n v="184.14"/>
    <n v="88.2"/>
    <n v="95.939999999999984"/>
    <n v="0.52101661779081132"/>
    <n v="2026"/>
    <x v="1"/>
    <n v="4"/>
    <s v="Apr"/>
  </r>
  <r>
    <n v="1975"/>
    <d v="2026-04-12T00:00:00"/>
    <n v="4"/>
    <s v="Q2"/>
    <n v="2026"/>
    <x v="3"/>
    <x v="0"/>
    <x v="15"/>
    <x v="0"/>
    <s v="Returning"/>
    <x v="4"/>
    <s v="Recovery Roller"/>
    <n v="1"/>
    <n v="36.840000000000003"/>
    <n v="0.1"/>
    <n v="13.86"/>
    <n v="33.156000000000006"/>
    <n v="13.86"/>
    <n v="19.296000000000006"/>
    <n v="0.58197611292073836"/>
    <n v="2026"/>
    <x v="1"/>
    <n v="4"/>
    <s v="Apr"/>
  </r>
  <r>
    <n v="2848"/>
    <d v="2026-04-12T00:00:00"/>
    <n v="4"/>
    <s v="Q2"/>
    <n v="2026"/>
    <x v="3"/>
    <x v="1"/>
    <x v="6"/>
    <x v="0"/>
    <s v="New"/>
    <x v="1"/>
    <s v="Trekking Poles"/>
    <n v="1"/>
    <n v="71.64"/>
    <n v="0.05"/>
    <n v="32.729999999999997"/>
    <n v="68.057999999999993"/>
    <n v="32.729999999999997"/>
    <n v="35.327999999999996"/>
    <n v="0.51908666137706072"/>
    <n v="2026"/>
    <x v="1"/>
    <n v="4"/>
    <s v="Apr"/>
  </r>
  <r>
    <n v="2979"/>
    <d v="2026-04-12T00:00:00"/>
    <n v="4"/>
    <s v="Q2"/>
    <n v="2026"/>
    <x v="3"/>
    <x v="1"/>
    <x v="14"/>
    <x v="0"/>
    <s v="New"/>
    <x v="4"/>
    <s v="Weighted Vest"/>
    <n v="1"/>
    <n v="124.18"/>
    <n v="0"/>
    <n v="67.42"/>
    <n v="124.18"/>
    <n v="67.42"/>
    <n v="56.760000000000005"/>
    <n v="0.45707843453052022"/>
    <n v="2026"/>
    <x v="1"/>
    <n v="4"/>
    <s v="Apr"/>
  </r>
  <r>
    <n v="2996"/>
    <d v="2026-04-12T00:00:00"/>
    <n v="4"/>
    <s v="Q2"/>
    <n v="2026"/>
    <x v="3"/>
    <x v="1"/>
    <x v="12"/>
    <x v="2"/>
    <s v="New"/>
    <x v="2"/>
    <s v="Carry-On Duffel"/>
    <n v="1"/>
    <n v="134.94999999999999"/>
    <n v="0"/>
    <n v="67.849999999999994"/>
    <n v="134.94999999999999"/>
    <n v="67.849999999999994"/>
    <n v="67.099999999999994"/>
    <n v="0.49722119303445722"/>
    <n v="2026"/>
    <x v="1"/>
    <n v="4"/>
    <s v="Apr"/>
  </r>
  <r>
    <n v="749"/>
    <d v="2026-04-13T00:00:00"/>
    <n v="4"/>
    <s v="Q2"/>
    <n v="2026"/>
    <x v="3"/>
    <x v="0"/>
    <x v="15"/>
    <x v="0"/>
    <s v="New"/>
    <x v="3"/>
    <s v="Compact Sleeping Bag"/>
    <n v="2"/>
    <n v="124"/>
    <n v="0"/>
    <n v="60.14"/>
    <n v="248"/>
    <n v="120.28"/>
    <n v="127.72"/>
    <n v="0.51500000000000001"/>
    <n v="2026"/>
    <x v="1"/>
    <n v="4"/>
    <s v="Apr"/>
  </r>
  <r>
    <n v="1928"/>
    <d v="2026-04-13T00:00:00"/>
    <n v="4"/>
    <s v="Q2"/>
    <n v="2026"/>
    <x v="3"/>
    <x v="3"/>
    <x v="13"/>
    <x v="3"/>
    <s v="Returning"/>
    <x v="4"/>
    <s v="Training Mat"/>
    <n v="2"/>
    <n v="50.2"/>
    <n v="0.1"/>
    <n v="21.48"/>
    <n v="90.360000000000014"/>
    <n v="42.96"/>
    <n v="47.400000000000013"/>
    <n v="0.5245683930942896"/>
    <n v="2026"/>
    <x v="1"/>
    <n v="4"/>
    <s v="Apr"/>
  </r>
  <r>
    <n v="2486"/>
    <d v="2026-04-13T00:00:00"/>
    <n v="4"/>
    <s v="Q2"/>
    <n v="2026"/>
    <x v="3"/>
    <x v="1"/>
    <x v="11"/>
    <x v="0"/>
    <s v="Business"/>
    <x v="1"/>
    <s v="Hiking Daypack 20L"/>
    <n v="1"/>
    <n v="93.65"/>
    <n v="0"/>
    <n v="44.15"/>
    <n v="93.65"/>
    <n v="44.15"/>
    <n v="49.500000000000007"/>
    <n v="0.5285638013881474"/>
    <n v="2026"/>
    <x v="1"/>
    <n v="4"/>
    <s v="Apr"/>
  </r>
  <r>
    <n v="2688"/>
    <d v="2026-04-13T00:00:00"/>
    <n v="4"/>
    <s v="Q2"/>
    <n v="2026"/>
    <x v="3"/>
    <x v="2"/>
    <x v="16"/>
    <x v="3"/>
    <s v="New"/>
    <x v="2"/>
    <s v="Packing Cube Set"/>
    <n v="5"/>
    <n v="47.25"/>
    <n v="0.1"/>
    <n v="17.93"/>
    <n v="212.625"/>
    <n v="89.65"/>
    <n v="122.97499999999999"/>
    <n v="0.57836566725455607"/>
    <n v="2026"/>
    <x v="1"/>
    <n v="4"/>
    <s v="Apr"/>
  </r>
  <r>
    <n v="2712"/>
    <d v="2026-04-13T00:00:00"/>
    <n v="4"/>
    <s v="Q2"/>
    <n v="2026"/>
    <x v="3"/>
    <x v="2"/>
    <x v="5"/>
    <x v="0"/>
    <s v="Returning"/>
    <x v="4"/>
    <s v="Recovery Roller"/>
    <n v="1"/>
    <n v="35.69"/>
    <n v="0.05"/>
    <n v="13.53"/>
    <n v="33.905499999999996"/>
    <n v="13.53"/>
    <n v="20.375499999999995"/>
    <n v="0.60094969842650892"/>
    <n v="2026"/>
    <x v="1"/>
    <n v="4"/>
    <s v="Apr"/>
  </r>
  <r>
    <n v="3853"/>
    <d v="2026-04-13T00:00:00"/>
    <n v="4"/>
    <s v="Q2"/>
    <n v="2026"/>
    <x v="3"/>
    <x v="3"/>
    <x v="13"/>
    <x v="0"/>
    <s v="Returning"/>
    <x v="2"/>
    <s v="Carry-On Duffel"/>
    <n v="3"/>
    <n v="136.12"/>
    <n v="0"/>
    <n v="66.58"/>
    <n v="408.36"/>
    <n v="199.74"/>
    <n v="208.62"/>
    <n v="0.51087275933000298"/>
    <n v="2026"/>
    <x v="1"/>
    <n v="4"/>
    <s v="Apr"/>
  </r>
  <r>
    <n v="4043"/>
    <d v="2026-04-13T00:00:00"/>
    <n v="4"/>
    <s v="Q2"/>
    <n v="2026"/>
    <x v="3"/>
    <x v="3"/>
    <x v="7"/>
    <x v="3"/>
    <s v="New"/>
    <x v="1"/>
    <s v="Summit Backpack 45L"/>
    <n v="1"/>
    <n v="155.88999999999999"/>
    <n v="0"/>
    <n v="77.260000000000005"/>
    <n v="155.88999999999999"/>
    <n v="77.260000000000005"/>
    <n v="78.629999999999981"/>
    <n v="0.50439412406183837"/>
    <n v="2026"/>
    <x v="1"/>
    <n v="4"/>
    <s v="Apr"/>
  </r>
  <r>
    <n v="290"/>
    <d v="2026-04-14T00:00:00"/>
    <n v="4"/>
    <s v="Q2"/>
    <n v="2026"/>
    <x v="3"/>
    <x v="0"/>
    <x v="15"/>
    <x v="0"/>
    <s v="Business"/>
    <x v="2"/>
    <s v="Carry-On Duffel"/>
    <n v="1"/>
    <n v="130.81"/>
    <n v="0"/>
    <n v="67.86"/>
    <n v="130.81"/>
    <n v="67.86"/>
    <n v="62.95"/>
    <n v="0.48123232168794439"/>
    <n v="2026"/>
    <x v="1"/>
    <n v="4"/>
    <s v="Apr"/>
  </r>
  <r>
    <n v="2953"/>
    <d v="2026-04-14T00:00:00"/>
    <n v="4"/>
    <s v="Q2"/>
    <n v="2026"/>
    <x v="3"/>
    <x v="0"/>
    <x v="0"/>
    <x v="0"/>
    <s v="Returning"/>
    <x v="2"/>
    <s v="Packing Cube Set"/>
    <n v="2"/>
    <n v="47.56"/>
    <n v="0.05"/>
    <n v="18.649999999999999"/>
    <n v="90.364000000000004"/>
    <n v="37.299999999999997"/>
    <n v="53.064000000000007"/>
    <n v="0.58722500110663545"/>
    <n v="2026"/>
    <x v="1"/>
    <n v="4"/>
    <s v="Apr"/>
  </r>
  <r>
    <n v="3179"/>
    <d v="2026-04-14T00:00:00"/>
    <n v="4"/>
    <s v="Q2"/>
    <n v="2026"/>
    <x v="3"/>
    <x v="1"/>
    <x v="14"/>
    <x v="0"/>
    <s v="New"/>
    <x v="1"/>
    <s v="Trail Boots"/>
    <n v="2"/>
    <n v="140.65"/>
    <n v="0.05"/>
    <n v="78.900000000000006"/>
    <n v="267.23500000000001"/>
    <n v="157.80000000000001"/>
    <n v="109.435"/>
    <n v="0.40950848504125581"/>
    <n v="2026"/>
    <x v="1"/>
    <n v="4"/>
    <s v="Apr"/>
  </r>
  <r>
    <n v="3301"/>
    <d v="2026-04-14T00:00:00"/>
    <n v="4"/>
    <s v="Q2"/>
    <n v="2026"/>
    <x v="3"/>
    <x v="3"/>
    <x v="4"/>
    <x v="2"/>
    <s v="New"/>
    <x v="0"/>
    <s v="Commuter Helmet"/>
    <n v="1"/>
    <n v="82.75"/>
    <n v="0"/>
    <n v="43.18"/>
    <n v="82.75"/>
    <n v="43.18"/>
    <n v="39.57"/>
    <n v="0.47818731117824775"/>
    <n v="2026"/>
    <x v="1"/>
    <n v="4"/>
    <s v="Apr"/>
  </r>
  <r>
    <n v="3349"/>
    <d v="2026-04-14T00:00:00"/>
    <n v="4"/>
    <s v="Q2"/>
    <n v="2026"/>
    <x v="3"/>
    <x v="3"/>
    <x v="8"/>
    <x v="0"/>
    <s v="Returning"/>
    <x v="4"/>
    <s v="Resistance Band Set"/>
    <n v="2"/>
    <n v="40.909999999999997"/>
    <n v="0.1"/>
    <n v="14.95"/>
    <n v="73.637999999999991"/>
    <n v="29.9"/>
    <n v="43.737999999999992"/>
    <n v="0.59395964040305271"/>
    <n v="2026"/>
    <x v="1"/>
    <n v="4"/>
    <s v="Apr"/>
  </r>
  <r>
    <n v="4874"/>
    <d v="2026-04-14T00:00:00"/>
    <n v="4"/>
    <s v="Q2"/>
    <n v="2026"/>
    <x v="3"/>
    <x v="0"/>
    <x v="0"/>
    <x v="2"/>
    <s v="Returning"/>
    <x v="2"/>
    <s v="Packing Cube Set"/>
    <n v="1"/>
    <n v="46.62"/>
    <n v="0"/>
    <n v="18.86"/>
    <n v="46.62"/>
    <n v="18.86"/>
    <n v="27.759999999999998"/>
    <n v="0.59545259545259543"/>
    <n v="2026"/>
    <x v="1"/>
    <n v="4"/>
    <s v="Apr"/>
  </r>
  <r>
    <n v="1045"/>
    <d v="2026-04-15T00:00:00"/>
    <n v="4"/>
    <s v="Q2"/>
    <n v="2026"/>
    <x v="3"/>
    <x v="0"/>
    <x v="15"/>
    <x v="0"/>
    <s v="Returning"/>
    <x v="3"/>
    <s v="Trail Tent 2P"/>
    <n v="2"/>
    <n v="196.57"/>
    <n v="0.05"/>
    <n v="106.2"/>
    <n v="373.48299999999995"/>
    <n v="212.4"/>
    <n v="161.08299999999994"/>
    <n v="0.43129941657317727"/>
    <n v="2026"/>
    <x v="1"/>
    <n v="4"/>
    <s v="Apr"/>
  </r>
  <r>
    <n v="1703"/>
    <d v="2026-04-15T00:00:00"/>
    <n v="4"/>
    <s v="Q2"/>
    <n v="2026"/>
    <x v="3"/>
    <x v="1"/>
    <x v="1"/>
    <x v="0"/>
    <s v="Returning"/>
    <x v="1"/>
    <s v="Hiking Daypack 20L"/>
    <n v="1"/>
    <n v="90.52"/>
    <n v="0"/>
    <n v="46.5"/>
    <n v="90.52"/>
    <n v="46.5"/>
    <n v="44.019999999999996"/>
    <n v="0.4863013698630137"/>
    <n v="2026"/>
    <x v="1"/>
    <n v="4"/>
    <s v="Apr"/>
  </r>
  <r>
    <n v="2107"/>
    <d v="2026-04-15T00:00:00"/>
    <n v="4"/>
    <s v="Q2"/>
    <n v="2026"/>
    <x v="3"/>
    <x v="0"/>
    <x v="15"/>
    <x v="0"/>
    <s v="Returning"/>
    <x v="2"/>
    <s v="Travel Backpack 35L"/>
    <n v="5"/>
    <n v="165.35"/>
    <n v="0.05"/>
    <n v="89.38"/>
    <n v="785.41249999999991"/>
    <n v="446.9"/>
    <n v="338.51249999999993"/>
    <n v="0.43099963395031271"/>
    <n v="2026"/>
    <x v="1"/>
    <n v="4"/>
    <s v="Apr"/>
  </r>
  <r>
    <n v="2265"/>
    <d v="2026-04-15T00:00:00"/>
    <n v="4"/>
    <s v="Q2"/>
    <n v="2026"/>
    <x v="3"/>
    <x v="1"/>
    <x v="11"/>
    <x v="2"/>
    <s v="Returning"/>
    <x v="2"/>
    <s v="Insulated Bottle"/>
    <n v="2"/>
    <n v="36.35"/>
    <n v="0"/>
    <n v="13.55"/>
    <n v="72.7"/>
    <n v="27.1"/>
    <n v="45.6"/>
    <n v="0.6272352132049519"/>
    <n v="2026"/>
    <x v="1"/>
    <n v="4"/>
    <s v="Apr"/>
  </r>
  <r>
    <n v="2839"/>
    <d v="2026-04-15T00:00:00"/>
    <n v="4"/>
    <s v="Q2"/>
    <n v="2026"/>
    <x v="3"/>
    <x v="1"/>
    <x v="14"/>
    <x v="2"/>
    <s v="New"/>
    <x v="2"/>
    <s v="Packing Cube Set"/>
    <n v="1"/>
    <n v="47"/>
    <n v="0"/>
    <n v="18.64"/>
    <n v="47"/>
    <n v="18.64"/>
    <n v="28.36"/>
    <n v="0.60340425531914887"/>
    <n v="2026"/>
    <x v="1"/>
    <n v="4"/>
    <s v="Apr"/>
  </r>
  <r>
    <n v="4742"/>
    <d v="2026-04-15T00:00:00"/>
    <n v="4"/>
    <s v="Q2"/>
    <n v="2026"/>
    <x v="3"/>
    <x v="3"/>
    <x v="13"/>
    <x v="3"/>
    <s v="Returning"/>
    <x v="2"/>
    <s v="Packing Cube Set"/>
    <n v="1"/>
    <n v="46.86"/>
    <n v="0"/>
    <n v="18.190000000000001"/>
    <n v="46.86"/>
    <n v="18.190000000000001"/>
    <n v="28.669999999999998"/>
    <n v="0.61182244985061884"/>
    <n v="2026"/>
    <x v="1"/>
    <n v="4"/>
    <s v="Apr"/>
  </r>
  <r>
    <n v="4899"/>
    <d v="2026-04-15T00:00:00"/>
    <n v="4"/>
    <s v="Q2"/>
    <n v="2026"/>
    <x v="3"/>
    <x v="0"/>
    <x v="9"/>
    <x v="0"/>
    <s v="New"/>
    <x v="3"/>
    <s v="Portable Camp Stove"/>
    <n v="2"/>
    <n v="82.13"/>
    <n v="0.05"/>
    <n v="39.909999999999997"/>
    <n v="156.047"/>
    <n v="79.819999999999993"/>
    <n v="76.227000000000004"/>
    <n v="0.48848744288579726"/>
    <n v="2026"/>
    <x v="1"/>
    <n v="4"/>
    <s v="Apr"/>
  </r>
  <r>
    <n v="5042"/>
    <d v="2026-04-15T00:00:00"/>
    <n v="4"/>
    <s v="Q2"/>
    <n v="2026"/>
    <x v="3"/>
    <x v="1"/>
    <x v="6"/>
    <x v="2"/>
    <s v="Business"/>
    <x v="2"/>
    <s v="Travel Backpack 35L"/>
    <n v="1"/>
    <n v="163.16"/>
    <n v="0"/>
    <n v="88.78"/>
    <n v="163.16"/>
    <n v="88.78"/>
    <n v="74.38"/>
    <n v="0.45587153714145623"/>
    <n v="2026"/>
    <x v="1"/>
    <n v="4"/>
    <s v="Apr"/>
  </r>
  <r>
    <n v="2248"/>
    <d v="2026-04-16T00:00:00"/>
    <n v="4"/>
    <s v="Q2"/>
    <n v="2026"/>
    <x v="3"/>
    <x v="0"/>
    <x v="15"/>
    <x v="2"/>
    <s v="New"/>
    <x v="2"/>
    <s v="Insulated Bottle"/>
    <n v="2"/>
    <n v="36.68"/>
    <n v="0.1"/>
    <n v="13.92"/>
    <n v="66.024000000000001"/>
    <n v="27.84"/>
    <n v="38.183999999999997"/>
    <n v="0.57833515085423481"/>
    <n v="2026"/>
    <x v="1"/>
    <n v="4"/>
    <s v="Apr"/>
  </r>
  <r>
    <n v="2427"/>
    <d v="2026-04-16T00:00:00"/>
    <n v="4"/>
    <s v="Q2"/>
    <n v="2026"/>
    <x v="3"/>
    <x v="3"/>
    <x v="13"/>
    <x v="0"/>
    <s v="New"/>
    <x v="2"/>
    <s v="Packing Cube Set"/>
    <n v="1"/>
    <n v="45.82"/>
    <n v="0.1"/>
    <n v="18.48"/>
    <n v="41.238"/>
    <n v="18.48"/>
    <n v="22.757999999999999"/>
    <n v="0.55186963480285167"/>
    <n v="2026"/>
    <x v="1"/>
    <n v="4"/>
    <s v="Apr"/>
  </r>
  <r>
    <n v="2445"/>
    <d v="2026-04-16T00:00:00"/>
    <n v="4"/>
    <s v="Q2"/>
    <n v="2026"/>
    <x v="3"/>
    <x v="0"/>
    <x v="15"/>
    <x v="0"/>
    <s v="Returning"/>
    <x v="1"/>
    <s v="Trekking Poles"/>
    <n v="1"/>
    <n v="70.95"/>
    <n v="0"/>
    <n v="31.43"/>
    <n v="70.95"/>
    <n v="31.43"/>
    <n v="39.520000000000003"/>
    <n v="0.55701198026779419"/>
    <n v="2026"/>
    <x v="1"/>
    <n v="4"/>
    <s v="Apr"/>
  </r>
  <r>
    <n v="3311"/>
    <d v="2026-04-16T00:00:00"/>
    <n v="4"/>
    <s v="Q2"/>
    <n v="2026"/>
    <x v="3"/>
    <x v="1"/>
    <x v="11"/>
    <x v="0"/>
    <s v="New"/>
    <x v="2"/>
    <s v="Packing Cube Set"/>
    <n v="1"/>
    <n v="46.68"/>
    <n v="0.05"/>
    <n v="18.350000000000001"/>
    <n v="44.345999999999997"/>
    <n v="18.350000000000001"/>
    <n v="25.995999999999995"/>
    <n v="0.58620845172056102"/>
    <n v="2026"/>
    <x v="1"/>
    <n v="4"/>
    <s v="Apr"/>
  </r>
  <r>
    <n v="3320"/>
    <d v="2026-04-16T00:00:00"/>
    <n v="4"/>
    <s v="Q2"/>
    <n v="2026"/>
    <x v="3"/>
    <x v="2"/>
    <x v="16"/>
    <x v="0"/>
    <s v="Business"/>
    <x v="2"/>
    <s v="Travel Backpack 35L"/>
    <n v="5"/>
    <n v="164.31"/>
    <n v="0.05"/>
    <n v="85.41"/>
    <n v="780.47249999999997"/>
    <n v="427.04999999999995"/>
    <n v="353.42250000000001"/>
    <n v="0.45283145786686912"/>
    <n v="2026"/>
    <x v="1"/>
    <n v="4"/>
    <s v="Apr"/>
  </r>
  <r>
    <n v="3321"/>
    <d v="2026-04-16T00:00:00"/>
    <n v="4"/>
    <s v="Q2"/>
    <n v="2026"/>
    <x v="3"/>
    <x v="1"/>
    <x v="6"/>
    <x v="0"/>
    <s v="Business"/>
    <x v="2"/>
    <s v="Insulated Bottle"/>
    <n v="3"/>
    <n v="35.57"/>
    <n v="0"/>
    <n v="13.67"/>
    <n v="106.71000000000001"/>
    <n v="41.01"/>
    <n v="65.700000000000017"/>
    <n v="0.61568737700309262"/>
    <n v="2026"/>
    <x v="1"/>
    <n v="4"/>
    <s v="Apr"/>
  </r>
  <r>
    <n v="5181"/>
    <d v="2026-04-16T00:00:00"/>
    <n v="4"/>
    <s v="Q2"/>
    <n v="2026"/>
    <x v="3"/>
    <x v="0"/>
    <x v="0"/>
    <x v="3"/>
    <s v="New"/>
    <x v="2"/>
    <s v="Packing Cube Set"/>
    <n v="2"/>
    <n v="45.51"/>
    <n v="0.1"/>
    <n v="18.809999999999999"/>
    <n v="81.917999999999992"/>
    <n v="37.619999999999997"/>
    <n v="44.297999999999995"/>
    <n v="0.54076027246758951"/>
    <n v="2026"/>
    <x v="1"/>
    <n v="4"/>
    <s v="Apr"/>
  </r>
  <r>
    <n v="5187"/>
    <d v="2026-04-16T00:00:00"/>
    <n v="4"/>
    <s v="Q2"/>
    <n v="2026"/>
    <x v="3"/>
    <x v="3"/>
    <x v="8"/>
    <x v="0"/>
    <s v="Returning"/>
    <x v="3"/>
    <s v="Trail Tent 2P"/>
    <n v="2"/>
    <n v="198.32"/>
    <n v="0"/>
    <n v="106.8"/>
    <n v="396.64"/>
    <n v="213.6"/>
    <n v="183.04"/>
    <n v="0.46147640177490923"/>
    <n v="2026"/>
    <x v="1"/>
    <n v="4"/>
    <s v="Apr"/>
  </r>
  <r>
    <n v="605"/>
    <d v="2026-04-17T00:00:00"/>
    <n v="4"/>
    <s v="Q2"/>
    <n v="2026"/>
    <x v="3"/>
    <x v="3"/>
    <x v="8"/>
    <x v="3"/>
    <s v="Business"/>
    <x v="2"/>
    <s v="Carry-On Duffel"/>
    <n v="2"/>
    <n v="130.94"/>
    <n v="0"/>
    <n v="67.459999999999994"/>
    <n v="261.88"/>
    <n v="134.91999999999999"/>
    <n v="126.96000000000001"/>
    <n v="0.48480219948067821"/>
    <n v="2026"/>
    <x v="1"/>
    <n v="4"/>
    <s v="Apr"/>
  </r>
  <r>
    <n v="3244"/>
    <d v="2026-04-17T00:00:00"/>
    <n v="4"/>
    <s v="Q2"/>
    <n v="2026"/>
    <x v="3"/>
    <x v="1"/>
    <x v="11"/>
    <x v="3"/>
    <s v="Returning"/>
    <x v="2"/>
    <s v="Carry-On Duffel"/>
    <n v="1"/>
    <n v="131.62"/>
    <n v="0"/>
    <n v="66.95"/>
    <n v="131.62"/>
    <n v="66.95"/>
    <n v="64.67"/>
    <n v="0.49133870232487464"/>
    <n v="2026"/>
    <x v="1"/>
    <n v="4"/>
    <s v="Apr"/>
  </r>
  <r>
    <n v="4047"/>
    <d v="2026-04-17T00:00:00"/>
    <n v="4"/>
    <s v="Q2"/>
    <n v="2026"/>
    <x v="3"/>
    <x v="0"/>
    <x v="0"/>
    <x v="1"/>
    <s v="Business"/>
    <x v="2"/>
    <s v="Travel Backpack 35L"/>
    <n v="8"/>
    <n v="168.34"/>
    <n v="0.15"/>
    <n v="88.7"/>
    <n v="1144.712"/>
    <n v="709.6"/>
    <n v="435.11199999999997"/>
    <n v="0.38010608781946897"/>
    <n v="2026"/>
    <x v="1"/>
    <n v="4"/>
    <s v="Apr"/>
  </r>
  <r>
    <n v="4101"/>
    <d v="2026-04-17T00:00:00"/>
    <n v="4"/>
    <s v="Q2"/>
    <n v="2026"/>
    <x v="3"/>
    <x v="1"/>
    <x v="6"/>
    <x v="0"/>
    <s v="Returning"/>
    <x v="3"/>
    <s v="Portable Camp Stove"/>
    <n v="1"/>
    <n v="81.040000000000006"/>
    <n v="0"/>
    <n v="39.97"/>
    <n v="81.040000000000006"/>
    <n v="39.97"/>
    <n v="41.070000000000007"/>
    <n v="0.50678677196446209"/>
    <n v="2026"/>
    <x v="1"/>
    <n v="4"/>
    <s v="Apr"/>
  </r>
  <r>
    <n v="4537"/>
    <d v="2026-04-17T00:00:00"/>
    <n v="4"/>
    <s v="Q2"/>
    <n v="2026"/>
    <x v="3"/>
    <x v="3"/>
    <x v="8"/>
    <x v="0"/>
    <s v="Business"/>
    <x v="3"/>
    <s v="Portable Camp Stove"/>
    <n v="3"/>
    <n v="81.53"/>
    <n v="0.05"/>
    <n v="38.630000000000003"/>
    <n v="232.3605"/>
    <n v="115.89000000000001"/>
    <n v="116.47049999999999"/>
    <n v="0.50124913657872139"/>
    <n v="2026"/>
    <x v="1"/>
    <n v="4"/>
    <s v="Apr"/>
  </r>
  <r>
    <n v="754"/>
    <d v="2026-04-18T00:00:00"/>
    <n v="4"/>
    <s v="Q2"/>
    <n v="2026"/>
    <x v="3"/>
    <x v="2"/>
    <x v="10"/>
    <x v="3"/>
    <s v="Returning"/>
    <x v="0"/>
    <s v="Cycling Pack 12L"/>
    <n v="3"/>
    <n v="104.8"/>
    <n v="0.1"/>
    <n v="50.59"/>
    <n v="282.95999999999998"/>
    <n v="151.77000000000001"/>
    <n v="131.18999999999997"/>
    <n v="0.46363443596268017"/>
    <n v="2026"/>
    <x v="1"/>
    <n v="4"/>
    <s v="Apr"/>
  </r>
  <r>
    <n v="1340"/>
    <d v="2026-04-18T00:00:00"/>
    <n v="4"/>
    <s v="Q2"/>
    <n v="2026"/>
    <x v="3"/>
    <x v="3"/>
    <x v="8"/>
    <x v="0"/>
    <s v="New"/>
    <x v="4"/>
    <s v="Training Mat"/>
    <n v="2"/>
    <n v="51.24"/>
    <n v="0"/>
    <n v="22.52"/>
    <n v="102.48"/>
    <n v="45.04"/>
    <n v="57.440000000000005"/>
    <n v="0.56049960967993762"/>
    <n v="2026"/>
    <x v="1"/>
    <n v="4"/>
    <s v="Apr"/>
  </r>
  <r>
    <n v="1444"/>
    <d v="2026-04-18T00:00:00"/>
    <n v="4"/>
    <s v="Q2"/>
    <n v="2026"/>
    <x v="3"/>
    <x v="2"/>
    <x v="10"/>
    <x v="2"/>
    <s v="Returning"/>
    <x v="3"/>
    <s v="Compact Sleeping Bag"/>
    <n v="1"/>
    <n v="120.52"/>
    <n v="0.1"/>
    <n v="59.01"/>
    <n v="108.468"/>
    <n v="59.01"/>
    <n v="49.458000000000006"/>
    <n v="0.45596858059519862"/>
    <n v="2026"/>
    <x v="1"/>
    <n v="4"/>
    <s v="Apr"/>
  </r>
  <r>
    <n v="2390"/>
    <d v="2026-04-18T00:00:00"/>
    <n v="4"/>
    <s v="Q2"/>
    <n v="2026"/>
    <x v="3"/>
    <x v="3"/>
    <x v="8"/>
    <x v="2"/>
    <s v="Returning"/>
    <x v="3"/>
    <s v="Portable Camp Stove"/>
    <n v="1"/>
    <n v="80.98"/>
    <n v="0"/>
    <n v="40.19"/>
    <n v="80.98"/>
    <n v="40.19"/>
    <n v="40.790000000000006"/>
    <n v="0.50370461842430236"/>
    <n v="2026"/>
    <x v="1"/>
    <n v="4"/>
    <s v="Apr"/>
  </r>
  <r>
    <n v="3076"/>
    <d v="2026-04-18T00:00:00"/>
    <n v="4"/>
    <s v="Q2"/>
    <n v="2026"/>
    <x v="3"/>
    <x v="2"/>
    <x v="2"/>
    <x v="0"/>
    <s v="Business"/>
    <x v="3"/>
    <s v="Portable Camp Stove"/>
    <n v="2"/>
    <n v="82.58"/>
    <n v="0.1"/>
    <n v="39.93"/>
    <n v="148.64400000000001"/>
    <n v="79.86"/>
    <n v="68.784000000000006"/>
    <n v="0.46274319851457174"/>
    <n v="2026"/>
    <x v="1"/>
    <n v="4"/>
    <s v="Apr"/>
  </r>
  <r>
    <n v="3157"/>
    <d v="2026-04-18T00:00:00"/>
    <n v="4"/>
    <s v="Q2"/>
    <n v="2026"/>
    <x v="3"/>
    <x v="3"/>
    <x v="8"/>
    <x v="0"/>
    <s v="New"/>
    <x v="3"/>
    <s v="Trail Tent 2P"/>
    <n v="2"/>
    <n v="200.36"/>
    <n v="0"/>
    <n v="105.12"/>
    <n v="400.72"/>
    <n v="210.24"/>
    <n v="190.48000000000002"/>
    <n v="0.47534438011579161"/>
    <n v="2026"/>
    <x v="1"/>
    <n v="4"/>
    <s v="Apr"/>
  </r>
  <r>
    <n v="4516"/>
    <d v="2026-04-18T00:00:00"/>
    <n v="4"/>
    <s v="Q2"/>
    <n v="2026"/>
    <x v="3"/>
    <x v="2"/>
    <x v="5"/>
    <x v="0"/>
    <s v="Returning"/>
    <x v="3"/>
    <s v="Trail Tent 2P"/>
    <n v="1"/>
    <n v="196.24"/>
    <n v="0"/>
    <n v="106.34"/>
    <n v="196.24"/>
    <n v="106.34"/>
    <n v="89.9"/>
    <n v="0.45811251528740321"/>
    <n v="2026"/>
    <x v="1"/>
    <n v="4"/>
    <s v="Apr"/>
  </r>
  <r>
    <n v="5119"/>
    <d v="2026-04-18T00:00:00"/>
    <n v="4"/>
    <s v="Q2"/>
    <n v="2026"/>
    <x v="3"/>
    <x v="0"/>
    <x v="15"/>
    <x v="0"/>
    <s v="Business"/>
    <x v="1"/>
    <s v="Hiking Daypack 20L"/>
    <n v="1"/>
    <n v="93.32"/>
    <n v="0"/>
    <n v="44.82"/>
    <n v="93.32"/>
    <n v="44.82"/>
    <n v="48.499999999999993"/>
    <n v="0.51971710244320612"/>
    <n v="2026"/>
    <x v="1"/>
    <n v="4"/>
    <s v="Apr"/>
  </r>
  <r>
    <n v="125"/>
    <d v="2026-04-19T00:00:00"/>
    <n v="4"/>
    <s v="Q2"/>
    <n v="2026"/>
    <x v="3"/>
    <x v="3"/>
    <x v="7"/>
    <x v="0"/>
    <s v="Returning"/>
    <x v="0"/>
    <s v="Cycling Pack 12L"/>
    <n v="2"/>
    <n v="101.61"/>
    <n v="0"/>
    <n v="49.9"/>
    <n v="203.22"/>
    <n v="99.8"/>
    <n v="103.42"/>
    <n v="0.50890660368074014"/>
    <n v="2026"/>
    <x v="1"/>
    <n v="4"/>
    <s v="Apr"/>
  </r>
  <r>
    <n v="728"/>
    <d v="2026-04-19T00:00:00"/>
    <n v="4"/>
    <s v="Q2"/>
    <n v="2026"/>
    <x v="3"/>
    <x v="1"/>
    <x v="14"/>
    <x v="0"/>
    <s v="Returning"/>
    <x v="0"/>
    <s v="Cycling Pack 12L"/>
    <n v="1"/>
    <n v="104.91"/>
    <n v="0"/>
    <n v="51.68"/>
    <n v="104.91"/>
    <n v="51.68"/>
    <n v="53.23"/>
    <n v="0.50738728433895719"/>
    <n v="2026"/>
    <x v="1"/>
    <n v="4"/>
    <s v="Apr"/>
  </r>
  <r>
    <n v="1271"/>
    <d v="2026-04-19T00:00:00"/>
    <n v="4"/>
    <s v="Q2"/>
    <n v="2026"/>
    <x v="3"/>
    <x v="2"/>
    <x v="2"/>
    <x v="1"/>
    <s v="Business"/>
    <x v="4"/>
    <s v="Resistance Band Set"/>
    <n v="8"/>
    <n v="39.99"/>
    <n v="0.15"/>
    <n v="14.92"/>
    <n v="271.93200000000002"/>
    <n v="119.36"/>
    <n v="152.572"/>
    <n v="0.56106673727255341"/>
    <n v="2026"/>
    <x v="1"/>
    <n v="4"/>
    <s v="Apr"/>
  </r>
  <r>
    <n v="1284"/>
    <d v="2026-04-19T00:00:00"/>
    <n v="4"/>
    <s v="Q2"/>
    <n v="2026"/>
    <x v="3"/>
    <x v="1"/>
    <x v="12"/>
    <x v="2"/>
    <s v="New"/>
    <x v="2"/>
    <s v="Carry-On Duffel"/>
    <n v="1"/>
    <n v="136.01"/>
    <n v="0"/>
    <n v="66.59"/>
    <n v="136.01"/>
    <n v="66.59"/>
    <n v="69.419999999999987"/>
    <n v="0.51040364679067707"/>
    <n v="2026"/>
    <x v="1"/>
    <n v="4"/>
    <s v="Apr"/>
  </r>
  <r>
    <n v="1657"/>
    <d v="2026-04-19T00:00:00"/>
    <n v="4"/>
    <s v="Q2"/>
    <n v="2026"/>
    <x v="3"/>
    <x v="0"/>
    <x v="0"/>
    <x v="1"/>
    <s v="Business"/>
    <x v="3"/>
    <s v="Compact Sleeping Bag"/>
    <n v="15"/>
    <n v="122.1"/>
    <n v="0.15"/>
    <n v="62.33"/>
    <n v="1556.7749999999999"/>
    <n v="934.94999999999993"/>
    <n v="621.82499999999993"/>
    <n v="0.39943151707857588"/>
    <n v="2026"/>
    <x v="1"/>
    <n v="4"/>
    <s v="Apr"/>
  </r>
  <r>
    <n v="2240"/>
    <d v="2026-04-19T00:00:00"/>
    <n v="4"/>
    <s v="Q2"/>
    <n v="2026"/>
    <x v="3"/>
    <x v="0"/>
    <x v="15"/>
    <x v="3"/>
    <s v="Returning"/>
    <x v="3"/>
    <s v="Alpine Tent 4P"/>
    <n v="4"/>
    <n v="341.75"/>
    <n v="0.1"/>
    <n v="191.91"/>
    <n v="1230.3"/>
    <n v="767.64"/>
    <n v="462.65999999999997"/>
    <n v="0.37605462082418922"/>
    <n v="2026"/>
    <x v="1"/>
    <n v="4"/>
    <s v="Apr"/>
  </r>
  <r>
    <n v="3050"/>
    <d v="2026-04-19T00:00:00"/>
    <n v="4"/>
    <s v="Q2"/>
    <n v="2026"/>
    <x v="3"/>
    <x v="3"/>
    <x v="13"/>
    <x v="2"/>
    <s v="Returning"/>
    <x v="1"/>
    <s v="Summit Backpack 45L"/>
    <n v="3"/>
    <n v="156.16"/>
    <n v="0.05"/>
    <n v="77.81"/>
    <n v="445.05599999999998"/>
    <n v="233.43"/>
    <n v="211.62599999999998"/>
    <n v="0.47550420621225192"/>
    <n v="2026"/>
    <x v="1"/>
    <n v="4"/>
    <s v="Apr"/>
  </r>
  <r>
    <n v="3213"/>
    <d v="2026-04-19T00:00:00"/>
    <n v="4"/>
    <s v="Q2"/>
    <n v="2026"/>
    <x v="3"/>
    <x v="0"/>
    <x v="15"/>
    <x v="0"/>
    <s v="Returning"/>
    <x v="2"/>
    <s v="Carry-On Duffel"/>
    <n v="2"/>
    <n v="132.53"/>
    <n v="0.05"/>
    <n v="66.39"/>
    <n v="251.80699999999999"/>
    <n v="132.78"/>
    <n v="119.02699999999999"/>
    <n v="0.47269138665724142"/>
    <n v="2026"/>
    <x v="1"/>
    <n v="4"/>
    <s v="Apr"/>
  </r>
  <r>
    <n v="3367"/>
    <d v="2026-04-19T00:00:00"/>
    <n v="4"/>
    <s v="Q2"/>
    <n v="2026"/>
    <x v="3"/>
    <x v="2"/>
    <x v="3"/>
    <x v="0"/>
    <s v="Returning"/>
    <x v="2"/>
    <s v="Packing Cube Set"/>
    <n v="3"/>
    <n v="45.79"/>
    <n v="0"/>
    <n v="17.98"/>
    <n v="137.37"/>
    <n v="53.94"/>
    <n v="83.43"/>
    <n v="0.60733784669141733"/>
    <n v="2026"/>
    <x v="1"/>
    <n v="4"/>
    <s v="Apr"/>
  </r>
  <r>
    <n v="3885"/>
    <d v="2026-04-19T00:00:00"/>
    <n v="4"/>
    <s v="Q2"/>
    <n v="2026"/>
    <x v="3"/>
    <x v="0"/>
    <x v="15"/>
    <x v="0"/>
    <s v="New"/>
    <x v="2"/>
    <s v="Carry-On Duffel"/>
    <n v="2"/>
    <n v="133.97"/>
    <n v="0.15"/>
    <n v="67.36"/>
    <n v="227.749"/>
    <n v="134.72"/>
    <n v="93.028999999999996"/>
    <n v="0.40847160690057915"/>
    <n v="2026"/>
    <x v="1"/>
    <n v="4"/>
    <s v="Apr"/>
  </r>
  <r>
    <n v="4372"/>
    <d v="2026-04-19T00:00:00"/>
    <n v="4"/>
    <s v="Q2"/>
    <n v="2026"/>
    <x v="3"/>
    <x v="0"/>
    <x v="15"/>
    <x v="0"/>
    <s v="New"/>
    <x v="4"/>
    <s v="Recovery Roller"/>
    <n v="1"/>
    <n v="37.11"/>
    <n v="0.1"/>
    <n v="14.27"/>
    <n v="33.399000000000001"/>
    <n v="14.27"/>
    <n v="19.129000000000001"/>
    <n v="0.5727416988532591"/>
    <n v="2026"/>
    <x v="1"/>
    <n v="4"/>
    <s v="Apr"/>
  </r>
  <r>
    <n v="4417"/>
    <d v="2026-04-19T00:00:00"/>
    <n v="4"/>
    <s v="Q2"/>
    <n v="2026"/>
    <x v="3"/>
    <x v="3"/>
    <x v="8"/>
    <x v="2"/>
    <s v="New"/>
    <x v="3"/>
    <s v="Alpine Tent 4P"/>
    <n v="3"/>
    <n v="334.01"/>
    <n v="0.15"/>
    <n v="192.17"/>
    <n v="851.72550000000001"/>
    <n v="576.51"/>
    <n v="275.21550000000002"/>
    <n v="0.32312699337990941"/>
    <n v="2026"/>
    <x v="1"/>
    <n v="4"/>
    <s v="Apr"/>
  </r>
  <r>
    <n v="1147"/>
    <d v="2026-04-20T00:00:00"/>
    <n v="4"/>
    <s v="Q2"/>
    <n v="2026"/>
    <x v="3"/>
    <x v="3"/>
    <x v="7"/>
    <x v="0"/>
    <s v="New"/>
    <x v="2"/>
    <s v="Carry-On Duffel"/>
    <n v="1"/>
    <n v="131.46"/>
    <n v="0"/>
    <n v="67.77"/>
    <n v="131.46"/>
    <n v="67.77"/>
    <n v="63.690000000000012"/>
    <n v="0.48448197170241902"/>
    <n v="2026"/>
    <x v="1"/>
    <n v="4"/>
    <s v="Apr"/>
  </r>
  <r>
    <n v="1514"/>
    <d v="2026-04-20T00:00:00"/>
    <n v="4"/>
    <s v="Q2"/>
    <n v="2026"/>
    <x v="3"/>
    <x v="2"/>
    <x v="3"/>
    <x v="2"/>
    <s v="Returning"/>
    <x v="1"/>
    <s v="Trekking Poles"/>
    <n v="3"/>
    <n v="72.48"/>
    <n v="0"/>
    <n v="32.36"/>
    <n v="217.44"/>
    <n v="97.08"/>
    <n v="120.36"/>
    <n v="0.55353200883002207"/>
    <n v="2026"/>
    <x v="1"/>
    <n v="4"/>
    <s v="Apr"/>
  </r>
  <r>
    <n v="1538"/>
    <d v="2026-04-20T00:00:00"/>
    <n v="4"/>
    <s v="Q2"/>
    <n v="2026"/>
    <x v="3"/>
    <x v="2"/>
    <x v="2"/>
    <x v="3"/>
    <s v="New"/>
    <x v="0"/>
    <s v="Commuter Helmet"/>
    <n v="1"/>
    <n v="81.98"/>
    <n v="0"/>
    <n v="43.15"/>
    <n v="81.98"/>
    <n v="43.15"/>
    <n v="38.830000000000005"/>
    <n v="0.47365211027079779"/>
    <n v="2026"/>
    <x v="1"/>
    <n v="4"/>
    <s v="Apr"/>
  </r>
  <r>
    <n v="1679"/>
    <d v="2026-04-20T00:00:00"/>
    <n v="4"/>
    <s v="Q2"/>
    <n v="2026"/>
    <x v="3"/>
    <x v="3"/>
    <x v="13"/>
    <x v="3"/>
    <s v="Returning"/>
    <x v="2"/>
    <s v="Packing Cube Set"/>
    <n v="1"/>
    <n v="46.71"/>
    <n v="0"/>
    <n v="18.18"/>
    <n v="46.71"/>
    <n v="18.18"/>
    <n v="28.53"/>
    <n v="0.61078998073217727"/>
    <n v="2026"/>
    <x v="1"/>
    <n v="4"/>
    <s v="Apr"/>
  </r>
  <r>
    <n v="1708"/>
    <d v="2026-04-20T00:00:00"/>
    <n v="4"/>
    <s v="Q2"/>
    <n v="2026"/>
    <x v="3"/>
    <x v="2"/>
    <x v="5"/>
    <x v="3"/>
    <s v="New"/>
    <x v="4"/>
    <s v="Resistance Band Set"/>
    <n v="1"/>
    <n v="41.01"/>
    <n v="0"/>
    <n v="14.5"/>
    <n v="41.01"/>
    <n v="14.5"/>
    <n v="26.509999999999998"/>
    <n v="0.64642770056083876"/>
    <n v="2026"/>
    <x v="1"/>
    <n v="4"/>
    <s v="Apr"/>
  </r>
  <r>
    <n v="2686"/>
    <d v="2026-04-20T00:00:00"/>
    <n v="4"/>
    <s v="Q2"/>
    <n v="2026"/>
    <x v="3"/>
    <x v="1"/>
    <x v="12"/>
    <x v="0"/>
    <s v="Returning"/>
    <x v="1"/>
    <s v="Trekking Poles"/>
    <n v="1"/>
    <n v="70.45"/>
    <n v="0.05"/>
    <n v="31.98"/>
    <n v="66.927499999999995"/>
    <n v="31.98"/>
    <n v="34.947499999999991"/>
    <n v="0.52216951178514059"/>
    <n v="2026"/>
    <x v="1"/>
    <n v="4"/>
    <s v="Apr"/>
  </r>
  <r>
    <n v="3307"/>
    <d v="2026-04-20T00:00:00"/>
    <n v="4"/>
    <s v="Q2"/>
    <n v="2026"/>
    <x v="3"/>
    <x v="3"/>
    <x v="13"/>
    <x v="2"/>
    <s v="Business"/>
    <x v="0"/>
    <s v="Trail Bike Light"/>
    <n v="2"/>
    <n v="51.39"/>
    <n v="0.05"/>
    <n v="22.28"/>
    <n v="97.640999999999991"/>
    <n v="44.56"/>
    <n v="53.080999999999989"/>
    <n v="0.54363433393758764"/>
    <n v="2026"/>
    <x v="1"/>
    <n v="4"/>
    <s v="Apr"/>
  </r>
  <r>
    <n v="3772"/>
    <d v="2026-04-20T00:00:00"/>
    <n v="4"/>
    <s v="Q2"/>
    <n v="2026"/>
    <x v="3"/>
    <x v="0"/>
    <x v="15"/>
    <x v="2"/>
    <s v="Returning"/>
    <x v="3"/>
    <s v="Compact Sleeping Bag"/>
    <n v="2"/>
    <n v="122.03"/>
    <n v="0"/>
    <n v="59.43"/>
    <n v="244.06"/>
    <n v="118.86"/>
    <n v="125.2"/>
    <n v="0.51298860935835455"/>
    <n v="2026"/>
    <x v="1"/>
    <n v="4"/>
    <s v="Apr"/>
  </r>
  <r>
    <n v="3877"/>
    <d v="2026-04-20T00:00:00"/>
    <n v="4"/>
    <s v="Q2"/>
    <n v="2026"/>
    <x v="3"/>
    <x v="3"/>
    <x v="4"/>
    <x v="0"/>
    <s v="New"/>
    <x v="2"/>
    <s v="Carry-On Duffel"/>
    <n v="3"/>
    <n v="132.07"/>
    <n v="0.05"/>
    <n v="66.41"/>
    <n v="376.39949999999999"/>
    <n v="199.23"/>
    <n v="177.1695"/>
    <n v="0.47069536489819991"/>
    <n v="2026"/>
    <x v="1"/>
    <n v="4"/>
    <s v="Apr"/>
  </r>
  <r>
    <n v="4117"/>
    <d v="2026-04-20T00:00:00"/>
    <n v="4"/>
    <s v="Q2"/>
    <n v="2026"/>
    <x v="3"/>
    <x v="3"/>
    <x v="7"/>
    <x v="3"/>
    <s v="Returning"/>
    <x v="0"/>
    <s v="Compact Repair Kit"/>
    <n v="1"/>
    <n v="41.04"/>
    <n v="0.1"/>
    <n v="17.02"/>
    <n v="36.936"/>
    <n v="17.02"/>
    <n v="19.916"/>
    <n v="0.53920294563569415"/>
    <n v="2026"/>
    <x v="1"/>
    <n v="4"/>
    <s v="Apr"/>
  </r>
  <r>
    <n v="4562"/>
    <d v="2026-04-20T00:00:00"/>
    <n v="4"/>
    <s v="Q2"/>
    <n v="2026"/>
    <x v="3"/>
    <x v="1"/>
    <x v="1"/>
    <x v="2"/>
    <s v="New"/>
    <x v="4"/>
    <s v="Resistance Band Set"/>
    <n v="2"/>
    <n v="40.56"/>
    <n v="0"/>
    <n v="15.09"/>
    <n v="81.12"/>
    <n v="30.18"/>
    <n v="50.940000000000005"/>
    <n v="0.62795857988165682"/>
    <n v="2026"/>
    <x v="1"/>
    <n v="4"/>
    <s v="Apr"/>
  </r>
  <r>
    <n v="4683"/>
    <d v="2026-04-20T00:00:00"/>
    <n v="4"/>
    <s v="Q2"/>
    <n v="2026"/>
    <x v="3"/>
    <x v="2"/>
    <x v="16"/>
    <x v="0"/>
    <s v="Business"/>
    <x v="4"/>
    <s v="Training Mat"/>
    <n v="3"/>
    <n v="51.36"/>
    <n v="0"/>
    <n v="22.05"/>
    <n v="154.07999999999998"/>
    <n v="66.150000000000006"/>
    <n v="87.929999999999978"/>
    <n v="0.57067757009345788"/>
    <n v="2026"/>
    <x v="1"/>
    <n v="4"/>
    <s v="Apr"/>
  </r>
  <r>
    <n v="308"/>
    <d v="2026-04-21T00:00:00"/>
    <n v="4"/>
    <s v="Q2"/>
    <n v="2026"/>
    <x v="3"/>
    <x v="3"/>
    <x v="7"/>
    <x v="0"/>
    <s v="Returning"/>
    <x v="1"/>
    <s v="Hiking Daypack 20L"/>
    <n v="6"/>
    <n v="93.58"/>
    <n v="0"/>
    <n v="46.68"/>
    <n v="561.48"/>
    <n v="280.08"/>
    <n v="281.40000000000003"/>
    <n v="0.5011754648429152"/>
    <n v="2026"/>
    <x v="1"/>
    <n v="4"/>
    <s v="Apr"/>
  </r>
  <r>
    <n v="773"/>
    <d v="2026-04-21T00:00:00"/>
    <n v="4"/>
    <s v="Q2"/>
    <n v="2026"/>
    <x v="3"/>
    <x v="3"/>
    <x v="7"/>
    <x v="0"/>
    <s v="Business"/>
    <x v="0"/>
    <s v="Commuter Helmet"/>
    <n v="5"/>
    <n v="80.16"/>
    <n v="0.1"/>
    <n v="42.5"/>
    <n v="360.71999999999997"/>
    <n v="212.5"/>
    <n v="148.21999999999997"/>
    <n v="0.41090042137946325"/>
    <n v="2026"/>
    <x v="1"/>
    <n v="4"/>
    <s v="Apr"/>
  </r>
  <r>
    <n v="1303"/>
    <d v="2026-04-21T00:00:00"/>
    <n v="4"/>
    <s v="Q2"/>
    <n v="2026"/>
    <x v="3"/>
    <x v="1"/>
    <x v="12"/>
    <x v="0"/>
    <s v="New"/>
    <x v="1"/>
    <s v="Trail Boots"/>
    <n v="1"/>
    <n v="142.22999999999999"/>
    <n v="0.05"/>
    <n v="77.66"/>
    <n v="135.11849999999998"/>
    <n v="77.66"/>
    <n v="57.458499999999987"/>
    <n v="0.42524524768999061"/>
    <n v="2026"/>
    <x v="1"/>
    <n v="4"/>
    <s v="Apr"/>
  </r>
  <r>
    <n v="1348"/>
    <d v="2026-04-21T00:00:00"/>
    <n v="4"/>
    <s v="Q2"/>
    <n v="2026"/>
    <x v="3"/>
    <x v="1"/>
    <x v="14"/>
    <x v="0"/>
    <s v="Returning"/>
    <x v="1"/>
    <s v="Trekking Poles"/>
    <n v="2"/>
    <n v="71.77"/>
    <n v="0"/>
    <n v="32.450000000000003"/>
    <n v="143.54"/>
    <n v="64.900000000000006"/>
    <n v="78.639999999999986"/>
    <n v="0.54786122335237553"/>
    <n v="2026"/>
    <x v="1"/>
    <n v="4"/>
    <s v="Apr"/>
  </r>
  <r>
    <n v="1496"/>
    <d v="2026-04-21T00:00:00"/>
    <n v="4"/>
    <s v="Q2"/>
    <n v="2026"/>
    <x v="3"/>
    <x v="0"/>
    <x v="0"/>
    <x v="3"/>
    <s v="Returning"/>
    <x v="1"/>
    <s v="Trekking Poles"/>
    <n v="1"/>
    <n v="71.23"/>
    <n v="0.05"/>
    <n v="33.28"/>
    <n v="67.668499999999995"/>
    <n v="33.28"/>
    <n v="34.388499999999993"/>
    <n v="0.50819066478494423"/>
    <n v="2026"/>
    <x v="1"/>
    <n v="4"/>
    <s v="Apr"/>
  </r>
  <r>
    <n v="1695"/>
    <d v="2026-04-21T00:00:00"/>
    <n v="4"/>
    <s v="Q2"/>
    <n v="2026"/>
    <x v="3"/>
    <x v="0"/>
    <x v="0"/>
    <x v="2"/>
    <s v="Returning"/>
    <x v="1"/>
    <s v="Trekking Poles"/>
    <n v="1"/>
    <n v="71.239999999999995"/>
    <n v="0.1"/>
    <n v="33.07"/>
    <n v="64.116"/>
    <n v="33.07"/>
    <n v="31.045999999999999"/>
    <n v="0.48421610830369954"/>
    <n v="2026"/>
    <x v="1"/>
    <n v="4"/>
    <s v="Apr"/>
  </r>
  <r>
    <n v="2812"/>
    <d v="2026-04-21T00:00:00"/>
    <n v="4"/>
    <s v="Q2"/>
    <n v="2026"/>
    <x v="3"/>
    <x v="1"/>
    <x v="6"/>
    <x v="0"/>
    <s v="New"/>
    <x v="0"/>
    <s v="Trail Bike Light"/>
    <n v="1"/>
    <n v="51.39"/>
    <n v="0"/>
    <n v="22.08"/>
    <n v="51.39"/>
    <n v="22.08"/>
    <n v="29.310000000000002"/>
    <n v="0.57034442498540572"/>
    <n v="2026"/>
    <x v="1"/>
    <n v="4"/>
    <s v="Apr"/>
  </r>
  <r>
    <n v="3017"/>
    <d v="2026-04-21T00:00:00"/>
    <n v="4"/>
    <s v="Q2"/>
    <n v="2026"/>
    <x v="3"/>
    <x v="1"/>
    <x v="12"/>
    <x v="0"/>
    <s v="Returning"/>
    <x v="0"/>
    <s v="Cycling Pack 12L"/>
    <n v="1"/>
    <n v="102.64"/>
    <n v="0"/>
    <n v="51.86"/>
    <n v="102.64"/>
    <n v="51.86"/>
    <n v="50.78"/>
    <n v="0.49473889321901793"/>
    <n v="2026"/>
    <x v="1"/>
    <n v="4"/>
    <s v="Apr"/>
  </r>
  <r>
    <n v="3719"/>
    <d v="2026-04-21T00:00:00"/>
    <n v="4"/>
    <s v="Q2"/>
    <n v="2026"/>
    <x v="3"/>
    <x v="2"/>
    <x v="2"/>
    <x v="0"/>
    <s v="New"/>
    <x v="4"/>
    <s v="Recovery Roller"/>
    <n v="2"/>
    <n v="35.56"/>
    <n v="0.1"/>
    <n v="13.85"/>
    <n v="64.00800000000001"/>
    <n v="27.7"/>
    <n v="36.308000000000007"/>
    <n v="0.56724159480064995"/>
    <n v="2026"/>
    <x v="1"/>
    <n v="4"/>
    <s v="Apr"/>
  </r>
  <r>
    <n v="3920"/>
    <d v="2026-04-21T00:00:00"/>
    <n v="4"/>
    <s v="Q2"/>
    <n v="2026"/>
    <x v="3"/>
    <x v="1"/>
    <x v="11"/>
    <x v="0"/>
    <s v="Returning"/>
    <x v="0"/>
    <s v="Cycling Pack 12L"/>
    <n v="2"/>
    <n v="100.39"/>
    <n v="0"/>
    <n v="49.05"/>
    <n v="200.78"/>
    <n v="98.1"/>
    <n v="102.68"/>
    <n v="0.51140551847793603"/>
    <n v="2026"/>
    <x v="1"/>
    <n v="4"/>
    <s v="Apr"/>
  </r>
  <r>
    <n v="4654"/>
    <d v="2026-04-21T00:00:00"/>
    <n v="4"/>
    <s v="Q2"/>
    <n v="2026"/>
    <x v="3"/>
    <x v="0"/>
    <x v="15"/>
    <x v="2"/>
    <s v="Returning"/>
    <x v="3"/>
    <s v="Trail Tent 2P"/>
    <n v="2"/>
    <n v="191.51"/>
    <n v="0.1"/>
    <n v="101.25"/>
    <n v="344.71800000000002"/>
    <n v="202.5"/>
    <n v="142.21800000000002"/>
    <n v="0.41256331262075091"/>
    <n v="2026"/>
    <x v="1"/>
    <n v="4"/>
    <s v="Apr"/>
  </r>
  <r>
    <n v="4920"/>
    <d v="2026-04-21T00:00:00"/>
    <n v="4"/>
    <s v="Q2"/>
    <n v="2026"/>
    <x v="3"/>
    <x v="1"/>
    <x v="12"/>
    <x v="2"/>
    <s v="New"/>
    <x v="1"/>
    <s v="Trail Boots"/>
    <n v="2"/>
    <n v="147.30000000000001"/>
    <n v="0"/>
    <n v="81.2"/>
    <n v="294.60000000000002"/>
    <n v="162.4"/>
    <n v="132.20000000000002"/>
    <n v="0.44874405974202308"/>
    <n v="2026"/>
    <x v="1"/>
    <n v="4"/>
    <s v="Apr"/>
  </r>
  <r>
    <n v="5191"/>
    <d v="2026-04-21T00:00:00"/>
    <n v="4"/>
    <s v="Q2"/>
    <n v="2026"/>
    <x v="3"/>
    <x v="1"/>
    <x v="11"/>
    <x v="2"/>
    <s v="Returning"/>
    <x v="0"/>
    <s v="Commuter Helmet"/>
    <n v="1"/>
    <n v="79.92"/>
    <n v="0.1"/>
    <n v="43.13"/>
    <n v="71.927999999999997"/>
    <n v="43.13"/>
    <n v="28.797999999999995"/>
    <n v="0.40037259481703918"/>
    <n v="2026"/>
    <x v="1"/>
    <n v="4"/>
    <s v="Apr"/>
  </r>
  <r>
    <n v="413"/>
    <d v="2026-04-22T00:00:00"/>
    <n v="4"/>
    <s v="Q2"/>
    <n v="2026"/>
    <x v="3"/>
    <x v="1"/>
    <x v="1"/>
    <x v="0"/>
    <s v="Returning"/>
    <x v="3"/>
    <s v="Alpine Tent 4P"/>
    <n v="2"/>
    <n v="344.29"/>
    <n v="0.1"/>
    <n v="192.66"/>
    <n v="619.72200000000009"/>
    <n v="385.32"/>
    <n v="234.4020000000001"/>
    <n v="0.37823733867766524"/>
    <n v="2026"/>
    <x v="1"/>
    <n v="4"/>
    <s v="Apr"/>
  </r>
  <r>
    <n v="1658"/>
    <d v="2026-04-22T00:00:00"/>
    <n v="4"/>
    <s v="Q2"/>
    <n v="2026"/>
    <x v="3"/>
    <x v="2"/>
    <x v="5"/>
    <x v="0"/>
    <s v="Returning"/>
    <x v="1"/>
    <s v="Summit Backpack 45L"/>
    <n v="1"/>
    <n v="151.15"/>
    <n v="0"/>
    <n v="77.680000000000007"/>
    <n v="151.15"/>
    <n v="77.680000000000007"/>
    <n v="73.47"/>
    <n v="0.48607343698312933"/>
    <n v="2026"/>
    <x v="1"/>
    <n v="4"/>
    <s v="Apr"/>
  </r>
  <r>
    <n v="2024"/>
    <d v="2026-04-22T00:00:00"/>
    <n v="4"/>
    <s v="Q2"/>
    <n v="2026"/>
    <x v="3"/>
    <x v="1"/>
    <x v="6"/>
    <x v="2"/>
    <s v="New"/>
    <x v="3"/>
    <s v="Portable Camp Stove"/>
    <n v="1"/>
    <n v="81.73"/>
    <n v="0.05"/>
    <n v="39.979999999999997"/>
    <n v="77.643500000000003"/>
    <n v="39.979999999999997"/>
    <n v="37.663500000000006"/>
    <n v="0.48508246021882068"/>
    <n v="2026"/>
    <x v="1"/>
    <n v="4"/>
    <s v="Apr"/>
  </r>
  <r>
    <n v="3980"/>
    <d v="2026-04-22T00:00:00"/>
    <n v="4"/>
    <s v="Q2"/>
    <n v="2026"/>
    <x v="3"/>
    <x v="3"/>
    <x v="4"/>
    <x v="2"/>
    <s v="New"/>
    <x v="1"/>
    <s v="Trail Boots"/>
    <n v="1"/>
    <n v="142.53"/>
    <n v="0.05"/>
    <n v="77.77"/>
    <n v="135.40350000000001"/>
    <n v="77.77"/>
    <n v="57.633500000000012"/>
    <n v="0.4256426163282338"/>
    <n v="2026"/>
    <x v="1"/>
    <n v="4"/>
    <s v="Apr"/>
  </r>
  <r>
    <n v="4239"/>
    <d v="2026-04-22T00:00:00"/>
    <n v="4"/>
    <s v="Q2"/>
    <n v="2026"/>
    <x v="3"/>
    <x v="1"/>
    <x v="1"/>
    <x v="0"/>
    <s v="New"/>
    <x v="3"/>
    <s v="Portable Camp Stove"/>
    <n v="2"/>
    <n v="83.24"/>
    <n v="0"/>
    <n v="40.03"/>
    <n v="166.48"/>
    <n v="80.06"/>
    <n v="86.419999999999987"/>
    <n v="0.51910139356078799"/>
    <n v="2026"/>
    <x v="1"/>
    <n v="4"/>
    <s v="Apr"/>
  </r>
  <r>
    <n v="4761"/>
    <d v="2026-04-22T00:00:00"/>
    <n v="4"/>
    <s v="Q2"/>
    <n v="2026"/>
    <x v="3"/>
    <x v="0"/>
    <x v="0"/>
    <x v="3"/>
    <s v="New"/>
    <x v="1"/>
    <s v="Trail Boots"/>
    <n v="1"/>
    <n v="141.99"/>
    <n v="0.05"/>
    <n v="79.7"/>
    <n v="134.8905"/>
    <n v="79.7"/>
    <n v="55.1905"/>
    <n v="0.40915038494186023"/>
    <n v="2026"/>
    <x v="1"/>
    <n v="4"/>
    <s v="Apr"/>
  </r>
  <r>
    <n v="5160"/>
    <d v="2026-04-22T00:00:00"/>
    <n v="4"/>
    <s v="Q2"/>
    <n v="2026"/>
    <x v="3"/>
    <x v="1"/>
    <x v="12"/>
    <x v="0"/>
    <s v="New"/>
    <x v="4"/>
    <s v="Recovery Roller"/>
    <n v="2"/>
    <n v="35.94"/>
    <n v="0.05"/>
    <n v="14.17"/>
    <n v="68.285999999999987"/>
    <n v="28.34"/>
    <n v="39.945999999999984"/>
    <n v="0.5849808159798493"/>
    <n v="2026"/>
    <x v="1"/>
    <n v="4"/>
    <s v="Apr"/>
  </r>
  <r>
    <n v="2224"/>
    <d v="2026-04-23T00:00:00"/>
    <n v="4"/>
    <s v="Q2"/>
    <n v="2026"/>
    <x v="3"/>
    <x v="1"/>
    <x v="1"/>
    <x v="0"/>
    <s v="New"/>
    <x v="4"/>
    <s v="Training Mat"/>
    <n v="3"/>
    <n v="49.55"/>
    <n v="0"/>
    <n v="22.55"/>
    <n v="148.64999999999998"/>
    <n v="67.650000000000006"/>
    <n v="80.999999999999972"/>
    <n v="0.54490413723511588"/>
    <n v="2026"/>
    <x v="1"/>
    <n v="4"/>
    <s v="Apr"/>
  </r>
  <r>
    <n v="2832"/>
    <d v="2026-04-23T00:00:00"/>
    <n v="4"/>
    <s v="Q2"/>
    <n v="2026"/>
    <x v="3"/>
    <x v="3"/>
    <x v="8"/>
    <x v="3"/>
    <s v="Returning"/>
    <x v="4"/>
    <s v="Resistance Band Set"/>
    <n v="1"/>
    <n v="39.89"/>
    <n v="0.05"/>
    <n v="15.06"/>
    <n v="37.895499999999998"/>
    <n v="15.06"/>
    <n v="22.835499999999996"/>
    <n v="0.60259133670224685"/>
    <n v="2026"/>
    <x v="1"/>
    <n v="4"/>
    <s v="Apr"/>
  </r>
  <r>
    <n v="3000"/>
    <d v="2026-04-23T00:00:00"/>
    <n v="4"/>
    <s v="Q2"/>
    <n v="2026"/>
    <x v="3"/>
    <x v="3"/>
    <x v="7"/>
    <x v="3"/>
    <s v="New"/>
    <x v="4"/>
    <s v="Resistance Band Set"/>
    <n v="1"/>
    <n v="40.630000000000003"/>
    <n v="0.1"/>
    <n v="14.67"/>
    <n v="36.567"/>
    <n v="14.67"/>
    <n v="21.896999999999998"/>
    <n v="0.59881860694068423"/>
    <n v="2026"/>
    <x v="1"/>
    <n v="4"/>
    <s v="Apr"/>
  </r>
  <r>
    <n v="3206"/>
    <d v="2026-04-23T00:00:00"/>
    <n v="4"/>
    <s v="Q2"/>
    <n v="2026"/>
    <x v="3"/>
    <x v="3"/>
    <x v="8"/>
    <x v="3"/>
    <s v="Returning"/>
    <x v="0"/>
    <s v="Compact Repair Kit"/>
    <n v="4"/>
    <n v="39.78"/>
    <n v="0.05"/>
    <n v="16.7"/>
    <n v="151.16399999999999"/>
    <n v="66.8"/>
    <n v="84.36399999999999"/>
    <n v="0.55809584292556425"/>
    <n v="2026"/>
    <x v="1"/>
    <n v="4"/>
    <s v="Apr"/>
  </r>
  <r>
    <n v="3777"/>
    <d v="2026-04-23T00:00:00"/>
    <n v="4"/>
    <s v="Q2"/>
    <n v="2026"/>
    <x v="3"/>
    <x v="3"/>
    <x v="4"/>
    <x v="3"/>
    <s v="Business"/>
    <x v="1"/>
    <s v="Hiking Daypack 20L"/>
    <n v="1"/>
    <n v="92.74"/>
    <n v="0"/>
    <n v="46.1"/>
    <n v="92.74"/>
    <n v="46.1"/>
    <n v="46.639999999999993"/>
    <n v="0.50291136510675005"/>
    <n v="2026"/>
    <x v="1"/>
    <n v="4"/>
    <s v="Apr"/>
  </r>
  <r>
    <n v="4980"/>
    <d v="2026-04-23T00:00:00"/>
    <n v="4"/>
    <s v="Q2"/>
    <n v="2026"/>
    <x v="3"/>
    <x v="1"/>
    <x v="6"/>
    <x v="2"/>
    <s v="Returning"/>
    <x v="3"/>
    <s v="Compact Sleeping Bag"/>
    <n v="2"/>
    <n v="120.49"/>
    <n v="0.1"/>
    <n v="62.23"/>
    <n v="216.88200000000001"/>
    <n v="124.46"/>
    <n v="92.422000000000011"/>
    <n v="0.42613955976060719"/>
    <n v="2026"/>
    <x v="1"/>
    <n v="4"/>
    <s v="Apr"/>
  </r>
  <r>
    <n v="1102"/>
    <d v="2026-04-24T00:00:00"/>
    <n v="4"/>
    <s v="Q2"/>
    <n v="2026"/>
    <x v="3"/>
    <x v="1"/>
    <x v="6"/>
    <x v="0"/>
    <s v="Business"/>
    <x v="1"/>
    <s v="Trekking Poles"/>
    <n v="2"/>
    <n v="70.53"/>
    <n v="0"/>
    <n v="32.229999999999997"/>
    <n v="141.06"/>
    <n v="64.459999999999994"/>
    <n v="76.600000000000009"/>
    <n v="0.54303133418403526"/>
    <n v="2026"/>
    <x v="1"/>
    <n v="4"/>
    <s v="Apr"/>
  </r>
  <r>
    <n v="1333"/>
    <d v="2026-04-24T00:00:00"/>
    <n v="4"/>
    <s v="Q2"/>
    <n v="2026"/>
    <x v="3"/>
    <x v="1"/>
    <x v="14"/>
    <x v="0"/>
    <s v="New"/>
    <x v="1"/>
    <s v="Hiking Daypack 20L"/>
    <n v="1"/>
    <n v="90.87"/>
    <n v="0.1"/>
    <n v="44.4"/>
    <n v="81.783000000000001"/>
    <n v="44.4"/>
    <n v="37.383000000000003"/>
    <n v="0.45709988628443565"/>
    <n v="2026"/>
    <x v="1"/>
    <n v="4"/>
    <s v="Apr"/>
  </r>
  <r>
    <n v="1369"/>
    <d v="2026-04-24T00:00:00"/>
    <n v="4"/>
    <s v="Q2"/>
    <n v="2026"/>
    <x v="3"/>
    <x v="1"/>
    <x v="14"/>
    <x v="1"/>
    <s v="Returning"/>
    <x v="4"/>
    <s v="Weighted Vest"/>
    <n v="3"/>
    <n v="124.31"/>
    <n v="0.2"/>
    <n v="67.97"/>
    <n v="298.34399999999999"/>
    <n v="203.91"/>
    <n v="94.433999999999997"/>
    <n v="0.31652723031131846"/>
    <n v="2026"/>
    <x v="1"/>
    <n v="4"/>
    <s v="Apr"/>
  </r>
  <r>
    <n v="1712"/>
    <d v="2026-04-24T00:00:00"/>
    <n v="4"/>
    <s v="Q2"/>
    <n v="2026"/>
    <x v="3"/>
    <x v="1"/>
    <x v="1"/>
    <x v="1"/>
    <s v="Returning"/>
    <x v="0"/>
    <s v="Compact Repair Kit"/>
    <n v="15"/>
    <n v="41.21"/>
    <n v="0.15"/>
    <n v="16.760000000000002"/>
    <n v="525.42750000000001"/>
    <n v="251.40000000000003"/>
    <n v="274.02749999999997"/>
    <n v="0.52153246642020068"/>
    <n v="2026"/>
    <x v="1"/>
    <n v="4"/>
    <s v="Apr"/>
  </r>
  <r>
    <n v="2229"/>
    <d v="2026-04-24T00:00:00"/>
    <n v="4"/>
    <s v="Q2"/>
    <n v="2026"/>
    <x v="3"/>
    <x v="0"/>
    <x v="0"/>
    <x v="0"/>
    <s v="New"/>
    <x v="1"/>
    <s v="Trail Boots"/>
    <n v="2"/>
    <n v="145.75"/>
    <n v="0.1"/>
    <n v="78.900000000000006"/>
    <n v="262.35000000000002"/>
    <n v="157.80000000000001"/>
    <n v="104.55000000000001"/>
    <n v="0.39851343624928531"/>
    <n v="2026"/>
    <x v="1"/>
    <n v="4"/>
    <s v="Apr"/>
  </r>
  <r>
    <n v="3458"/>
    <d v="2026-04-24T00:00:00"/>
    <n v="4"/>
    <s v="Q2"/>
    <n v="2026"/>
    <x v="3"/>
    <x v="2"/>
    <x v="3"/>
    <x v="0"/>
    <s v="New"/>
    <x v="2"/>
    <s v="Carry-On Duffel"/>
    <n v="1"/>
    <n v="134.86000000000001"/>
    <n v="0"/>
    <n v="66.040000000000006"/>
    <n v="134.86000000000001"/>
    <n v="66.040000000000006"/>
    <n v="68.820000000000007"/>
    <n v="0.51030698502150373"/>
    <n v="2026"/>
    <x v="1"/>
    <n v="4"/>
    <s v="Apr"/>
  </r>
  <r>
    <n v="4637"/>
    <d v="2026-04-24T00:00:00"/>
    <n v="4"/>
    <s v="Q2"/>
    <n v="2026"/>
    <x v="3"/>
    <x v="3"/>
    <x v="13"/>
    <x v="2"/>
    <s v="New"/>
    <x v="2"/>
    <s v="Carry-On Duffel"/>
    <n v="1"/>
    <n v="136.07"/>
    <n v="0"/>
    <n v="65.17"/>
    <n v="136.07"/>
    <n v="65.17"/>
    <n v="70.899999999999991"/>
    <n v="0.52105533916366575"/>
    <n v="2026"/>
    <x v="1"/>
    <n v="4"/>
    <s v="Apr"/>
  </r>
  <r>
    <n v="4726"/>
    <d v="2026-04-24T00:00:00"/>
    <n v="4"/>
    <s v="Q2"/>
    <n v="2026"/>
    <x v="3"/>
    <x v="0"/>
    <x v="15"/>
    <x v="2"/>
    <s v="Business"/>
    <x v="2"/>
    <s v="Packing Cube Set"/>
    <n v="1"/>
    <n v="47.25"/>
    <n v="0.1"/>
    <n v="18.25"/>
    <n v="42.524999999999999"/>
    <n v="18.25"/>
    <n v="24.274999999999999"/>
    <n v="0.57084068195179305"/>
    <n v="2026"/>
    <x v="1"/>
    <n v="4"/>
    <s v="Apr"/>
  </r>
  <r>
    <n v="4838"/>
    <d v="2026-04-24T00:00:00"/>
    <n v="4"/>
    <s v="Q2"/>
    <n v="2026"/>
    <x v="3"/>
    <x v="0"/>
    <x v="0"/>
    <x v="0"/>
    <s v="Business"/>
    <x v="0"/>
    <s v="Compact Repair Kit"/>
    <n v="2"/>
    <n v="41.32"/>
    <n v="0.1"/>
    <n v="16.66"/>
    <n v="74.376000000000005"/>
    <n v="33.32"/>
    <n v="41.056000000000004"/>
    <n v="0.5520060234484242"/>
    <n v="2026"/>
    <x v="1"/>
    <n v="4"/>
    <s v="Apr"/>
  </r>
  <r>
    <n v="5075"/>
    <d v="2026-04-24T00:00:00"/>
    <n v="4"/>
    <s v="Q2"/>
    <n v="2026"/>
    <x v="3"/>
    <x v="0"/>
    <x v="15"/>
    <x v="3"/>
    <s v="New"/>
    <x v="0"/>
    <s v="Commuter Helmet"/>
    <n v="2"/>
    <n v="81.75"/>
    <n v="0"/>
    <n v="41.92"/>
    <n v="163.5"/>
    <n v="83.84"/>
    <n v="79.66"/>
    <n v="0.48721712538226297"/>
    <n v="2026"/>
    <x v="1"/>
    <n v="4"/>
    <s v="Apr"/>
  </r>
  <r>
    <n v="149"/>
    <d v="2026-04-25T00:00:00"/>
    <n v="4"/>
    <s v="Q2"/>
    <n v="2026"/>
    <x v="3"/>
    <x v="1"/>
    <x v="12"/>
    <x v="0"/>
    <s v="Returning"/>
    <x v="2"/>
    <s v="Insulated Bottle"/>
    <n v="1"/>
    <n v="36.020000000000003"/>
    <n v="0.05"/>
    <n v="13.72"/>
    <n v="34.219000000000001"/>
    <n v="13.72"/>
    <n v="20.499000000000002"/>
    <n v="0.59905315760250155"/>
    <n v="2026"/>
    <x v="1"/>
    <n v="4"/>
    <s v="Apr"/>
  </r>
  <r>
    <n v="449"/>
    <d v="2026-04-25T00:00:00"/>
    <n v="4"/>
    <s v="Q2"/>
    <n v="2026"/>
    <x v="3"/>
    <x v="2"/>
    <x v="5"/>
    <x v="0"/>
    <s v="Business"/>
    <x v="2"/>
    <s v="Insulated Bottle"/>
    <n v="1"/>
    <n v="36.68"/>
    <n v="0"/>
    <n v="13.27"/>
    <n v="36.68"/>
    <n v="13.27"/>
    <n v="23.41"/>
    <n v="0.63822246455834242"/>
    <n v="2026"/>
    <x v="1"/>
    <n v="4"/>
    <s v="Apr"/>
  </r>
  <r>
    <n v="1422"/>
    <d v="2026-04-25T00:00:00"/>
    <n v="4"/>
    <s v="Q2"/>
    <n v="2026"/>
    <x v="3"/>
    <x v="3"/>
    <x v="8"/>
    <x v="1"/>
    <s v="Business"/>
    <x v="3"/>
    <s v="Alpine Tent 4P"/>
    <n v="6"/>
    <n v="348.16"/>
    <n v="0.1"/>
    <n v="198.24"/>
    <n v="1880.0640000000001"/>
    <n v="1189.44"/>
    <n v="690.62400000000002"/>
    <n v="0.36734068627450978"/>
    <n v="2026"/>
    <x v="1"/>
    <n v="4"/>
    <s v="Apr"/>
  </r>
  <r>
    <n v="3248"/>
    <d v="2026-04-25T00:00:00"/>
    <n v="4"/>
    <s v="Q2"/>
    <n v="2026"/>
    <x v="3"/>
    <x v="2"/>
    <x v="16"/>
    <x v="0"/>
    <s v="Returning"/>
    <x v="0"/>
    <s v="Compact Repair Kit"/>
    <n v="2"/>
    <n v="39.799999999999997"/>
    <n v="0.05"/>
    <n v="16.23"/>
    <n v="75.61999999999999"/>
    <n v="32.46"/>
    <n v="43.159999999999989"/>
    <n v="0.57074847923829664"/>
    <n v="2026"/>
    <x v="1"/>
    <n v="4"/>
    <s v="Apr"/>
  </r>
  <r>
    <n v="3445"/>
    <d v="2026-04-25T00:00:00"/>
    <n v="4"/>
    <s v="Q2"/>
    <n v="2026"/>
    <x v="3"/>
    <x v="0"/>
    <x v="15"/>
    <x v="0"/>
    <s v="Returning"/>
    <x v="0"/>
    <s v="Compact Repair Kit"/>
    <n v="5"/>
    <n v="39.369999999999997"/>
    <n v="0.05"/>
    <n v="16.760000000000002"/>
    <n v="187.00749999999999"/>
    <n v="83.800000000000011"/>
    <n v="103.20749999999998"/>
    <n v="0.55188963009504954"/>
    <n v="2026"/>
    <x v="1"/>
    <n v="4"/>
    <s v="Apr"/>
  </r>
  <r>
    <n v="3930"/>
    <d v="2026-04-25T00:00:00"/>
    <n v="4"/>
    <s v="Q2"/>
    <n v="2026"/>
    <x v="3"/>
    <x v="1"/>
    <x v="12"/>
    <x v="3"/>
    <s v="Returning"/>
    <x v="4"/>
    <s v="Resistance Band Set"/>
    <n v="2"/>
    <n v="40.85"/>
    <n v="0"/>
    <n v="14.99"/>
    <n v="81.7"/>
    <n v="29.98"/>
    <n v="51.72"/>
    <n v="0.633047735618115"/>
    <n v="2026"/>
    <x v="1"/>
    <n v="4"/>
    <s v="Apr"/>
  </r>
  <r>
    <n v="3969"/>
    <d v="2026-04-25T00:00:00"/>
    <n v="4"/>
    <s v="Q2"/>
    <n v="2026"/>
    <x v="3"/>
    <x v="3"/>
    <x v="8"/>
    <x v="3"/>
    <s v="Returning"/>
    <x v="1"/>
    <s v="Hiking Daypack 20L"/>
    <n v="1"/>
    <n v="92.91"/>
    <n v="0.05"/>
    <n v="46"/>
    <n v="88.264499999999998"/>
    <n v="46"/>
    <n v="42.264499999999998"/>
    <n v="0.4788391709010984"/>
    <n v="2026"/>
    <x v="1"/>
    <n v="4"/>
    <s v="Apr"/>
  </r>
  <r>
    <n v="4190"/>
    <d v="2026-04-25T00:00:00"/>
    <n v="4"/>
    <s v="Q2"/>
    <n v="2026"/>
    <x v="3"/>
    <x v="3"/>
    <x v="13"/>
    <x v="0"/>
    <s v="New"/>
    <x v="1"/>
    <s v="Summit Backpack 45L"/>
    <n v="1"/>
    <n v="152.01"/>
    <n v="0"/>
    <n v="80.33"/>
    <n v="152.01"/>
    <n v="80.33"/>
    <n v="71.679999999999993"/>
    <n v="0.47154792447865268"/>
    <n v="2026"/>
    <x v="1"/>
    <n v="4"/>
    <s v="Apr"/>
  </r>
  <r>
    <n v="4442"/>
    <d v="2026-04-25T00:00:00"/>
    <n v="4"/>
    <s v="Q2"/>
    <n v="2026"/>
    <x v="3"/>
    <x v="1"/>
    <x v="6"/>
    <x v="3"/>
    <s v="New"/>
    <x v="2"/>
    <s v="Insulated Bottle"/>
    <n v="1"/>
    <n v="36.65"/>
    <n v="0"/>
    <n v="13.28"/>
    <n v="36.65"/>
    <n v="13.28"/>
    <n v="23.369999999999997"/>
    <n v="0.63765347885402446"/>
    <n v="2026"/>
    <x v="1"/>
    <n v="4"/>
    <s v="Apr"/>
  </r>
  <r>
    <n v="228"/>
    <d v="2026-04-26T00:00:00"/>
    <n v="4"/>
    <s v="Q2"/>
    <n v="2026"/>
    <x v="3"/>
    <x v="3"/>
    <x v="8"/>
    <x v="0"/>
    <s v="Returning"/>
    <x v="3"/>
    <s v="Portable Camp Stove"/>
    <n v="5"/>
    <n v="80.819999999999993"/>
    <n v="0"/>
    <n v="40.47"/>
    <n v="404.09999999999997"/>
    <n v="202.35"/>
    <n v="201.74999999999997"/>
    <n v="0.49925760950259834"/>
    <n v="2026"/>
    <x v="1"/>
    <n v="4"/>
    <s v="Apr"/>
  </r>
  <r>
    <n v="2101"/>
    <d v="2026-04-26T00:00:00"/>
    <n v="4"/>
    <s v="Q2"/>
    <n v="2026"/>
    <x v="3"/>
    <x v="3"/>
    <x v="4"/>
    <x v="0"/>
    <s v="New"/>
    <x v="1"/>
    <s v="Trail Boots"/>
    <n v="4"/>
    <n v="144.69999999999999"/>
    <n v="0"/>
    <n v="79.41"/>
    <n v="578.79999999999995"/>
    <n v="317.64"/>
    <n v="261.15999999999997"/>
    <n v="0.45120939875604699"/>
    <n v="2026"/>
    <x v="1"/>
    <n v="4"/>
    <s v="Apr"/>
  </r>
  <r>
    <n v="2590"/>
    <d v="2026-04-26T00:00:00"/>
    <n v="4"/>
    <s v="Q2"/>
    <n v="2026"/>
    <x v="3"/>
    <x v="1"/>
    <x v="6"/>
    <x v="2"/>
    <s v="New"/>
    <x v="4"/>
    <s v="Recovery Roller"/>
    <n v="2"/>
    <n v="36.51"/>
    <n v="0.1"/>
    <n v="14.18"/>
    <n v="65.718000000000004"/>
    <n v="28.36"/>
    <n v="37.358000000000004"/>
    <n v="0.56845917404668433"/>
    <n v="2026"/>
    <x v="1"/>
    <n v="4"/>
    <s v="Apr"/>
  </r>
  <r>
    <n v="2957"/>
    <d v="2026-04-26T00:00:00"/>
    <n v="4"/>
    <s v="Q2"/>
    <n v="2026"/>
    <x v="3"/>
    <x v="3"/>
    <x v="7"/>
    <x v="3"/>
    <s v="New"/>
    <x v="2"/>
    <s v="Insulated Bottle"/>
    <n v="3"/>
    <n v="36.58"/>
    <n v="0.05"/>
    <n v="13.71"/>
    <n v="104.25299999999999"/>
    <n v="41.13"/>
    <n v="63.122999999999983"/>
    <n v="0.60547897902218628"/>
    <n v="2026"/>
    <x v="1"/>
    <n v="4"/>
    <s v="Apr"/>
  </r>
  <r>
    <n v="4270"/>
    <d v="2026-04-26T00:00:00"/>
    <n v="4"/>
    <s v="Q2"/>
    <n v="2026"/>
    <x v="3"/>
    <x v="3"/>
    <x v="7"/>
    <x v="2"/>
    <s v="Business"/>
    <x v="3"/>
    <s v="Trail Tent 2P"/>
    <n v="2"/>
    <n v="191.59"/>
    <n v="0"/>
    <n v="102.52"/>
    <n v="383.18"/>
    <n v="205.04"/>
    <n v="178.14000000000001"/>
    <n v="0.46489900307949272"/>
    <n v="2026"/>
    <x v="1"/>
    <n v="4"/>
    <s v="Apr"/>
  </r>
  <r>
    <n v="4324"/>
    <d v="2026-04-26T00:00:00"/>
    <n v="4"/>
    <s v="Q2"/>
    <n v="2026"/>
    <x v="3"/>
    <x v="3"/>
    <x v="8"/>
    <x v="1"/>
    <s v="Business"/>
    <x v="3"/>
    <s v="Alpine Tent 4P"/>
    <n v="6"/>
    <n v="337.24"/>
    <n v="0.05"/>
    <n v="198.63"/>
    <n v="1922.268"/>
    <n v="1191.78"/>
    <n v="730.48800000000006"/>
    <n v="0.38001360892445801"/>
    <n v="2026"/>
    <x v="1"/>
    <n v="4"/>
    <s v="Apr"/>
  </r>
  <r>
    <n v="5010"/>
    <d v="2026-04-26T00:00:00"/>
    <n v="4"/>
    <s v="Q2"/>
    <n v="2026"/>
    <x v="3"/>
    <x v="3"/>
    <x v="7"/>
    <x v="1"/>
    <s v="Business"/>
    <x v="2"/>
    <s v="Packing Cube Set"/>
    <n v="3"/>
    <n v="46.2"/>
    <n v="0.1"/>
    <n v="18.149999999999999"/>
    <n v="124.74000000000002"/>
    <n v="54.449999999999996"/>
    <n v="70.29000000000002"/>
    <n v="0.5634920634920636"/>
    <n v="2026"/>
    <x v="1"/>
    <n v="4"/>
    <s v="Apr"/>
  </r>
  <r>
    <n v="5092"/>
    <d v="2026-04-26T00:00:00"/>
    <n v="4"/>
    <s v="Q2"/>
    <n v="2026"/>
    <x v="3"/>
    <x v="1"/>
    <x v="1"/>
    <x v="3"/>
    <s v="Business"/>
    <x v="4"/>
    <s v="Training Mat"/>
    <n v="4"/>
    <n v="50.84"/>
    <n v="0.05"/>
    <n v="22.63"/>
    <n v="193.19200000000001"/>
    <n v="90.52"/>
    <n v="102.67200000000001"/>
    <n v="0.53145057766367143"/>
    <n v="2026"/>
    <x v="1"/>
    <n v="4"/>
    <s v="Apr"/>
  </r>
  <r>
    <n v="1061"/>
    <d v="2026-04-27T00:00:00"/>
    <n v="4"/>
    <s v="Q2"/>
    <n v="2026"/>
    <x v="3"/>
    <x v="3"/>
    <x v="13"/>
    <x v="0"/>
    <s v="Returning"/>
    <x v="2"/>
    <s v="Travel Backpack 35L"/>
    <n v="1"/>
    <n v="166.5"/>
    <n v="0"/>
    <n v="85.55"/>
    <n v="166.5"/>
    <n v="85.55"/>
    <n v="80.95"/>
    <n v="0.4861861861861862"/>
    <n v="2026"/>
    <x v="1"/>
    <n v="4"/>
    <s v="Apr"/>
  </r>
  <r>
    <n v="1099"/>
    <d v="2026-04-27T00:00:00"/>
    <n v="4"/>
    <s v="Q2"/>
    <n v="2026"/>
    <x v="3"/>
    <x v="3"/>
    <x v="4"/>
    <x v="3"/>
    <s v="New"/>
    <x v="1"/>
    <s v="Trekking Poles"/>
    <n v="1"/>
    <n v="70.2"/>
    <n v="0"/>
    <n v="32.06"/>
    <n v="70.2"/>
    <n v="32.06"/>
    <n v="38.14"/>
    <n v="0.5433048433048433"/>
    <n v="2026"/>
    <x v="1"/>
    <n v="4"/>
    <s v="Apr"/>
  </r>
  <r>
    <n v="3500"/>
    <d v="2026-04-27T00:00:00"/>
    <n v="4"/>
    <s v="Q2"/>
    <n v="2026"/>
    <x v="3"/>
    <x v="1"/>
    <x v="12"/>
    <x v="0"/>
    <s v="New"/>
    <x v="4"/>
    <s v="Training Mat"/>
    <n v="4"/>
    <n v="50.67"/>
    <n v="0"/>
    <n v="22.62"/>
    <n v="202.68"/>
    <n v="90.48"/>
    <n v="112.2"/>
    <n v="0.55358200118413259"/>
    <n v="2026"/>
    <x v="1"/>
    <n v="4"/>
    <s v="Apr"/>
  </r>
  <r>
    <n v="3856"/>
    <d v="2026-04-27T00:00:00"/>
    <n v="4"/>
    <s v="Q2"/>
    <n v="2026"/>
    <x v="3"/>
    <x v="1"/>
    <x v="11"/>
    <x v="2"/>
    <s v="New"/>
    <x v="2"/>
    <s v="Travel Backpack 35L"/>
    <n v="3"/>
    <n v="161.05000000000001"/>
    <n v="0.05"/>
    <n v="87.43"/>
    <n v="458.99250000000001"/>
    <n v="262.29000000000002"/>
    <n v="196.70249999999999"/>
    <n v="0.4285527541299694"/>
    <n v="2026"/>
    <x v="1"/>
    <n v="4"/>
    <s v="Apr"/>
  </r>
  <r>
    <n v="4044"/>
    <d v="2026-04-27T00:00:00"/>
    <n v="4"/>
    <s v="Q2"/>
    <n v="2026"/>
    <x v="3"/>
    <x v="1"/>
    <x v="6"/>
    <x v="1"/>
    <s v="New"/>
    <x v="4"/>
    <s v="Weighted Vest"/>
    <n v="10"/>
    <n v="124.59"/>
    <n v="0.15"/>
    <n v="67.14"/>
    <n v="1059.0150000000001"/>
    <n v="671.4"/>
    <n v="387.61500000000012"/>
    <n v="0.36601464568490538"/>
    <n v="2026"/>
    <x v="1"/>
    <n v="4"/>
    <s v="Apr"/>
  </r>
  <r>
    <n v="4235"/>
    <d v="2026-04-27T00:00:00"/>
    <n v="4"/>
    <s v="Q2"/>
    <n v="2026"/>
    <x v="3"/>
    <x v="2"/>
    <x v="16"/>
    <x v="0"/>
    <s v="Business"/>
    <x v="4"/>
    <s v="Training Mat"/>
    <n v="1"/>
    <n v="50.18"/>
    <n v="0"/>
    <n v="22.05"/>
    <n v="50.18"/>
    <n v="22.05"/>
    <n v="28.13"/>
    <n v="0.56058190514149064"/>
    <n v="2026"/>
    <x v="1"/>
    <n v="4"/>
    <s v="Apr"/>
  </r>
  <r>
    <n v="122"/>
    <d v="2026-04-28T00:00:00"/>
    <n v="4"/>
    <s v="Q2"/>
    <n v="2026"/>
    <x v="3"/>
    <x v="1"/>
    <x v="11"/>
    <x v="0"/>
    <s v="New"/>
    <x v="3"/>
    <s v="Portable Camp Stove"/>
    <n v="1"/>
    <n v="83.38"/>
    <n v="0"/>
    <n v="38.979999999999997"/>
    <n v="83.38"/>
    <n v="38.979999999999997"/>
    <n v="44.4"/>
    <n v="0.53250179899256422"/>
    <n v="2026"/>
    <x v="1"/>
    <n v="4"/>
    <s v="Apr"/>
  </r>
  <r>
    <n v="239"/>
    <d v="2026-04-28T00:00:00"/>
    <n v="4"/>
    <s v="Q2"/>
    <n v="2026"/>
    <x v="3"/>
    <x v="3"/>
    <x v="7"/>
    <x v="0"/>
    <s v="Returning"/>
    <x v="2"/>
    <s v="Insulated Bottle"/>
    <n v="1"/>
    <n v="35.549999999999997"/>
    <n v="0.05"/>
    <n v="13.25"/>
    <n v="33.772499999999994"/>
    <n v="13.25"/>
    <n v="20.522499999999994"/>
    <n v="0.60766896143311855"/>
    <n v="2026"/>
    <x v="1"/>
    <n v="4"/>
    <s v="Apr"/>
  </r>
  <r>
    <n v="356"/>
    <d v="2026-04-28T00:00:00"/>
    <n v="4"/>
    <s v="Q2"/>
    <n v="2026"/>
    <x v="3"/>
    <x v="3"/>
    <x v="8"/>
    <x v="2"/>
    <s v="New"/>
    <x v="1"/>
    <s v="Summit Backpack 45L"/>
    <n v="1"/>
    <n v="154.36000000000001"/>
    <n v="0"/>
    <n v="77.760000000000005"/>
    <n v="154.36000000000001"/>
    <n v="77.760000000000005"/>
    <n v="76.600000000000009"/>
    <n v="0.49624254988338951"/>
    <n v="2026"/>
    <x v="1"/>
    <n v="4"/>
    <s v="Apr"/>
  </r>
  <r>
    <n v="785"/>
    <d v="2026-04-28T00:00:00"/>
    <n v="4"/>
    <s v="Q2"/>
    <n v="2026"/>
    <x v="3"/>
    <x v="0"/>
    <x v="9"/>
    <x v="3"/>
    <s v="New"/>
    <x v="1"/>
    <s v="Summit Backpack 45L"/>
    <n v="1"/>
    <n v="155.68"/>
    <n v="0"/>
    <n v="77.97"/>
    <n v="155.68"/>
    <n v="77.97"/>
    <n v="77.710000000000008"/>
    <n v="0.49916495375128472"/>
    <n v="2026"/>
    <x v="1"/>
    <n v="4"/>
    <s v="Apr"/>
  </r>
  <r>
    <n v="2325"/>
    <d v="2026-04-28T00:00:00"/>
    <n v="4"/>
    <s v="Q2"/>
    <n v="2026"/>
    <x v="3"/>
    <x v="0"/>
    <x v="0"/>
    <x v="0"/>
    <s v="Returning"/>
    <x v="4"/>
    <s v="Resistance Band Set"/>
    <n v="1"/>
    <n v="40.950000000000003"/>
    <n v="0.15"/>
    <n v="14.89"/>
    <n v="34.807500000000005"/>
    <n v="14.89"/>
    <n v="19.917500000000004"/>
    <n v="0.57221863104216053"/>
    <n v="2026"/>
    <x v="1"/>
    <n v="4"/>
    <s v="Apr"/>
  </r>
  <r>
    <n v="2566"/>
    <d v="2026-04-28T00:00:00"/>
    <n v="4"/>
    <s v="Q2"/>
    <n v="2026"/>
    <x v="3"/>
    <x v="3"/>
    <x v="13"/>
    <x v="3"/>
    <s v="Returning"/>
    <x v="2"/>
    <s v="Packing Cube Set"/>
    <n v="3"/>
    <n v="47.28"/>
    <n v="0.05"/>
    <n v="18.52"/>
    <n v="134.74799999999999"/>
    <n v="55.56"/>
    <n v="79.187999999999988"/>
    <n v="0.58767477068305274"/>
    <n v="2026"/>
    <x v="1"/>
    <n v="4"/>
    <s v="Apr"/>
  </r>
  <r>
    <n v="3105"/>
    <d v="2026-04-28T00:00:00"/>
    <n v="4"/>
    <s v="Q2"/>
    <n v="2026"/>
    <x v="3"/>
    <x v="3"/>
    <x v="7"/>
    <x v="0"/>
    <s v="Returning"/>
    <x v="4"/>
    <s v="Training Mat"/>
    <n v="4"/>
    <n v="51.57"/>
    <n v="0.1"/>
    <n v="22.58"/>
    <n v="185.65200000000002"/>
    <n v="90.32"/>
    <n v="95.332000000000022"/>
    <n v="0.51349837330058401"/>
    <n v="2026"/>
    <x v="1"/>
    <n v="4"/>
    <s v="Apr"/>
  </r>
  <r>
    <n v="3167"/>
    <d v="2026-04-28T00:00:00"/>
    <n v="4"/>
    <s v="Q2"/>
    <n v="2026"/>
    <x v="3"/>
    <x v="3"/>
    <x v="8"/>
    <x v="0"/>
    <s v="Business"/>
    <x v="0"/>
    <s v="Trail Bike Light"/>
    <n v="1"/>
    <n v="51.61"/>
    <n v="0"/>
    <n v="23"/>
    <n v="51.61"/>
    <n v="23"/>
    <n v="28.61"/>
    <n v="0.55434993218368533"/>
    <n v="2026"/>
    <x v="1"/>
    <n v="4"/>
    <s v="Apr"/>
  </r>
  <r>
    <n v="4396"/>
    <d v="2026-04-28T00:00:00"/>
    <n v="4"/>
    <s v="Q2"/>
    <n v="2026"/>
    <x v="3"/>
    <x v="0"/>
    <x v="15"/>
    <x v="2"/>
    <s v="Returning"/>
    <x v="4"/>
    <s v="Training Mat"/>
    <n v="1"/>
    <n v="50.56"/>
    <n v="0.05"/>
    <n v="22.06"/>
    <n v="48.031999999999996"/>
    <n v="22.06"/>
    <n v="25.971999999999998"/>
    <n v="0.54072285143237842"/>
    <n v="2026"/>
    <x v="1"/>
    <n v="4"/>
    <s v="Apr"/>
  </r>
  <r>
    <n v="4475"/>
    <d v="2026-04-28T00:00:00"/>
    <n v="4"/>
    <s v="Q2"/>
    <n v="2026"/>
    <x v="3"/>
    <x v="2"/>
    <x v="5"/>
    <x v="3"/>
    <s v="Business"/>
    <x v="2"/>
    <s v="Travel Backpack 35L"/>
    <n v="2"/>
    <n v="165.74"/>
    <n v="0"/>
    <n v="87.73"/>
    <n v="331.48"/>
    <n v="175.46"/>
    <n v="156.02000000000001"/>
    <n v="0.47067696391939184"/>
    <n v="2026"/>
    <x v="1"/>
    <n v="4"/>
    <s v="Apr"/>
  </r>
  <r>
    <n v="4482"/>
    <d v="2026-04-28T00:00:00"/>
    <n v="4"/>
    <s v="Q2"/>
    <n v="2026"/>
    <x v="3"/>
    <x v="2"/>
    <x v="2"/>
    <x v="0"/>
    <s v="Business"/>
    <x v="4"/>
    <s v="Recovery Roller"/>
    <n v="3"/>
    <n v="36.770000000000003"/>
    <n v="0"/>
    <n v="13.63"/>
    <n v="110.31"/>
    <n v="40.89"/>
    <n v="69.42"/>
    <n v="0.62931737829752521"/>
    <n v="2026"/>
    <x v="1"/>
    <n v="4"/>
    <s v="Apr"/>
  </r>
  <r>
    <n v="5022"/>
    <d v="2026-04-28T00:00:00"/>
    <n v="4"/>
    <s v="Q2"/>
    <n v="2026"/>
    <x v="3"/>
    <x v="3"/>
    <x v="7"/>
    <x v="0"/>
    <s v="Business"/>
    <x v="3"/>
    <s v="Trail Tent 2P"/>
    <n v="2"/>
    <n v="196.37"/>
    <n v="0"/>
    <n v="101.73"/>
    <n v="392.74"/>
    <n v="203.46"/>
    <n v="189.28"/>
    <n v="0.48194734429902736"/>
    <n v="2026"/>
    <x v="1"/>
    <n v="4"/>
    <s v="Apr"/>
  </r>
  <r>
    <n v="1304"/>
    <d v="2026-04-29T00:00:00"/>
    <n v="4"/>
    <s v="Q2"/>
    <n v="2026"/>
    <x v="3"/>
    <x v="0"/>
    <x v="0"/>
    <x v="3"/>
    <s v="Returning"/>
    <x v="2"/>
    <s v="Insulated Bottle"/>
    <n v="2"/>
    <n v="35.33"/>
    <n v="0"/>
    <n v="13.69"/>
    <n v="70.66"/>
    <n v="27.38"/>
    <n v="43.28"/>
    <n v="0.61251061420888764"/>
    <n v="2026"/>
    <x v="1"/>
    <n v="4"/>
    <s v="Apr"/>
  </r>
  <r>
    <n v="3008"/>
    <d v="2026-04-29T00:00:00"/>
    <n v="4"/>
    <s v="Q2"/>
    <n v="2026"/>
    <x v="3"/>
    <x v="2"/>
    <x v="2"/>
    <x v="1"/>
    <s v="Business"/>
    <x v="2"/>
    <s v="Packing Cube Set"/>
    <n v="4"/>
    <n v="46.43"/>
    <n v="0.1"/>
    <n v="18.04"/>
    <n v="167.148"/>
    <n v="72.16"/>
    <n v="94.988"/>
    <n v="0.56828678775695796"/>
    <n v="2026"/>
    <x v="1"/>
    <n v="4"/>
    <s v="Apr"/>
  </r>
  <r>
    <n v="4140"/>
    <d v="2026-04-29T00:00:00"/>
    <n v="4"/>
    <s v="Q2"/>
    <n v="2026"/>
    <x v="3"/>
    <x v="3"/>
    <x v="7"/>
    <x v="3"/>
    <s v="New"/>
    <x v="4"/>
    <s v="Weighted Vest"/>
    <n v="1"/>
    <n v="125.25"/>
    <n v="0"/>
    <n v="70.88"/>
    <n v="125.25"/>
    <n v="70.88"/>
    <n v="54.370000000000005"/>
    <n v="0.43409181636726552"/>
    <n v="2026"/>
    <x v="1"/>
    <n v="4"/>
    <s v="Apr"/>
  </r>
  <r>
    <n v="4151"/>
    <d v="2026-04-29T00:00:00"/>
    <n v="4"/>
    <s v="Q2"/>
    <n v="2026"/>
    <x v="3"/>
    <x v="1"/>
    <x v="14"/>
    <x v="0"/>
    <s v="Returning"/>
    <x v="3"/>
    <s v="Alpine Tent 4P"/>
    <n v="1"/>
    <n v="341.98"/>
    <n v="0"/>
    <n v="192.43"/>
    <n v="341.98"/>
    <n v="192.43"/>
    <n v="149.55000000000001"/>
    <n v="0.43730627522077314"/>
    <n v="2026"/>
    <x v="1"/>
    <n v="4"/>
    <s v="Apr"/>
  </r>
  <r>
    <n v="4650"/>
    <d v="2026-04-29T00:00:00"/>
    <n v="4"/>
    <s v="Q2"/>
    <n v="2026"/>
    <x v="3"/>
    <x v="1"/>
    <x v="6"/>
    <x v="3"/>
    <s v="Business"/>
    <x v="4"/>
    <s v="Resistance Band Set"/>
    <n v="1"/>
    <n v="40.04"/>
    <n v="0"/>
    <n v="14.72"/>
    <n v="40.04"/>
    <n v="14.72"/>
    <n v="25.32"/>
    <n v="0.63236763236763238"/>
    <n v="2026"/>
    <x v="1"/>
    <n v="4"/>
    <s v="Apr"/>
  </r>
  <r>
    <n v="4897"/>
    <d v="2026-04-29T00:00:00"/>
    <n v="4"/>
    <s v="Q2"/>
    <n v="2026"/>
    <x v="3"/>
    <x v="3"/>
    <x v="13"/>
    <x v="0"/>
    <s v="Returning"/>
    <x v="0"/>
    <s v="Compact Repair Kit"/>
    <n v="3"/>
    <n v="40.47"/>
    <n v="0.05"/>
    <n v="17.14"/>
    <n v="115.33949999999999"/>
    <n v="51.42"/>
    <n v="63.919499999999985"/>
    <n v="0.5541856866034619"/>
    <n v="2026"/>
    <x v="1"/>
    <n v="4"/>
    <s v="Apr"/>
  </r>
  <r>
    <n v="792"/>
    <d v="2026-04-30T00:00:00"/>
    <n v="4"/>
    <s v="Q2"/>
    <n v="2026"/>
    <x v="3"/>
    <x v="3"/>
    <x v="8"/>
    <x v="1"/>
    <s v="Returning"/>
    <x v="3"/>
    <s v="Portable Camp Stove"/>
    <n v="6"/>
    <n v="83.7"/>
    <n v="0.2"/>
    <n v="38.58"/>
    <n v="401.76000000000005"/>
    <n v="231.48"/>
    <n v="170.28000000000006"/>
    <n v="0.42383512544802876"/>
    <n v="2026"/>
    <x v="1"/>
    <n v="4"/>
    <s v="Apr"/>
  </r>
  <r>
    <n v="1796"/>
    <d v="2026-04-30T00:00:00"/>
    <n v="4"/>
    <s v="Q2"/>
    <n v="2026"/>
    <x v="3"/>
    <x v="0"/>
    <x v="15"/>
    <x v="0"/>
    <s v="Returning"/>
    <x v="3"/>
    <s v="Portable Camp Stove"/>
    <n v="4"/>
    <n v="83.27"/>
    <n v="0"/>
    <n v="39.979999999999997"/>
    <n v="333.08"/>
    <n v="159.91999999999999"/>
    <n v="173.16"/>
    <n v="0.51987510507986068"/>
    <n v="2026"/>
    <x v="1"/>
    <n v="4"/>
    <s v="Apr"/>
  </r>
  <r>
    <n v="3222"/>
    <d v="2026-04-30T00:00:00"/>
    <n v="4"/>
    <s v="Q2"/>
    <n v="2026"/>
    <x v="3"/>
    <x v="2"/>
    <x v="16"/>
    <x v="1"/>
    <s v="Business"/>
    <x v="3"/>
    <s v="Compact Sleeping Bag"/>
    <n v="3"/>
    <n v="126.03"/>
    <n v="0.1"/>
    <n v="61.75"/>
    <n v="340.28100000000006"/>
    <n v="185.25"/>
    <n v="155.03100000000006"/>
    <n v="0.45559699189787273"/>
    <n v="2026"/>
    <x v="1"/>
    <n v="4"/>
    <s v="Apr"/>
  </r>
  <r>
    <n v="3237"/>
    <d v="2026-04-30T00:00:00"/>
    <n v="4"/>
    <s v="Q2"/>
    <n v="2026"/>
    <x v="3"/>
    <x v="1"/>
    <x v="14"/>
    <x v="0"/>
    <s v="New"/>
    <x v="3"/>
    <s v="Compact Sleeping Bag"/>
    <n v="1"/>
    <n v="122.86"/>
    <n v="0.05"/>
    <n v="59.22"/>
    <n v="116.717"/>
    <n v="59.22"/>
    <n v="57.497"/>
    <n v="0.49261889870370212"/>
    <n v="2026"/>
    <x v="1"/>
    <n v="4"/>
    <s v="Apr"/>
  </r>
  <r>
    <n v="3695"/>
    <d v="2026-04-30T00:00:00"/>
    <n v="4"/>
    <s v="Q2"/>
    <n v="2026"/>
    <x v="3"/>
    <x v="2"/>
    <x v="2"/>
    <x v="0"/>
    <s v="New"/>
    <x v="0"/>
    <s v="Compact Repair Kit"/>
    <n v="1"/>
    <n v="39.44"/>
    <n v="0.1"/>
    <n v="16.63"/>
    <n v="35.496000000000002"/>
    <n v="16.63"/>
    <n v="18.866000000000003"/>
    <n v="0.53149650664863657"/>
    <n v="2026"/>
    <x v="1"/>
    <n v="4"/>
    <s v="Apr"/>
  </r>
  <r>
    <n v="5148"/>
    <d v="2026-04-30T00:00:00"/>
    <n v="4"/>
    <s v="Q2"/>
    <n v="2026"/>
    <x v="3"/>
    <x v="2"/>
    <x v="10"/>
    <x v="0"/>
    <s v="Returning"/>
    <x v="2"/>
    <s v="Carry-On Duffel"/>
    <n v="1"/>
    <n v="130.34"/>
    <n v="0.1"/>
    <n v="66.680000000000007"/>
    <n v="117.30600000000001"/>
    <n v="66.680000000000007"/>
    <n v="50.626000000000005"/>
    <n v="0.43157212759790631"/>
    <n v="2026"/>
    <x v="1"/>
    <n v="4"/>
    <s v="Apr"/>
  </r>
  <r>
    <n v="534"/>
    <d v="2026-05-01T00:00:00"/>
    <n v="5"/>
    <s v="Q2"/>
    <n v="2026"/>
    <x v="4"/>
    <x v="1"/>
    <x v="12"/>
    <x v="0"/>
    <s v="Business"/>
    <x v="1"/>
    <s v="Summit Backpack 45L"/>
    <n v="1"/>
    <n v="154.86000000000001"/>
    <n v="0"/>
    <n v="78.37"/>
    <n v="154.86000000000001"/>
    <n v="78.37"/>
    <n v="76.490000000000009"/>
    <n v="0.49393000129148912"/>
    <n v="2026"/>
    <x v="1"/>
    <n v="5"/>
    <s v="May"/>
  </r>
  <r>
    <n v="551"/>
    <d v="2026-05-01T00:00:00"/>
    <n v="5"/>
    <s v="Q2"/>
    <n v="2026"/>
    <x v="4"/>
    <x v="3"/>
    <x v="8"/>
    <x v="2"/>
    <s v="Returning"/>
    <x v="0"/>
    <s v="Cycling Pack 12L"/>
    <n v="4"/>
    <n v="103.64"/>
    <n v="0"/>
    <n v="50.59"/>
    <n v="414.56"/>
    <n v="202.36"/>
    <n v="212.2"/>
    <n v="0.51186800463141646"/>
    <n v="2026"/>
    <x v="1"/>
    <n v="5"/>
    <s v="May"/>
  </r>
  <r>
    <n v="2110"/>
    <d v="2026-05-01T00:00:00"/>
    <n v="5"/>
    <s v="Q2"/>
    <n v="2026"/>
    <x v="4"/>
    <x v="0"/>
    <x v="15"/>
    <x v="0"/>
    <s v="Returning"/>
    <x v="2"/>
    <s v="Travel Backpack 35L"/>
    <n v="1"/>
    <n v="164.49"/>
    <n v="0.05"/>
    <n v="87.81"/>
    <n v="156.2655"/>
    <n v="87.81"/>
    <n v="68.455500000000001"/>
    <n v="0.43807174328306631"/>
    <n v="2026"/>
    <x v="1"/>
    <n v="5"/>
    <s v="May"/>
  </r>
  <r>
    <n v="2217"/>
    <d v="2026-05-01T00:00:00"/>
    <n v="5"/>
    <s v="Q2"/>
    <n v="2026"/>
    <x v="4"/>
    <x v="3"/>
    <x v="8"/>
    <x v="1"/>
    <s v="Returning"/>
    <x v="2"/>
    <s v="Travel Backpack 35L"/>
    <n v="3"/>
    <n v="163.44999999999999"/>
    <n v="0.05"/>
    <n v="87.54"/>
    <n v="465.83249999999992"/>
    <n v="262.62"/>
    <n v="203.21249999999992"/>
    <n v="0.4362351274331438"/>
    <n v="2026"/>
    <x v="1"/>
    <n v="5"/>
    <s v="May"/>
  </r>
  <r>
    <n v="2544"/>
    <d v="2026-05-01T00:00:00"/>
    <n v="5"/>
    <s v="Q2"/>
    <n v="2026"/>
    <x v="4"/>
    <x v="3"/>
    <x v="4"/>
    <x v="0"/>
    <s v="Returning"/>
    <x v="1"/>
    <s v="Trekking Poles"/>
    <n v="1"/>
    <n v="71.87"/>
    <n v="0.05"/>
    <n v="31.97"/>
    <n v="68.276499999999999"/>
    <n v="31.97"/>
    <n v="36.3065"/>
    <n v="0.53175690025118449"/>
    <n v="2026"/>
    <x v="1"/>
    <n v="5"/>
    <s v="May"/>
  </r>
  <r>
    <n v="3678"/>
    <d v="2026-05-01T00:00:00"/>
    <n v="5"/>
    <s v="Q2"/>
    <n v="2026"/>
    <x v="4"/>
    <x v="1"/>
    <x v="14"/>
    <x v="3"/>
    <s v="Returning"/>
    <x v="3"/>
    <s v="Trail Tent 2P"/>
    <n v="2"/>
    <n v="194.97"/>
    <n v="0"/>
    <n v="101.14"/>
    <n v="389.94"/>
    <n v="202.28"/>
    <n v="187.66"/>
    <n v="0.48125352618351541"/>
    <n v="2026"/>
    <x v="1"/>
    <n v="5"/>
    <s v="May"/>
  </r>
  <r>
    <n v="3726"/>
    <d v="2026-05-01T00:00:00"/>
    <n v="5"/>
    <s v="Q2"/>
    <n v="2026"/>
    <x v="4"/>
    <x v="3"/>
    <x v="8"/>
    <x v="3"/>
    <s v="Returning"/>
    <x v="0"/>
    <s v="Trail Bike Light"/>
    <n v="2"/>
    <n v="49.53"/>
    <n v="0"/>
    <n v="22.91"/>
    <n v="99.06"/>
    <n v="45.82"/>
    <n v="53.24"/>
    <n v="0.53745204926307288"/>
    <n v="2026"/>
    <x v="1"/>
    <n v="5"/>
    <s v="May"/>
  </r>
  <r>
    <n v="3897"/>
    <d v="2026-05-01T00:00:00"/>
    <n v="5"/>
    <s v="Q2"/>
    <n v="2026"/>
    <x v="4"/>
    <x v="3"/>
    <x v="8"/>
    <x v="1"/>
    <s v="Business"/>
    <x v="4"/>
    <s v="Recovery Roller"/>
    <n v="4"/>
    <n v="35.619999999999997"/>
    <n v="0.15"/>
    <n v="13.76"/>
    <n v="121.10799999999999"/>
    <n v="55.04"/>
    <n v="66.067999999999984"/>
    <n v="0.54552960993493405"/>
    <n v="2026"/>
    <x v="1"/>
    <n v="5"/>
    <s v="May"/>
  </r>
  <r>
    <n v="1262"/>
    <d v="2026-05-02T00:00:00"/>
    <n v="5"/>
    <s v="Q2"/>
    <n v="2026"/>
    <x v="4"/>
    <x v="3"/>
    <x v="7"/>
    <x v="2"/>
    <s v="Returning"/>
    <x v="2"/>
    <s v="Packing Cube Set"/>
    <n v="2"/>
    <n v="45.47"/>
    <n v="0"/>
    <n v="18.37"/>
    <n v="90.94"/>
    <n v="36.74"/>
    <n v="54.199999999999996"/>
    <n v="0.59599736089729494"/>
    <n v="2026"/>
    <x v="1"/>
    <n v="5"/>
    <s v="May"/>
  </r>
  <r>
    <n v="2657"/>
    <d v="2026-05-02T00:00:00"/>
    <n v="5"/>
    <s v="Q2"/>
    <n v="2026"/>
    <x v="4"/>
    <x v="0"/>
    <x v="0"/>
    <x v="2"/>
    <s v="New"/>
    <x v="1"/>
    <s v="Trail Boots"/>
    <n v="1"/>
    <n v="145.68"/>
    <n v="0"/>
    <n v="77.8"/>
    <n v="145.68"/>
    <n v="77.8"/>
    <n v="67.88000000000001"/>
    <n v="0.46595277320153766"/>
    <n v="2026"/>
    <x v="1"/>
    <n v="5"/>
    <s v="May"/>
  </r>
  <r>
    <n v="3238"/>
    <d v="2026-05-02T00:00:00"/>
    <n v="5"/>
    <s v="Q2"/>
    <n v="2026"/>
    <x v="4"/>
    <x v="3"/>
    <x v="8"/>
    <x v="3"/>
    <s v="Returning"/>
    <x v="3"/>
    <s v="Portable Camp Stove"/>
    <n v="2"/>
    <n v="82.65"/>
    <n v="0.05"/>
    <n v="40.46"/>
    <n v="157.035"/>
    <n v="80.92"/>
    <n v="76.114999999999995"/>
    <n v="0.48470086286496639"/>
    <n v="2026"/>
    <x v="1"/>
    <n v="5"/>
    <s v="May"/>
  </r>
  <r>
    <n v="3607"/>
    <d v="2026-05-02T00:00:00"/>
    <n v="5"/>
    <s v="Q2"/>
    <n v="2026"/>
    <x v="4"/>
    <x v="1"/>
    <x v="6"/>
    <x v="0"/>
    <s v="Business"/>
    <x v="2"/>
    <s v="Insulated Bottle"/>
    <n v="1"/>
    <n v="36.270000000000003"/>
    <n v="0"/>
    <n v="13.8"/>
    <n v="36.270000000000003"/>
    <n v="13.8"/>
    <n v="22.470000000000002"/>
    <n v="0.61952026468155497"/>
    <n v="2026"/>
    <x v="1"/>
    <n v="5"/>
    <s v="May"/>
  </r>
  <r>
    <n v="5070"/>
    <d v="2026-05-02T00:00:00"/>
    <n v="5"/>
    <s v="Q2"/>
    <n v="2026"/>
    <x v="4"/>
    <x v="2"/>
    <x v="16"/>
    <x v="2"/>
    <s v="New"/>
    <x v="3"/>
    <s v="Portable Camp Stove"/>
    <n v="1"/>
    <n v="80.819999999999993"/>
    <n v="0"/>
    <n v="39.950000000000003"/>
    <n v="80.819999999999993"/>
    <n v="39.950000000000003"/>
    <n v="40.86999999999999"/>
    <n v="0.50569166048007907"/>
    <n v="2026"/>
    <x v="1"/>
    <n v="5"/>
    <s v="May"/>
  </r>
  <r>
    <n v="5171"/>
    <d v="2026-05-02T00:00:00"/>
    <n v="5"/>
    <s v="Q2"/>
    <n v="2026"/>
    <x v="4"/>
    <x v="1"/>
    <x v="1"/>
    <x v="2"/>
    <s v="New"/>
    <x v="1"/>
    <s v="Summit Backpack 45L"/>
    <n v="2"/>
    <n v="157.84"/>
    <n v="0.1"/>
    <n v="79.28"/>
    <n v="284.11200000000002"/>
    <n v="158.56"/>
    <n v="125.55200000000002"/>
    <n v="0.44191023258433298"/>
    <n v="2026"/>
    <x v="1"/>
    <n v="5"/>
    <s v="May"/>
  </r>
  <r>
    <n v="617"/>
    <d v="2026-05-03T00:00:00"/>
    <n v="5"/>
    <s v="Q2"/>
    <n v="2026"/>
    <x v="4"/>
    <x v="1"/>
    <x v="14"/>
    <x v="3"/>
    <s v="Returning"/>
    <x v="4"/>
    <s v="Recovery Roller"/>
    <n v="4"/>
    <n v="36.909999999999997"/>
    <n v="0.1"/>
    <n v="13.85"/>
    <n v="132.876"/>
    <n v="55.4"/>
    <n v="77.475999999999999"/>
    <n v="0.58306992985941775"/>
    <n v="2026"/>
    <x v="1"/>
    <n v="5"/>
    <s v="May"/>
  </r>
  <r>
    <n v="849"/>
    <d v="2026-05-03T00:00:00"/>
    <n v="5"/>
    <s v="Q2"/>
    <n v="2026"/>
    <x v="4"/>
    <x v="1"/>
    <x v="14"/>
    <x v="1"/>
    <s v="Business"/>
    <x v="3"/>
    <s v="Trail Tent 2P"/>
    <n v="3"/>
    <n v="193.18"/>
    <n v="0.1"/>
    <n v="102.31"/>
    <n v="521.58600000000001"/>
    <n v="306.93"/>
    <n v="214.65600000000001"/>
    <n v="0.41154478839539405"/>
    <n v="2026"/>
    <x v="1"/>
    <n v="5"/>
    <s v="May"/>
  </r>
  <r>
    <n v="956"/>
    <d v="2026-05-03T00:00:00"/>
    <n v="5"/>
    <s v="Q2"/>
    <n v="2026"/>
    <x v="4"/>
    <x v="0"/>
    <x v="15"/>
    <x v="0"/>
    <s v="Business"/>
    <x v="1"/>
    <s v="Summit Backpack 45L"/>
    <n v="1"/>
    <n v="157.59"/>
    <n v="0.05"/>
    <n v="77.599999999999994"/>
    <n v="149.7105"/>
    <n v="77.599999999999994"/>
    <n v="72.110500000000002"/>
    <n v="0.48166628259206939"/>
    <n v="2026"/>
    <x v="1"/>
    <n v="5"/>
    <s v="May"/>
  </r>
  <r>
    <n v="1896"/>
    <d v="2026-05-03T00:00:00"/>
    <n v="5"/>
    <s v="Q2"/>
    <n v="2026"/>
    <x v="4"/>
    <x v="1"/>
    <x v="12"/>
    <x v="3"/>
    <s v="New"/>
    <x v="4"/>
    <s v="Training Mat"/>
    <n v="2"/>
    <n v="49.97"/>
    <n v="0"/>
    <n v="22.63"/>
    <n v="99.94"/>
    <n v="45.26"/>
    <n v="54.68"/>
    <n v="0.54712827696617972"/>
    <n v="2026"/>
    <x v="1"/>
    <n v="5"/>
    <s v="May"/>
  </r>
  <r>
    <n v="2317"/>
    <d v="2026-05-03T00:00:00"/>
    <n v="5"/>
    <s v="Q2"/>
    <n v="2026"/>
    <x v="4"/>
    <x v="0"/>
    <x v="15"/>
    <x v="1"/>
    <s v="Business"/>
    <x v="1"/>
    <s v="Summit Backpack 45L"/>
    <n v="5"/>
    <n v="155.54"/>
    <n v="0.1"/>
    <n v="78.02"/>
    <n v="699.93"/>
    <n v="390.09999999999997"/>
    <n v="309.83"/>
    <n v="0.44265855156944267"/>
    <n v="2026"/>
    <x v="1"/>
    <n v="5"/>
    <s v="May"/>
  </r>
  <r>
    <n v="2542"/>
    <d v="2026-05-03T00:00:00"/>
    <n v="5"/>
    <s v="Q2"/>
    <n v="2026"/>
    <x v="4"/>
    <x v="3"/>
    <x v="8"/>
    <x v="2"/>
    <s v="New"/>
    <x v="2"/>
    <s v="Carry-On Duffel"/>
    <n v="1"/>
    <n v="131.13"/>
    <n v="0.05"/>
    <n v="67.010000000000005"/>
    <n v="124.5735"/>
    <n v="67.010000000000005"/>
    <n v="57.563499999999991"/>
    <n v="0.46208463276700096"/>
    <n v="2026"/>
    <x v="1"/>
    <n v="5"/>
    <s v="May"/>
  </r>
  <r>
    <n v="4535"/>
    <d v="2026-05-03T00:00:00"/>
    <n v="5"/>
    <s v="Q2"/>
    <n v="2026"/>
    <x v="4"/>
    <x v="2"/>
    <x v="5"/>
    <x v="0"/>
    <s v="New"/>
    <x v="2"/>
    <s v="Insulated Bottle"/>
    <n v="1"/>
    <n v="36.82"/>
    <n v="0.1"/>
    <n v="13.4"/>
    <n v="33.137999999999998"/>
    <n v="13.4"/>
    <n v="19.738"/>
    <n v="0.5956303941094816"/>
    <n v="2026"/>
    <x v="1"/>
    <n v="5"/>
    <s v="May"/>
  </r>
  <r>
    <n v="4988"/>
    <d v="2026-05-03T00:00:00"/>
    <n v="5"/>
    <s v="Q2"/>
    <n v="2026"/>
    <x v="4"/>
    <x v="2"/>
    <x v="10"/>
    <x v="2"/>
    <s v="New"/>
    <x v="4"/>
    <s v="Weighted Vest"/>
    <n v="1"/>
    <n v="122.28"/>
    <n v="0"/>
    <n v="67.28"/>
    <n v="122.28"/>
    <n v="67.28"/>
    <n v="55"/>
    <n v="0.44978737324174028"/>
    <n v="2026"/>
    <x v="1"/>
    <n v="5"/>
    <s v="May"/>
  </r>
  <r>
    <n v="253"/>
    <d v="2026-05-04T00:00:00"/>
    <n v="5"/>
    <s v="Q2"/>
    <n v="2026"/>
    <x v="4"/>
    <x v="2"/>
    <x v="10"/>
    <x v="2"/>
    <s v="Business"/>
    <x v="1"/>
    <s v="Hiking Daypack 20L"/>
    <n v="1"/>
    <n v="90.92"/>
    <n v="0.15"/>
    <n v="44.93"/>
    <n v="77.281999999999996"/>
    <n v="44.93"/>
    <n v="32.351999999999997"/>
    <n v="0.41862270645169636"/>
    <n v="2026"/>
    <x v="1"/>
    <n v="5"/>
    <s v="May"/>
  </r>
  <r>
    <n v="1743"/>
    <d v="2026-05-04T00:00:00"/>
    <n v="5"/>
    <s v="Q2"/>
    <n v="2026"/>
    <x v="4"/>
    <x v="1"/>
    <x v="12"/>
    <x v="0"/>
    <s v="New"/>
    <x v="4"/>
    <s v="Training Mat"/>
    <n v="1"/>
    <n v="51.02"/>
    <n v="0"/>
    <n v="21.83"/>
    <n v="51.02"/>
    <n v="21.83"/>
    <n v="29.190000000000005"/>
    <n v="0.5721285770286163"/>
    <n v="2026"/>
    <x v="1"/>
    <n v="5"/>
    <s v="May"/>
  </r>
  <r>
    <n v="1801"/>
    <d v="2026-05-04T00:00:00"/>
    <n v="5"/>
    <s v="Q2"/>
    <n v="2026"/>
    <x v="4"/>
    <x v="2"/>
    <x v="2"/>
    <x v="0"/>
    <s v="Business"/>
    <x v="2"/>
    <s v="Insulated Bottle"/>
    <n v="2"/>
    <n v="36.299999999999997"/>
    <n v="0.05"/>
    <n v="13.9"/>
    <n v="68.969999999999985"/>
    <n v="27.8"/>
    <n v="41.169999999999987"/>
    <n v="0.59692619979701311"/>
    <n v="2026"/>
    <x v="1"/>
    <n v="5"/>
    <s v="May"/>
  </r>
  <r>
    <n v="2511"/>
    <d v="2026-05-04T00:00:00"/>
    <n v="5"/>
    <s v="Q2"/>
    <n v="2026"/>
    <x v="4"/>
    <x v="2"/>
    <x v="10"/>
    <x v="1"/>
    <s v="Business"/>
    <x v="3"/>
    <s v="Trail Tent 2P"/>
    <n v="8"/>
    <n v="195.03"/>
    <n v="0.15"/>
    <n v="101.13"/>
    <n v="1326.204"/>
    <n v="809.04"/>
    <n v="517.16399999999999"/>
    <n v="0.38995810599274322"/>
    <n v="2026"/>
    <x v="1"/>
    <n v="5"/>
    <s v="May"/>
  </r>
  <r>
    <n v="3186"/>
    <d v="2026-05-04T00:00:00"/>
    <n v="5"/>
    <s v="Q2"/>
    <n v="2026"/>
    <x v="4"/>
    <x v="1"/>
    <x v="6"/>
    <x v="0"/>
    <s v="New"/>
    <x v="1"/>
    <s v="Trail Boots"/>
    <n v="1"/>
    <n v="143.66"/>
    <n v="0.1"/>
    <n v="79.25"/>
    <n v="129.29400000000001"/>
    <n v="79.25"/>
    <n v="50.044000000000011"/>
    <n v="0.38705585719368268"/>
    <n v="2026"/>
    <x v="1"/>
    <n v="5"/>
    <s v="May"/>
  </r>
  <r>
    <n v="3378"/>
    <d v="2026-05-04T00:00:00"/>
    <n v="5"/>
    <s v="Q2"/>
    <n v="2026"/>
    <x v="4"/>
    <x v="0"/>
    <x v="0"/>
    <x v="1"/>
    <s v="Business"/>
    <x v="4"/>
    <s v="Weighted Vest"/>
    <n v="3"/>
    <n v="120.28"/>
    <n v="0.2"/>
    <n v="69.23"/>
    <n v="288.67200000000003"/>
    <n v="207.69"/>
    <n v="80.982000000000028"/>
    <n v="0.28053292317924849"/>
    <n v="2026"/>
    <x v="1"/>
    <n v="5"/>
    <s v="May"/>
  </r>
  <r>
    <n v="4255"/>
    <d v="2026-05-04T00:00:00"/>
    <n v="5"/>
    <s v="Q2"/>
    <n v="2026"/>
    <x v="4"/>
    <x v="3"/>
    <x v="7"/>
    <x v="3"/>
    <s v="Returning"/>
    <x v="2"/>
    <s v="Insulated Bottle"/>
    <n v="6"/>
    <n v="36.04"/>
    <n v="0"/>
    <n v="13.38"/>
    <n v="216.24"/>
    <n v="80.28"/>
    <n v="135.96"/>
    <n v="0.62874583795782468"/>
    <n v="2026"/>
    <x v="1"/>
    <n v="5"/>
    <s v="May"/>
  </r>
  <r>
    <n v="4587"/>
    <d v="2026-05-04T00:00:00"/>
    <n v="5"/>
    <s v="Q2"/>
    <n v="2026"/>
    <x v="4"/>
    <x v="2"/>
    <x v="2"/>
    <x v="3"/>
    <s v="Returning"/>
    <x v="1"/>
    <s v="Hiking Daypack 20L"/>
    <n v="2"/>
    <n v="91.72"/>
    <n v="0"/>
    <n v="45.67"/>
    <n v="183.44"/>
    <n v="91.34"/>
    <n v="92.1"/>
    <n v="0.50207152202354988"/>
    <n v="2026"/>
    <x v="1"/>
    <n v="5"/>
    <s v="May"/>
  </r>
  <r>
    <n v="830"/>
    <d v="2026-05-05T00:00:00"/>
    <n v="5"/>
    <s v="Q2"/>
    <n v="2026"/>
    <x v="4"/>
    <x v="3"/>
    <x v="8"/>
    <x v="0"/>
    <s v="Business"/>
    <x v="0"/>
    <s v="Trail Bike Light"/>
    <n v="2"/>
    <n v="50.4"/>
    <n v="0"/>
    <n v="22.21"/>
    <n v="100.8"/>
    <n v="44.42"/>
    <n v="56.379999999999995"/>
    <n v="0.55932539682539684"/>
    <n v="2026"/>
    <x v="1"/>
    <n v="5"/>
    <s v="May"/>
  </r>
  <r>
    <n v="4320"/>
    <d v="2026-05-05T00:00:00"/>
    <n v="5"/>
    <s v="Q2"/>
    <n v="2026"/>
    <x v="4"/>
    <x v="1"/>
    <x v="6"/>
    <x v="0"/>
    <s v="Returning"/>
    <x v="2"/>
    <s v="Travel Backpack 35L"/>
    <n v="2"/>
    <n v="165.17"/>
    <n v="0"/>
    <n v="87.78"/>
    <n v="330.34"/>
    <n v="175.56"/>
    <n v="154.77999999999997"/>
    <n v="0.46854755706242052"/>
    <n v="2026"/>
    <x v="1"/>
    <n v="5"/>
    <s v="May"/>
  </r>
  <r>
    <n v="4386"/>
    <d v="2026-05-05T00:00:00"/>
    <n v="5"/>
    <s v="Q2"/>
    <n v="2026"/>
    <x v="4"/>
    <x v="0"/>
    <x v="15"/>
    <x v="0"/>
    <s v="Returning"/>
    <x v="1"/>
    <s v="Trekking Poles"/>
    <n v="1"/>
    <n v="69.819999999999993"/>
    <n v="0.05"/>
    <n v="33.29"/>
    <n v="66.328999999999994"/>
    <n v="33.29"/>
    <n v="33.038999999999994"/>
    <n v="0.49810791659756665"/>
    <n v="2026"/>
    <x v="1"/>
    <n v="5"/>
    <s v="May"/>
  </r>
  <r>
    <n v="4602"/>
    <d v="2026-05-05T00:00:00"/>
    <n v="5"/>
    <s v="Q2"/>
    <n v="2026"/>
    <x v="4"/>
    <x v="1"/>
    <x v="12"/>
    <x v="3"/>
    <s v="New"/>
    <x v="2"/>
    <s v="Carry-On Duffel"/>
    <n v="2"/>
    <n v="131.36000000000001"/>
    <n v="0.1"/>
    <n v="65.3"/>
    <n v="236.44800000000004"/>
    <n v="130.6"/>
    <n v="105.84800000000004"/>
    <n v="0.4476586818243336"/>
    <n v="2026"/>
    <x v="1"/>
    <n v="5"/>
    <s v="May"/>
  </r>
  <r>
    <n v="5190"/>
    <d v="2026-05-05T00:00:00"/>
    <n v="5"/>
    <s v="Q2"/>
    <n v="2026"/>
    <x v="4"/>
    <x v="3"/>
    <x v="8"/>
    <x v="1"/>
    <s v="Returning"/>
    <x v="1"/>
    <s v="Hiking Daypack 20L"/>
    <n v="15"/>
    <n v="93.65"/>
    <n v="0.1"/>
    <n v="44.89"/>
    <n v="1264.2750000000001"/>
    <n v="673.35"/>
    <n v="590.92500000000007"/>
    <n v="0.46740226612089936"/>
    <n v="2026"/>
    <x v="1"/>
    <n v="5"/>
    <s v="May"/>
  </r>
  <r>
    <n v="393"/>
    <d v="2026-05-06T00:00:00"/>
    <n v="5"/>
    <s v="Q2"/>
    <n v="2026"/>
    <x v="4"/>
    <x v="1"/>
    <x v="12"/>
    <x v="3"/>
    <s v="New"/>
    <x v="3"/>
    <s v="Trail Tent 2P"/>
    <n v="3"/>
    <n v="199.93"/>
    <n v="0"/>
    <n v="104.86"/>
    <n v="599.79"/>
    <n v="314.58"/>
    <n v="285.20999999999998"/>
    <n v="0.47551643075076278"/>
    <n v="2026"/>
    <x v="1"/>
    <n v="5"/>
    <s v="May"/>
  </r>
  <r>
    <n v="812"/>
    <d v="2026-05-06T00:00:00"/>
    <n v="5"/>
    <s v="Q2"/>
    <n v="2026"/>
    <x v="4"/>
    <x v="0"/>
    <x v="0"/>
    <x v="0"/>
    <s v="New"/>
    <x v="1"/>
    <s v="Trekking Poles"/>
    <n v="5"/>
    <n v="70.150000000000006"/>
    <n v="0"/>
    <n v="32.700000000000003"/>
    <n v="350.75"/>
    <n v="163.5"/>
    <n v="187.25"/>
    <n v="0.53385602280826805"/>
    <n v="2026"/>
    <x v="1"/>
    <n v="5"/>
    <s v="May"/>
  </r>
  <r>
    <n v="1297"/>
    <d v="2026-05-06T00:00:00"/>
    <n v="5"/>
    <s v="Q2"/>
    <n v="2026"/>
    <x v="4"/>
    <x v="2"/>
    <x v="2"/>
    <x v="2"/>
    <s v="New"/>
    <x v="4"/>
    <s v="Recovery Roller"/>
    <n v="2"/>
    <n v="35.86"/>
    <n v="0"/>
    <n v="13.9"/>
    <n v="71.72"/>
    <n v="27.8"/>
    <n v="43.92"/>
    <n v="0.61238148354712774"/>
    <n v="2026"/>
    <x v="1"/>
    <n v="5"/>
    <s v="May"/>
  </r>
  <r>
    <n v="1574"/>
    <d v="2026-05-06T00:00:00"/>
    <n v="5"/>
    <s v="Q2"/>
    <n v="2026"/>
    <x v="4"/>
    <x v="1"/>
    <x v="6"/>
    <x v="0"/>
    <s v="Returning"/>
    <x v="1"/>
    <s v="Hiking Daypack 20L"/>
    <n v="1"/>
    <n v="92.27"/>
    <n v="0"/>
    <n v="46.5"/>
    <n v="92.27"/>
    <n v="46.5"/>
    <n v="45.769999999999996"/>
    <n v="0.49604421805570603"/>
    <n v="2026"/>
    <x v="1"/>
    <n v="5"/>
    <s v="May"/>
  </r>
  <r>
    <n v="3060"/>
    <d v="2026-05-06T00:00:00"/>
    <n v="5"/>
    <s v="Q2"/>
    <n v="2026"/>
    <x v="4"/>
    <x v="1"/>
    <x v="6"/>
    <x v="1"/>
    <s v="Business"/>
    <x v="1"/>
    <s v="Summit Backpack 45L"/>
    <n v="6"/>
    <n v="157.31"/>
    <n v="0.15"/>
    <n v="80.34"/>
    <n v="802.28099999999995"/>
    <n v="482.04"/>
    <n v="320.24099999999993"/>
    <n v="0.3991631361081715"/>
    <n v="2026"/>
    <x v="1"/>
    <n v="5"/>
    <s v="May"/>
  </r>
  <r>
    <n v="3490"/>
    <d v="2026-05-06T00:00:00"/>
    <n v="5"/>
    <s v="Q2"/>
    <n v="2026"/>
    <x v="4"/>
    <x v="1"/>
    <x v="11"/>
    <x v="0"/>
    <s v="New"/>
    <x v="2"/>
    <s v="Packing Cube Set"/>
    <n v="2"/>
    <n v="46.18"/>
    <n v="0.05"/>
    <n v="17.899999999999999"/>
    <n v="87.74199999999999"/>
    <n v="35.799999999999997"/>
    <n v="51.941999999999993"/>
    <n v="0.59198559412823959"/>
    <n v="2026"/>
    <x v="1"/>
    <n v="5"/>
    <s v="May"/>
  </r>
  <r>
    <n v="3654"/>
    <d v="2026-05-06T00:00:00"/>
    <n v="5"/>
    <s v="Q2"/>
    <n v="2026"/>
    <x v="4"/>
    <x v="2"/>
    <x v="10"/>
    <x v="0"/>
    <s v="Business"/>
    <x v="0"/>
    <s v="Trail Bike Light"/>
    <n v="1"/>
    <n v="51.44"/>
    <n v="0.1"/>
    <n v="22.88"/>
    <n v="46.295999999999999"/>
    <n v="22.88"/>
    <n v="23.416"/>
    <n v="0.50578883704855715"/>
    <n v="2026"/>
    <x v="1"/>
    <n v="5"/>
    <s v="May"/>
  </r>
  <r>
    <n v="4209"/>
    <d v="2026-05-06T00:00:00"/>
    <n v="5"/>
    <s v="Q2"/>
    <n v="2026"/>
    <x v="4"/>
    <x v="1"/>
    <x v="1"/>
    <x v="0"/>
    <s v="New"/>
    <x v="4"/>
    <s v="Training Mat"/>
    <n v="2"/>
    <n v="50.97"/>
    <n v="0.05"/>
    <n v="21.67"/>
    <n v="96.842999999999989"/>
    <n v="43.34"/>
    <n v="53.502999999999986"/>
    <n v="0.55247152607829153"/>
    <n v="2026"/>
    <x v="1"/>
    <n v="5"/>
    <s v="May"/>
  </r>
  <r>
    <n v="4227"/>
    <d v="2026-05-06T00:00:00"/>
    <n v="5"/>
    <s v="Q2"/>
    <n v="2026"/>
    <x v="4"/>
    <x v="1"/>
    <x v="1"/>
    <x v="0"/>
    <s v="New"/>
    <x v="0"/>
    <s v="Compact Repair Kit"/>
    <n v="2"/>
    <n v="40.549999999999997"/>
    <n v="0"/>
    <n v="16.52"/>
    <n v="81.099999999999994"/>
    <n v="33.04"/>
    <n v="48.059999999999995"/>
    <n v="0.59260172626387175"/>
    <n v="2026"/>
    <x v="1"/>
    <n v="5"/>
    <s v="May"/>
  </r>
  <r>
    <n v="4247"/>
    <d v="2026-05-06T00:00:00"/>
    <n v="5"/>
    <s v="Q2"/>
    <n v="2026"/>
    <x v="4"/>
    <x v="2"/>
    <x v="16"/>
    <x v="0"/>
    <s v="New"/>
    <x v="0"/>
    <s v="Trail Bike Light"/>
    <n v="2"/>
    <n v="51.3"/>
    <n v="0"/>
    <n v="23.12"/>
    <n v="102.6"/>
    <n v="46.24"/>
    <n v="56.359999999999992"/>
    <n v="0.54931773879142298"/>
    <n v="2026"/>
    <x v="1"/>
    <n v="5"/>
    <s v="May"/>
  </r>
  <r>
    <n v="5196"/>
    <d v="2026-05-06T00:00:00"/>
    <n v="5"/>
    <s v="Q2"/>
    <n v="2026"/>
    <x v="4"/>
    <x v="3"/>
    <x v="8"/>
    <x v="0"/>
    <s v="New"/>
    <x v="3"/>
    <s v="Portable Camp Stove"/>
    <n v="3"/>
    <n v="82.56"/>
    <n v="0"/>
    <n v="39.99"/>
    <n v="247.68"/>
    <n v="119.97"/>
    <n v="127.71000000000001"/>
    <n v="0.515625"/>
    <n v="2026"/>
    <x v="1"/>
    <n v="5"/>
    <s v="May"/>
  </r>
  <r>
    <n v="400"/>
    <d v="2026-05-07T00:00:00"/>
    <n v="5"/>
    <s v="Q2"/>
    <n v="2026"/>
    <x v="4"/>
    <x v="1"/>
    <x v="12"/>
    <x v="1"/>
    <s v="Business"/>
    <x v="1"/>
    <s v="Hiking Daypack 20L"/>
    <n v="6"/>
    <n v="92.66"/>
    <n v="0.15"/>
    <n v="44.71"/>
    <n v="472.56600000000003"/>
    <n v="268.26"/>
    <n v="204.30600000000004"/>
    <n v="0.43233326138571126"/>
    <n v="2026"/>
    <x v="1"/>
    <n v="5"/>
    <s v="May"/>
  </r>
  <r>
    <n v="829"/>
    <d v="2026-05-07T00:00:00"/>
    <n v="5"/>
    <s v="Q2"/>
    <n v="2026"/>
    <x v="4"/>
    <x v="2"/>
    <x v="16"/>
    <x v="3"/>
    <s v="New"/>
    <x v="4"/>
    <s v="Resistance Band Set"/>
    <n v="1"/>
    <n v="39.42"/>
    <n v="0"/>
    <n v="14.86"/>
    <n v="39.42"/>
    <n v="14.86"/>
    <n v="24.560000000000002"/>
    <n v="0.62303399289700667"/>
    <n v="2026"/>
    <x v="1"/>
    <n v="5"/>
    <s v="May"/>
  </r>
  <r>
    <n v="1236"/>
    <d v="2026-05-07T00:00:00"/>
    <n v="5"/>
    <s v="Q2"/>
    <n v="2026"/>
    <x v="4"/>
    <x v="0"/>
    <x v="9"/>
    <x v="2"/>
    <s v="Returning"/>
    <x v="4"/>
    <s v="Weighted Vest"/>
    <n v="2"/>
    <n v="124.25"/>
    <n v="0"/>
    <n v="69.510000000000005"/>
    <n v="248.5"/>
    <n v="139.02000000000001"/>
    <n v="109.47999999999999"/>
    <n v="0.44056338028169012"/>
    <n v="2026"/>
    <x v="1"/>
    <n v="5"/>
    <s v="May"/>
  </r>
  <r>
    <n v="1364"/>
    <d v="2026-05-07T00:00:00"/>
    <n v="5"/>
    <s v="Q2"/>
    <n v="2026"/>
    <x v="4"/>
    <x v="1"/>
    <x v="14"/>
    <x v="0"/>
    <s v="New"/>
    <x v="1"/>
    <s v="Summit Backpack 45L"/>
    <n v="2"/>
    <n v="156.43"/>
    <n v="0"/>
    <n v="78.569999999999993"/>
    <n v="312.86"/>
    <n v="157.13999999999999"/>
    <n v="155.72000000000003"/>
    <n v="0.49773061433228927"/>
    <n v="2026"/>
    <x v="1"/>
    <n v="5"/>
    <s v="May"/>
  </r>
  <r>
    <n v="2105"/>
    <d v="2026-05-07T00:00:00"/>
    <n v="5"/>
    <s v="Q2"/>
    <n v="2026"/>
    <x v="4"/>
    <x v="1"/>
    <x v="14"/>
    <x v="2"/>
    <s v="New"/>
    <x v="3"/>
    <s v="Portable Camp Stove"/>
    <n v="1"/>
    <n v="80.3"/>
    <n v="0"/>
    <n v="40.020000000000003"/>
    <n v="80.3"/>
    <n v="40.020000000000003"/>
    <n v="40.279999999999994"/>
    <n v="0.50161892901618921"/>
    <n v="2026"/>
    <x v="1"/>
    <n v="5"/>
    <s v="May"/>
  </r>
  <r>
    <n v="4706"/>
    <d v="2026-05-07T00:00:00"/>
    <n v="5"/>
    <s v="Q2"/>
    <n v="2026"/>
    <x v="4"/>
    <x v="3"/>
    <x v="13"/>
    <x v="2"/>
    <s v="New"/>
    <x v="3"/>
    <s v="Portable Camp Stove"/>
    <n v="1"/>
    <n v="79.89"/>
    <n v="0"/>
    <n v="39.549999999999997"/>
    <n v="79.89"/>
    <n v="39.549999999999997"/>
    <n v="40.340000000000003"/>
    <n v="0.50494429841031419"/>
    <n v="2026"/>
    <x v="1"/>
    <n v="5"/>
    <s v="May"/>
  </r>
  <r>
    <n v="68"/>
    <d v="2026-05-08T00:00:00"/>
    <n v="5"/>
    <s v="Q2"/>
    <n v="2026"/>
    <x v="4"/>
    <x v="3"/>
    <x v="7"/>
    <x v="2"/>
    <s v="New"/>
    <x v="4"/>
    <s v="Resistance Band Set"/>
    <n v="1"/>
    <n v="39.5"/>
    <n v="0"/>
    <n v="14.68"/>
    <n v="39.5"/>
    <n v="14.68"/>
    <n v="24.82"/>
    <n v="0.62835443037974681"/>
    <n v="2026"/>
    <x v="1"/>
    <n v="5"/>
    <s v="May"/>
  </r>
  <r>
    <n v="1352"/>
    <d v="2026-05-08T00:00:00"/>
    <n v="5"/>
    <s v="Q2"/>
    <n v="2026"/>
    <x v="4"/>
    <x v="3"/>
    <x v="7"/>
    <x v="0"/>
    <s v="Returning"/>
    <x v="0"/>
    <s v="Commuter Helmet"/>
    <n v="1"/>
    <n v="80.7"/>
    <n v="0"/>
    <n v="41.88"/>
    <n v="80.7"/>
    <n v="41.88"/>
    <n v="38.82"/>
    <n v="0.48104089219330853"/>
    <n v="2026"/>
    <x v="1"/>
    <n v="5"/>
    <s v="May"/>
  </r>
  <r>
    <n v="2526"/>
    <d v="2026-05-08T00:00:00"/>
    <n v="5"/>
    <s v="Q2"/>
    <n v="2026"/>
    <x v="4"/>
    <x v="1"/>
    <x v="14"/>
    <x v="0"/>
    <s v="New"/>
    <x v="3"/>
    <s v="Portable Camp Stove"/>
    <n v="1"/>
    <n v="80.86"/>
    <n v="0"/>
    <n v="38.44"/>
    <n v="80.86"/>
    <n v="38.44"/>
    <n v="42.42"/>
    <n v="0.52461043779371752"/>
    <n v="2026"/>
    <x v="1"/>
    <n v="5"/>
    <s v="May"/>
  </r>
  <r>
    <n v="3298"/>
    <d v="2026-05-08T00:00:00"/>
    <n v="5"/>
    <s v="Q2"/>
    <n v="2026"/>
    <x v="4"/>
    <x v="1"/>
    <x v="14"/>
    <x v="3"/>
    <s v="New"/>
    <x v="3"/>
    <s v="Alpine Tent 4P"/>
    <n v="2"/>
    <n v="337.7"/>
    <n v="0.1"/>
    <n v="192.16"/>
    <n v="607.86"/>
    <n v="384.32"/>
    <n v="223.54000000000002"/>
    <n v="0.36774915276543946"/>
    <n v="2026"/>
    <x v="1"/>
    <n v="5"/>
    <s v="May"/>
  </r>
  <r>
    <n v="3510"/>
    <d v="2026-05-08T00:00:00"/>
    <n v="5"/>
    <s v="Q2"/>
    <n v="2026"/>
    <x v="4"/>
    <x v="2"/>
    <x v="2"/>
    <x v="0"/>
    <s v="Returning"/>
    <x v="3"/>
    <s v="Compact Sleeping Bag"/>
    <n v="4"/>
    <n v="121.81"/>
    <n v="0"/>
    <n v="58.95"/>
    <n v="487.24"/>
    <n v="235.8"/>
    <n v="251.44"/>
    <n v="0.5160495854199163"/>
    <n v="2026"/>
    <x v="1"/>
    <n v="5"/>
    <s v="May"/>
  </r>
  <r>
    <n v="3638"/>
    <d v="2026-05-08T00:00:00"/>
    <n v="5"/>
    <s v="Q2"/>
    <n v="2026"/>
    <x v="4"/>
    <x v="3"/>
    <x v="7"/>
    <x v="1"/>
    <s v="Business"/>
    <x v="2"/>
    <s v="Travel Backpack 35L"/>
    <n v="10"/>
    <n v="168.55"/>
    <n v="0.1"/>
    <n v="88.85"/>
    <n v="1516.95"/>
    <n v="888.5"/>
    <n v="628.45000000000005"/>
    <n v="0.41428524341606515"/>
    <n v="2026"/>
    <x v="1"/>
    <n v="5"/>
    <s v="May"/>
  </r>
  <r>
    <n v="3754"/>
    <d v="2026-05-08T00:00:00"/>
    <n v="5"/>
    <s v="Q2"/>
    <n v="2026"/>
    <x v="4"/>
    <x v="1"/>
    <x v="12"/>
    <x v="0"/>
    <s v="Returning"/>
    <x v="0"/>
    <s v="Compact Repair Kit"/>
    <n v="1"/>
    <n v="39.42"/>
    <n v="0.05"/>
    <n v="16.77"/>
    <n v="37.448999999999998"/>
    <n v="16.77"/>
    <n v="20.678999999999998"/>
    <n v="0.55219097973243614"/>
    <n v="2026"/>
    <x v="1"/>
    <n v="5"/>
    <s v="May"/>
  </r>
  <r>
    <n v="4029"/>
    <d v="2026-05-08T00:00:00"/>
    <n v="5"/>
    <s v="Q2"/>
    <n v="2026"/>
    <x v="4"/>
    <x v="3"/>
    <x v="13"/>
    <x v="2"/>
    <s v="New"/>
    <x v="2"/>
    <s v="Travel Backpack 35L"/>
    <n v="1"/>
    <n v="161.36000000000001"/>
    <n v="0"/>
    <n v="87"/>
    <n v="161.36000000000001"/>
    <n v="87"/>
    <n v="74.360000000000014"/>
    <n v="0.46083292017848293"/>
    <n v="2026"/>
    <x v="1"/>
    <n v="5"/>
    <s v="May"/>
  </r>
  <r>
    <n v="4651"/>
    <d v="2026-05-08T00:00:00"/>
    <n v="5"/>
    <s v="Q2"/>
    <n v="2026"/>
    <x v="4"/>
    <x v="1"/>
    <x v="11"/>
    <x v="0"/>
    <s v="Business"/>
    <x v="3"/>
    <s v="Compact Sleeping Bag"/>
    <n v="1"/>
    <n v="123.68"/>
    <n v="0"/>
    <n v="59.26"/>
    <n v="123.68"/>
    <n v="59.26"/>
    <n v="64.420000000000016"/>
    <n v="0.52086028460543343"/>
    <n v="2026"/>
    <x v="1"/>
    <n v="5"/>
    <s v="May"/>
  </r>
  <r>
    <n v="4886"/>
    <d v="2026-05-08T00:00:00"/>
    <n v="5"/>
    <s v="Q2"/>
    <n v="2026"/>
    <x v="4"/>
    <x v="3"/>
    <x v="8"/>
    <x v="3"/>
    <s v="Returning"/>
    <x v="1"/>
    <s v="Trail Boots"/>
    <n v="1"/>
    <n v="146.29"/>
    <n v="0"/>
    <n v="81.16"/>
    <n v="146.29"/>
    <n v="81.16"/>
    <n v="65.13"/>
    <n v="0.44521156606740037"/>
    <n v="2026"/>
    <x v="1"/>
    <n v="5"/>
    <s v="May"/>
  </r>
  <r>
    <n v="162"/>
    <d v="2026-05-09T00:00:00"/>
    <n v="5"/>
    <s v="Q2"/>
    <n v="2026"/>
    <x v="4"/>
    <x v="0"/>
    <x v="0"/>
    <x v="0"/>
    <s v="New"/>
    <x v="2"/>
    <s v="Travel Backpack 35L"/>
    <n v="2"/>
    <n v="164.95"/>
    <n v="0.1"/>
    <n v="86.27"/>
    <n v="296.90999999999997"/>
    <n v="172.54"/>
    <n v="124.36999999999998"/>
    <n v="0.41888114243373409"/>
    <n v="2026"/>
    <x v="1"/>
    <n v="5"/>
    <s v="May"/>
  </r>
  <r>
    <n v="184"/>
    <d v="2026-05-09T00:00:00"/>
    <n v="5"/>
    <s v="Q2"/>
    <n v="2026"/>
    <x v="4"/>
    <x v="0"/>
    <x v="15"/>
    <x v="2"/>
    <s v="Business"/>
    <x v="1"/>
    <s v="Hiking Daypack 20L"/>
    <n v="2"/>
    <n v="91.59"/>
    <n v="0"/>
    <n v="44.97"/>
    <n v="183.18"/>
    <n v="89.94"/>
    <n v="93.240000000000009"/>
    <n v="0.50900753357353423"/>
    <n v="2026"/>
    <x v="1"/>
    <n v="5"/>
    <s v="May"/>
  </r>
  <r>
    <n v="328"/>
    <d v="2026-05-09T00:00:00"/>
    <n v="5"/>
    <s v="Q2"/>
    <n v="2026"/>
    <x v="4"/>
    <x v="3"/>
    <x v="13"/>
    <x v="0"/>
    <s v="Returning"/>
    <x v="4"/>
    <s v="Training Mat"/>
    <n v="1"/>
    <n v="51.78"/>
    <n v="0.1"/>
    <n v="21.63"/>
    <n v="46.602000000000004"/>
    <n v="21.63"/>
    <n v="24.972000000000005"/>
    <n v="0.53585683017896235"/>
    <n v="2026"/>
    <x v="1"/>
    <n v="5"/>
    <s v="May"/>
  </r>
  <r>
    <n v="908"/>
    <d v="2026-05-09T00:00:00"/>
    <n v="5"/>
    <s v="Q2"/>
    <n v="2026"/>
    <x v="4"/>
    <x v="3"/>
    <x v="8"/>
    <x v="2"/>
    <s v="Returning"/>
    <x v="2"/>
    <s v="Packing Cube Set"/>
    <n v="2"/>
    <n v="46.25"/>
    <n v="0"/>
    <n v="18.12"/>
    <n v="92.5"/>
    <n v="36.24"/>
    <n v="56.26"/>
    <n v="0.60821621621621624"/>
    <n v="2026"/>
    <x v="1"/>
    <n v="5"/>
    <s v="May"/>
  </r>
  <r>
    <n v="3159"/>
    <d v="2026-05-09T00:00:00"/>
    <n v="5"/>
    <s v="Q2"/>
    <n v="2026"/>
    <x v="4"/>
    <x v="0"/>
    <x v="0"/>
    <x v="0"/>
    <s v="Returning"/>
    <x v="3"/>
    <s v="Trail Tent 2P"/>
    <n v="3"/>
    <n v="198.5"/>
    <n v="0"/>
    <n v="102.23"/>
    <n v="595.5"/>
    <n v="306.69"/>
    <n v="288.81"/>
    <n v="0.48498740554156172"/>
    <n v="2026"/>
    <x v="1"/>
    <n v="5"/>
    <s v="May"/>
  </r>
  <r>
    <n v="4509"/>
    <d v="2026-05-09T00:00:00"/>
    <n v="5"/>
    <s v="Q2"/>
    <n v="2026"/>
    <x v="4"/>
    <x v="3"/>
    <x v="8"/>
    <x v="0"/>
    <s v="New"/>
    <x v="1"/>
    <s v="Summit Backpack 45L"/>
    <n v="1"/>
    <n v="152.80000000000001"/>
    <n v="0.1"/>
    <n v="77.67"/>
    <n v="137.52000000000001"/>
    <n v="77.67"/>
    <n v="59.850000000000009"/>
    <n v="0.43520942408376967"/>
    <n v="2026"/>
    <x v="1"/>
    <n v="5"/>
    <s v="May"/>
  </r>
  <r>
    <n v="4677"/>
    <d v="2026-05-09T00:00:00"/>
    <n v="5"/>
    <s v="Q2"/>
    <n v="2026"/>
    <x v="4"/>
    <x v="1"/>
    <x v="14"/>
    <x v="0"/>
    <s v="Business"/>
    <x v="2"/>
    <s v="Travel Backpack 35L"/>
    <n v="2"/>
    <n v="161.47999999999999"/>
    <n v="0"/>
    <n v="85.03"/>
    <n v="322.95999999999998"/>
    <n v="170.06"/>
    <n v="152.89999999999998"/>
    <n v="0.47343324250681196"/>
    <n v="2026"/>
    <x v="1"/>
    <n v="5"/>
    <s v="May"/>
  </r>
  <r>
    <n v="4867"/>
    <d v="2026-05-09T00:00:00"/>
    <n v="5"/>
    <s v="Q2"/>
    <n v="2026"/>
    <x v="4"/>
    <x v="1"/>
    <x v="6"/>
    <x v="2"/>
    <s v="Returning"/>
    <x v="0"/>
    <s v="Commuter Helmet"/>
    <n v="1"/>
    <n v="82.86"/>
    <n v="0"/>
    <n v="42.67"/>
    <n v="82.86"/>
    <n v="42.67"/>
    <n v="40.19"/>
    <n v="0.48503499879314504"/>
    <n v="2026"/>
    <x v="1"/>
    <n v="5"/>
    <s v="May"/>
  </r>
  <r>
    <n v="1615"/>
    <d v="2026-05-10T00:00:00"/>
    <n v="5"/>
    <s v="Q2"/>
    <n v="2026"/>
    <x v="4"/>
    <x v="3"/>
    <x v="4"/>
    <x v="0"/>
    <s v="New"/>
    <x v="4"/>
    <s v="Training Mat"/>
    <n v="1"/>
    <n v="51.15"/>
    <n v="0"/>
    <n v="21.39"/>
    <n v="51.15"/>
    <n v="21.39"/>
    <n v="29.759999999999998"/>
    <n v="0.58181818181818179"/>
    <n v="2026"/>
    <x v="1"/>
    <n v="5"/>
    <s v="May"/>
  </r>
  <r>
    <n v="1812"/>
    <d v="2026-05-10T00:00:00"/>
    <n v="5"/>
    <s v="Q2"/>
    <n v="2026"/>
    <x v="4"/>
    <x v="2"/>
    <x v="2"/>
    <x v="1"/>
    <s v="Business"/>
    <x v="4"/>
    <s v="Training Mat"/>
    <n v="12"/>
    <n v="50.53"/>
    <n v="0.1"/>
    <n v="22.09"/>
    <n v="545.72400000000005"/>
    <n v="265.08"/>
    <n v="280.64400000000006"/>
    <n v="0.5142599555819426"/>
    <n v="2026"/>
    <x v="1"/>
    <n v="5"/>
    <s v="May"/>
  </r>
  <r>
    <n v="3645"/>
    <d v="2026-05-10T00:00:00"/>
    <n v="5"/>
    <s v="Q2"/>
    <n v="2026"/>
    <x v="4"/>
    <x v="1"/>
    <x v="1"/>
    <x v="3"/>
    <s v="Returning"/>
    <x v="0"/>
    <s v="Trail Bike Light"/>
    <n v="2"/>
    <n v="50.93"/>
    <n v="0"/>
    <n v="22.91"/>
    <n v="101.86"/>
    <n v="45.82"/>
    <n v="56.04"/>
    <n v="0.55016689573924993"/>
    <n v="2026"/>
    <x v="1"/>
    <n v="5"/>
    <s v="May"/>
  </r>
  <r>
    <n v="3804"/>
    <d v="2026-05-10T00:00:00"/>
    <n v="5"/>
    <s v="Q2"/>
    <n v="2026"/>
    <x v="4"/>
    <x v="2"/>
    <x v="5"/>
    <x v="0"/>
    <s v="Returning"/>
    <x v="4"/>
    <s v="Training Mat"/>
    <n v="2"/>
    <n v="50.79"/>
    <n v="0.05"/>
    <n v="21.83"/>
    <n v="96.500999999999991"/>
    <n v="43.66"/>
    <n v="52.840999999999994"/>
    <n v="0.54756945523880585"/>
    <n v="2026"/>
    <x v="1"/>
    <n v="5"/>
    <s v="May"/>
  </r>
  <r>
    <n v="4367"/>
    <d v="2026-05-10T00:00:00"/>
    <n v="5"/>
    <s v="Q2"/>
    <n v="2026"/>
    <x v="4"/>
    <x v="3"/>
    <x v="8"/>
    <x v="0"/>
    <s v="Business"/>
    <x v="2"/>
    <s v="Travel Backpack 35L"/>
    <n v="5"/>
    <n v="160.94"/>
    <n v="0.1"/>
    <n v="88.89"/>
    <n v="724.23"/>
    <n v="444.45"/>
    <n v="279.78000000000003"/>
    <n v="0.38631374011018604"/>
    <n v="2026"/>
    <x v="1"/>
    <n v="5"/>
    <s v="May"/>
  </r>
  <r>
    <n v="4746"/>
    <d v="2026-05-10T00:00:00"/>
    <n v="5"/>
    <s v="Q2"/>
    <n v="2026"/>
    <x v="4"/>
    <x v="1"/>
    <x v="1"/>
    <x v="0"/>
    <s v="Returning"/>
    <x v="4"/>
    <s v="Recovery Roller"/>
    <n v="2"/>
    <n v="36.409999999999997"/>
    <n v="0"/>
    <n v="13.92"/>
    <n v="72.819999999999993"/>
    <n v="27.84"/>
    <n v="44.97999999999999"/>
    <n v="0.61768744850315838"/>
    <n v="2026"/>
    <x v="1"/>
    <n v="5"/>
    <s v="May"/>
  </r>
  <r>
    <n v="4795"/>
    <d v="2026-05-10T00:00:00"/>
    <n v="5"/>
    <s v="Q2"/>
    <n v="2026"/>
    <x v="4"/>
    <x v="3"/>
    <x v="4"/>
    <x v="3"/>
    <s v="Returning"/>
    <x v="1"/>
    <s v="Trekking Poles"/>
    <n v="2"/>
    <n v="72.25"/>
    <n v="0"/>
    <n v="32.25"/>
    <n v="144.5"/>
    <n v="64.5"/>
    <n v="80"/>
    <n v="0.55363321799307963"/>
    <n v="2026"/>
    <x v="1"/>
    <n v="5"/>
    <s v="May"/>
  </r>
  <r>
    <n v="4800"/>
    <d v="2026-05-10T00:00:00"/>
    <n v="5"/>
    <s v="Q2"/>
    <n v="2026"/>
    <x v="4"/>
    <x v="3"/>
    <x v="8"/>
    <x v="2"/>
    <s v="New"/>
    <x v="0"/>
    <s v="Cycling Pack 12L"/>
    <n v="4"/>
    <n v="103.36"/>
    <n v="0"/>
    <n v="51.59"/>
    <n v="413.44"/>
    <n v="206.36"/>
    <n v="207.07999999999998"/>
    <n v="0.50087074303405565"/>
    <n v="2026"/>
    <x v="1"/>
    <n v="5"/>
    <s v="May"/>
  </r>
  <r>
    <n v="5018"/>
    <d v="2026-05-10T00:00:00"/>
    <n v="5"/>
    <s v="Q2"/>
    <n v="2026"/>
    <x v="4"/>
    <x v="2"/>
    <x v="2"/>
    <x v="1"/>
    <s v="Business"/>
    <x v="1"/>
    <s v="Trail Boots"/>
    <n v="4"/>
    <n v="145.85"/>
    <n v="0.15"/>
    <n v="79.69"/>
    <n v="495.89"/>
    <n v="318.76"/>
    <n v="177.13"/>
    <n v="0.35719615237250196"/>
    <n v="2026"/>
    <x v="1"/>
    <n v="5"/>
    <s v="May"/>
  </r>
  <r>
    <n v="474"/>
    <d v="2026-05-11T00:00:00"/>
    <n v="5"/>
    <s v="Q2"/>
    <n v="2026"/>
    <x v="4"/>
    <x v="1"/>
    <x v="12"/>
    <x v="0"/>
    <s v="Returning"/>
    <x v="0"/>
    <s v="Cycling Pack 12L"/>
    <n v="2"/>
    <n v="100.49"/>
    <n v="0.1"/>
    <n v="50.11"/>
    <n v="180.88200000000001"/>
    <n v="100.22"/>
    <n v="80.662000000000006"/>
    <n v="0.44593713028383147"/>
    <n v="2026"/>
    <x v="1"/>
    <n v="5"/>
    <s v="May"/>
  </r>
  <r>
    <n v="1175"/>
    <d v="2026-05-11T00:00:00"/>
    <n v="5"/>
    <s v="Q2"/>
    <n v="2026"/>
    <x v="4"/>
    <x v="2"/>
    <x v="16"/>
    <x v="1"/>
    <s v="Returning"/>
    <x v="3"/>
    <s v="Alpine Tent 4P"/>
    <n v="4"/>
    <n v="332.89"/>
    <n v="0.1"/>
    <n v="198.06"/>
    <n v="1198.404"/>
    <n v="792.24"/>
    <n v="406.16399999999999"/>
    <n v="0.33892076461694054"/>
    <n v="2026"/>
    <x v="1"/>
    <n v="5"/>
    <s v="May"/>
  </r>
  <r>
    <n v="2015"/>
    <d v="2026-05-11T00:00:00"/>
    <n v="5"/>
    <s v="Q2"/>
    <n v="2026"/>
    <x v="4"/>
    <x v="1"/>
    <x v="12"/>
    <x v="0"/>
    <s v="New"/>
    <x v="1"/>
    <s v="Summit Backpack 45L"/>
    <n v="1"/>
    <n v="154.6"/>
    <n v="0"/>
    <n v="80.05"/>
    <n v="154.6"/>
    <n v="80.05"/>
    <n v="74.55"/>
    <n v="0.48221216041397152"/>
    <n v="2026"/>
    <x v="1"/>
    <n v="5"/>
    <s v="May"/>
  </r>
  <r>
    <n v="2196"/>
    <d v="2026-05-11T00:00:00"/>
    <n v="5"/>
    <s v="Q2"/>
    <n v="2026"/>
    <x v="4"/>
    <x v="3"/>
    <x v="4"/>
    <x v="3"/>
    <s v="Returning"/>
    <x v="0"/>
    <s v="Commuter Helmet"/>
    <n v="1"/>
    <n v="83.23"/>
    <n v="0.05"/>
    <n v="43.82"/>
    <n v="79.0685"/>
    <n v="43.82"/>
    <n v="35.2485"/>
    <n v="0.44579699880483376"/>
    <n v="2026"/>
    <x v="1"/>
    <n v="5"/>
    <s v="May"/>
  </r>
  <r>
    <n v="3508"/>
    <d v="2026-05-11T00:00:00"/>
    <n v="5"/>
    <s v="Q2"/>
    <n v="2026"/>
    <x v="4"/>
    <x v="1"/>
    <x v="12"/>
    <x v="3"/>
    <s v="Returning"/>
    <x v="2"/>
    <s v="Packing Cube Set"/>
    <n v="3"/>
    <n v="46.23"/>
    <n v="0"/>
    <n v="18.47"/>
    <n v="138.69"/>
    <n v="55.41"/>
    <n v="83.28"/>
    <n v="0.60047588146225395"/>
    <n v="2026"/>
    <x v="1"/>
    <n v="5"/>
    <s v="May"/>
  </r>
  <r>
    <n v="3516"/>
    <d v="2026-05-11T00:00:00"/>
    <n v="5"/>
    <s v="Q2"/>
    <n v="2026"/>
    <x v="4"/>
    <x v="3"/>
    <x v="7"/>
    <x v="3"/>
    <s v="Returning"/>
    <x v="3"/>
    <s v="Compact Sleeping Bag"/>
    <n v="1"/>
    <n v="125.3"/>
    <n v="0.05"/>
    <n v="59.62"/>
    <n v="119.035"/>
    <n v="59.62"/>
    <n v="59.414999999999999"/>
    <n v="0.49913890872432476"/>
    <n v="2026"/>
    <x v="1"/>
    <n v="5"/>
    <s v="May"/>
  </r>
  <r>
    <n v="3570"/>
    <d v="2026-05-11T00:00:00"/>
    <n v="5"/>
    <s v="Q2"/>
    <n v="2026"/>
    <x v="4"/>
    <x v="1"/>
    <x v="12"/>
    <x v="0"/>
    <s v="Business"/>
    <x v="2"/>
    <s v="Insulated Bottle"/>
    <n v="1"/>
    <n v="36.159999999999997"/>
    <n v="0.1"/>
    <n v="13.38"/>
    <n v="32.543999999999997"/>
    <n v="13.38"/>
    <n v="19.163999999999994"/>
    <n v="0.58886430678466062"/>
    <n v="2026"/>
    <x v="1"/>
    <n v="5"/>
    <s v="May"/>
  </r>
  <r>
    <n v="4799"/>
    <d v="2026-05-11T00:00:00"/>
    <n v="5"/>
    <s v="Q2"/>
    <n v="2026"/>
    <x v="4"/>
    <x v="3"/>
    <x v="13"/>
    <x v="0"/>
    <s v="Returning"/>
    <x v="3"/>
    <s v="Compact Sleeping Bag"/>
    <n v="1"/>
    <n v="121.41"/>
    <n v="0.05"/>
    <n v="60.75"/>
    <n v="115.33949999999999"/>
    <n v="60.75"/>
    <n v="54.589499999999987"/>
    <n v="0.47329405797666879"/>
    <n v="2026"/>
    <x v="1"/>
    <n v="5"/>
    <s v="May"/>
  </r>
  <r>
    <n v="5156"/>
    <d v="2026-05-11T00:00:00"/>
    <n v="5"/>
    <s v="Q2"/>
    <n v="2026"/>
    <x v="4"/>
    <x v="0"/>
    <x v="0"/>
    <x v="2"/>
    <s v="New"/>
    <x v="2"/>
    <s v="Carry-On Duffel"/>
    <n v="3"/>
    <n v="132.58000000000001"/>
    <n v="0.1"/>
    <n v="67.88"/>
    <n v="357.96600000000001"/>
    <n v="203.64"/>
    <n v="154.32600000000002"/>
    <n v="0.43111915656794225"/>
    <n v="2026"/>
    <x v="1"/>
    <n v="5"/>
    <s v="May"/>
  </r>
  <r>
    <n v="526"/>
    <d v="2026-05-12T00:00:00"/>
    <n v="5"/>
    <s v="Q2"/>
    <n v="2026"/>
    <x v="4"/>
    <x v="1"/>
    <x v="1"/>
    <x v="2"/>
    <s v="Returning"/>
    <x v="3"/>
    <s v="Portable Camp Stove"/>
    <n v="2"/>
    <n v="81.11"/>
    <n v="0.05"/>
    <n v="40.049999999999997"/>
    <n v="154.10899999999998"/>
    <n v="80.099999999999994"/>
    <n v="74.008999999999986"/>
    <n v="0.48023801335418437"/>
    <n v="2026"/>
    <x v="1"/>
    <n v="5"/>
    <s v="May"/>
  </r>
  <r>
    <n v="712"/>
    <d v="2026-05-12T00:00:00"/>
    <n v="5"/>
    <s v="Q2"/>
    <n v="2026"/>
    <x v="4"/>
    <x v="1"/>
    <x v="14"/>
    <x v="3"/>
    <s v="Business"/>
    <x v="0"/>
    <s v="Cycling Pack 12L"/>
    <n v="3"/>
    <n v="104.54"/>
    <n v="0"/>
    <n v="51.45"/>
    <n v="313.62"/>
    <n v="154.35000000000002"/>
    <n v="159.26999999999998"/>
    <n v="0.50784388750717424"/>
    <n v="2026"/>
    <x v="1"/>
    <n v="5"/>
    <s v="May"/>
  </r>
  <r>
    <n v="1533"/>
    <d v="2026-05-12T00:00:00"/>
    <n v="5"/>
    <s v="Q2"/>
    <n v="2026"/>
    <x v="4"/>
    <x v="2"/>
    <x v="16"/>
    <x v="2"/>
    <s v="New"/>
    <x v="1"/>
    <s v="Trail Boots"/>
    <n v="3"/>
    <n v="143.87"/>
    <n v="0"/>
    <n v="79.2"/>
    <n v="431.61"/>
    <n v="237.60000000000002"/>
    <n v="194.01"/>
    <n v="0.44950302356293875"/>
    <n v="2026"/>
    <x v="1"/>
    <n v="5"/>
    <s v="May"/>
  </r>
  <r>
    <n v="1933"/>
    <d v="2026-05-12T00:00:00"/>
    <n v="5"/>
    <s v="Q2"/>
    <n v="2026"/>
    <x v="4"/>
    <x v="3"/>
    <x v="13"/>
    <x v="0"/>
    <s v="Returning"/>
    <x v="2"/>
    <s v="Insulated Bottle"/>
    <n v="1"/>
    <n v="36.950000000000003"/>
    <n v="0.1"/>
    <n v="13.26"/>
    <n v="33.255000000000003"/>
    <n v="13.26"/>
    <n v="19.995000000000005"/>
    <n v="0.60126296797474077"/>
    <n v="2026"/>
    <x v="1"/>
    <n v="5"/>
    <s v="May"/>
  </r>
  <r>
    <n v="3128"/>
    <d v="2026-05-12T00:00:00"/>
    <n v="5"/>
    <s v="Q2"/>
    <n v="2026"/>
    <x v="4"/>
    <x v="2"/>
    <x v="5"/>
    <x v="0"/>
    <s v="New"/>
    <x v="3"/>
    <s v="Compact Sleeping Bag"/>
    <n v="1"/>
    <n v="121.38"/>
    <n v="0"/>
    <n v="59.68"/>
    <n v="121.38"/>
    <n v="59.68"/>
    <n v="61.699999999999996"/>
    <n v="0.50832097544900312"/>
    <n v="2026"/>
    <x v="1"/>
    <n v="5"/>
    <s v="May"/>
  </r>
  <r>
    <n v="4922"/>
    <d v="2026-05-12T00:00:00"/>
    <n v="5"/>
    <s v="Q2"/>
    <n v="2026"/>
    <x v="4"/>
    <x v="3"/>
    <x v="8"/>
    <x v="0"/>
    <s v="Returning"/>
    <x v="4"/>
    <s v="Resistance Band Set"/>
    <n v="2"/>
    <n v="39.79"/>
    <n v="0.1"/>
    <n v="14.33"/>
    <n v="71.622"/>
    <n v="28.66"/>
    <n v="42.962000000000003"/>
    <n v="0.59984362346764963"/>
    <n v="2026"/>
    <x v="1"/>
    <n v="5"/>
    <s v="May"/>
  </r>
  <r>
    <n v="5051"/>
    <d v="2026-05-12T00:00:00"/>
    <n v="5"/>
    <s v="Q2"/>
    <n v="2026"/>
    <x v="4"/>
    <x v="0"/>
    <x v="15"/>
    <x v="2"/>
    <s v="Returning"/>
    <x v="0"/>
    <s v="Trail Bike Light"/>
    <n v="4"/>
    <n v="51.31"/>
    <n v="0"/>
    <n v="22.19"/>
    <n v="205.24"/>
    <n v="88.76"/>
    <n v="116.48"/>
    <n v="0.56753069577080495"/>
    <n v="2026"/>
    <x v="1"/>
    <n v="5"/>
    <s v="May"/>
  </r>
  <r>
    <n v="5182"/>
    <d v="2026-05-12T00:00:00"/>
    <n v="5"/>
    <s v="Q2"/>
    <n v="2026"/>
    <x v="4"/>
    <x v="3"/>
    <x v="7"/>
    <x v="0"/>
    <s v="Returning"/>
    <x v="4"/>
    <s v="Training Mat"/>
    <n v="2"/>
    <n v="51.15"/>
    <n v="0"/>
    <n v="22.53"/>
    <n v="102.3"/>
    <n v="45.06"/>
    <n v="57.239999999999995"/>
    <n v="0.55953079178885623"/>
    <n v="2026"/>
    <x v="1"/>
    <n v="5"/>
    <s v="May"/>
  </r>
  <r>
    <n v="1071"/>
    <d v="2026-05-13T00:00:00"/>
    <n v="5"/>
    <s v="Q2"/>
    <n v="2026"/>
    <x v="4"/>
    <x v="1"/>
    <x v="12"/>
    <x v="2"/>
    <s v="Business"/>
    <x v="4"/>
    <s v="Training Mat"/>
    <n v="1"/>
    <n v="50.83"/>
    <n v="0.1"/>
    <n v="21.82"/>
    <n v="45.747"/>
    <n v="21.82"/>
    <n v="23.927"/>
    <n v="0.52302883249174803"/>
    <n v="2026"/>
    <x v="1"/>
    <n v="5"/>
    <s v="May"/>
  </r>
  <r>
    <n v="1210"/>
    <d v="2026-05-13T00:00:00"/>
    <n v="5"/>
    <s v="Q2"/>
    <n v="2026"/>
    <x v="4"/>
    <x v="2"/>
    <x v="2"/>
    <x v="1"/>
    <s v="Business"/>
    <x v="1"/>
    <s v="Trail Boots"/>
    <n v="6"/>
    <n v="141.9"/>
    <n v="0.1"/>
    <n v="79.64"/>
    <n v="766.2600000000001"/>
    <n v="477.84000000000003"/>
    <n v="288.42000000000007"/>
    <n v="0.37639965546942294"/>
    <n v="2026"/>
    <x v="1"/>
    <n v="5"/>
    <s v="May"/>
  </r>
  <r>
    <n v="1244"/>
    <d v="2026-05-13T00:00:00"/>
    <n v="5"/>
    <s v="Q2"/>
    <n v="2026"/>
    <x v="4"/>
    <x v="3"/>
    <x v="8"/>
    <x v="0"/>
    <s v="Returning"/>
    <x v="3"/>
    <s v="Compact Sleeping Bag"/>
    <n v="1"/>
    <n v="122.11"/>
    <n v="0"/>
    <n v="59.86"/>
    <n v="122.11"/>
    <n v="59.86"/>
    <n v="62.25"/>
    <n v="0.50978625829170421"/>
    <n v="2026"/>
    <x v="1"/>
    <n v="5"/>
    <s v="May"/>
  </r>
  <r>
    <n v="1403"/>
    <d v="2026-05-13T00:00:00"/>
    <n v="5"/>
    <s v="Q2"/>
    <n v="2026"/>
    <x v="4"/>
    <x v="1"/>
    <x v="11"/>
    <x v="0"/>
    <s v="Returning"/>
    <x v="0"/>
    <s v="Cycling Pack 12L"/>
    <n v="1"/>
    <n v="102.38"/>
    <n v="0"/>
    <n v="50.82"/>
    <n v="102.38"/>
    <n v="50.82"/>
    <n v="51.559999999999995"/>
    <n v="0.50361398710685679"/>
    <n v="2026"/>
    <x v="1"/>
    <n v="5"/>
    <s v="May"/>
  </r>
  <r>
    <n v="1592"/>
    <d v="2026-05-13T00:00:00"/>
    <n v="5"/>
    <s v="Q2"/>
    <n v="2026"/>
    <x v="4"/>
    <x v="2"/>
    <x v="16"/>
    <x v="2"/>
    <s v="Returning"/>
    <x v="4"/>
    <s v="Recovery Roller"/>
    <n v="5"/>
    <n v="37.119999999999997"/>
    <n v="0.1"/>
    <n v="13.96"/>
    <n v="167.04"/>
    <n v="69.800000000000011"/>
    <n v="97.239999999999981"/>
    <n v="0.58213601532567039"/>
    <n v="2026"/>
    <x v="1"/>
    <n v="5"/>
    <s v="May"/>
  </r>
  <r>
    <n v="2581"/>
    <d v="2026-05-13T00:00:00"/>
    <n v="5"/>
    <s v="Q2"/>
    <n v="2026"/>
    <x v="4"/>
    <x v="1"/>
    <x v="12"/>
    <x v="0"/>
    <s v="New"/>
    <x v="1"/>
    <s v="Hiking Daypack 20L"/>
    <n v="2"/>
    <n v="91.76"/>
    <n v="0.05"/>
    <n v="46.31"/>
    <n v="174.34399999999999"/>
    <n v="92.62"/>
    <n v="81.72399999999999"/>
    <n v="0.46875143394668006"/>
    <n v="2026"/>
    <x v="1"/>
    <n v="5"/>
    <s v="May"/>
  </r>
  <r>
    <n v="3428"/>
    <d v="2026-05-13T00:00:00"/>
    <n v="5"/>
    <s v="Q2"/>
    <n v="2026"/>
    <x v="4"/>
    <x v="3"/>
    <x v="4"/>
    <x v="0"/>
    <s v="Returning"/>
    <x v="1"/>
    <s v="Trail Boots"/>
    <n v="1"/>
    <n v="144.51"/>
    <n v="0"/>
    <n v="79.22"/>
    <n v="144.51"/>
    <n v="79.22"/>
    <n v="65.289999999999992"/>
    <n v="0.45180264341568055"/>
    <n v="2026"/>
    <x v="1"/>
    <n v="5"/>
    <s v="May"/>
  </r>
  <r>
    <n v="765"/>
    <d v="2026-05-14T00:00:00"/>
    <n v="5"/>
    <s v="Q2"/>
    <n v="2026"/>
    <x v="4"/>
    <x v="1"/>
    <x v="6"/>
    <x v="1"/>
    <s v="Business"/>
    <x v="4"/>
    <s v="Training Mat"/>
    <n v="3"/>
    <n v="49.7"/>
    <n v="0.1"/>
    <n v="21.84"/>
    <n v="134.19000000000003"/>
    <n v="65.52"/>
    <n v="68.67000000000003"/>
    <n v="0.5117370892018781"/>
    <n v="2026"/>
    <x v="1"/>
    <n v="5"/>
    <s v="May"/>
  </r>
  <r>
    <n v="854"/>
    <d v="2026-05-14T00:00:00"/>
    <n v="5"/>
    <s v="Q2"/>
    <n v="2026"/>
    <x v="4"/>
    <x v="0"/>
    <x v="0"/>
    <x v="0"/>
    <s v="Returning"/>
    <x v="3"/>
    <s v="Compact Sleeping Bag"/>
    <n v="1"/>
    <n v="120.9"/>
    <n v="0"/>
    <n v="59.31"/>
    <n v="120.9"/>
    <n v="59.31"/>
    <n v="61.59"/>
    <n v="0.50942928039702229"/>
    <n v="2026"/>
    <x v="1"/>
    <n v="5"/>
    <s v="May"/>
  </r>
  <r>
    <n v="1087"/>
    <d v="2026-05-14T00:00:00"/>
    <n v="5"/>
    <s v="Q2"/>
    <n v="2026"/>
    <x v="4"/>
    <x v="2"/>
    <x v="10"/>
    <x v="0"/>
    <s v="Returning"/>
    <x v="3"/>
    <s v="Trail Tent 2P"/>
    <n v="1"/>
    <n v="195.72"/>
    <n v="0.05"/>
    <n v="105.73"/>
    <n v="185.934"/>
    <n v="105.73"/>
    <n v="80.203999999999994"/>
    <n v="0.43135736336549524"/>
    <n v="2026"/>
    <x v="1"/>
    <n v="5"/>
    <s v="May"/>
  </r>
  <r>
    <n v="1150"/>
    <d v="2026-05-14T00:00:00"/>
    <n v="5"/>
    <s v="Q2"/>
    <n v="2026"/>
    <x v="4"/>
    <x v="0"/>
    <x v="0"/>
    <x v="1"/>
    <s v="Returning"/>
    <x v="0"/>
    <s v="Compact Repair Kit"/>
    <n v="8"/>
    <n v="40.15"/>
    <n v="0.15"/>
    <n v="16.91"/>
    <n v="273.02"/>
    <n v="135.28"/>
    <n v="137.73999999999998"/>
    <n v="0.50450516445681637"/>
    <n v="2026"/>
    <x v="1"/>
    <n v="5"/>
    <s v="May"/>
  </r>
  <r>
    <n v="1902"/>
    <d v="2026-05-14T00:00:00"/>
    <n v="5"/>
    <s v="Q2"/>
    <n v="2026"/>
    <x v="4"/>
    <x v="1"/>
    <x v="14"/>
    <x v="2"/>
    <s v="Business"/>
    <x v="2"/>
    <s v="Carry-On Duffel"/>
    <n v="4"/>
    <n v="130.83000000000001"/>
    <n v="0"/>
    <n v="66.959999999999994"/>
    <n v="523.32000000000005"/>
    <n v="267.83999999999997"/>
    <n v="255.48000000000008"/>
    <n v="0.48819078193074994"/>
    <n v="2026"/>
    <x v="1"/>
    <n v="5"/>
    <s v="May"/>
  </r>
  <r>
    <n v="3913"/>
    <d v="2026-05-14T00:00:00"/>
    <n v="5"/>
    <s v="Q2"/>
    <n v="2026"/>
    <x v="4"/>
    <x v="1"/>
    <x v="12"/>
    <x v="0"/>
    <s v="New"/>
    <x v="0"/>
    <s v="Trail Bike Light"/>
    <n v="1"/>
    <n v="50.34"/>
    <n v="0.05"/>
    <n v="22.23"/>
    <n v="47.823"/>
    <n v="22.23"/>
    <n v="25.593"/>
    <n v="0.53516090584028608"/>
    <n v="2026"/>
    <x v="1"/>
    <n v="5"/>
    <s v="May"/>
  </r>
  <r>
    <n v="4378"/>
    <d v="2026-05-14T00:00:00"/>
    <n v="5"/>
    <s v="Q2"/>
    <n v="2026"/>
    <x v="4"/>
    <x v="2"/>
    <x v="10"/>
    <x v="0"/>
    <s v="Returning"/>
    <x v="0"/>
    <s v="Cycling Pack 12L"/>
    <n v="2"/>
    <n v="103.37"/>
    <n v="0"/>
    <n v="50.49"/>
    <n v="206.74"/>
    <n v="100.98"/>
    <n v="105.76"/>
    <n v="0.51156041404662866"/>
    <n v="2026"/>
    <x v="1"/>
    <n v="5"/>
    <s v="May"/>
  </r>
  <r>
    <n v="4551"/>
    <d v="2026-05-14T00:00:00"/>
    <n v="5"/>
    <s v="Q2"/>
    <n v="2026"/>
    <x v="4"/>
    <x v="1"/>
    <x v="14"/>
    <x v="2"/>
    <s v="Business"/>
    <x v="4"/>
    <s v="Weighted Vest"/>
    <n v="3"/>
    <n v="122.31"/>
    <n v="0.05"/>
    <n v="71.11"/>
    <n v="348.58350000000002"/>
    <n v="213.32999999999998"/>
    <n v="135.25350000000003"/>
    <n v="0.38800889887214979"/>
    <n v="2026"/>
    <x v="1"/>
    <n v="5"/>
    <s v="May"/>
  </r>
  <r>
    <n v="787"/>
    <d v="2026-05-15T00:00:00"/>
    <n v="5"/>
    <s v="Q2"/>
    <n v="2026"/>
    <x v="4"/>
    <x v="0"/>
    <x v="9"/>
    <x v="0"/>
    <s v="Business"/>
    <x v="2"/>
    <s v="Travel Backpack 35L"/>
    <n v="1"/>
    <n v="166.48"/>
    <n v="0"/>
    <n v="89.42"/>
    <n v="166.48"/>
    <n v="89.42"/>
    <n v="77.059999999999988"/>
    <n v="0.4628784238346948"/>
    <n v="2026"/>
    <x v="1"/>
    <n v="5"/>
    <s v="May"/>
  </r>
  <r>
    <n v="1133"/>
    <d v="2026-05-15T00:00:00"/>
    <n v="5"/>
    <s v="Q2"/>
    <n v="2026"/>
    <x v="4"/>
    <x v="0"/>
    <x v="15"/>
    <x v="2"/>
    <s v="New"/>
    <x v="3"/>
    <s v="Trail Tent 2P"/>
    <n v="3"/>
    <n v="192.21"/>
    <n v="0"/>
    <n v="103.51"/>
    <n v="576.63"/>
    <n v="310.53000000000003"/>
    <n v="266.09999999999997"/>
    <n v="0.46147442900993701"/>
    <n v="2026"/>
    <x v="1"/>
    <n v="5"/>
    <s v="May"/>
  </r>
  <r>
    <n v="2075"/>
    <d v="2026-05-15T00:00:00"/>
    <n v="5"/>
    <s v="Q2"/>
    <n v="2026"/>
    <x v="4"/>
    <x v="0"/>
    <x v="9"/>
    <x v="1"/>
    <s v="Business"/>
    <x v="3"/>
    <s v="Portable Camp Stove"/>
    <n v="6"/>
    <n v="81.13"/>
    <n v="0.05"/>
    <n v="39.409999999999997"/>
    <n v="462.44099999999997"/>
    <n v="236.45999999999998"/>
    <n v="225.98099999999999"/>
    <n v="0.48866990599881932"/>
    <n v="2026"/>
    <x v="1"/>
    <n v="5"/>
    <s v="May"/>
  </r>
  <r>
    <n v="2172"/>
    <d v="2026-05-15T00:00:00"/>
    <n v="5"/>
    <s v="Q2"/>
    <n v="2026"/>
    <x v="4"/>
    <x v="2"/>
    <x v="10"/>
    <x v="1"/>
    <s v="Business"/>
    <x v="2"/>
    <s v="Insulated Bottle"/>
    <n v="6"/>
    <n v="37.1"/>
    <n v="0.1"/>
    <n v="13.63"/>
    <n v="200.34000000000003"/>
    <n v="81.78"/>
    <n v="118.56000000000003"/>
    <n v="0.59179395028451642"/>
    <n v="2026"/>
    <x v="1"/>
    <n v="5"/>
    <s v="May"/>
  </r>
  <r>
    <n v="2977"/>
    <d v="2026-05-15T00:00:00"/>
    <n v="5"/>
    <s v="Q2"/>
    <n v="2026"/>
    <x v="4"/>
    <x v="1"/>
    <x v="14"/>
    <x v="1"/>
    <s v="Business"/>
    <x v="2"/>
    <s v="Insulated Bottle"/>
    <n v="6"/>
    <n v="35.92"/>
    <n v="0.15"/>
    <n v="13.3"/>
    <n v="183.19200000000001"/>
    <n v="79.800000000000011"/>
    <n v="103.392"/>
    <n v="0.56439145814227687"/>
    <n v="2026"/>
    <x v="1"/>
    <n v="5"/>
    <s v="May"/>
  </r>
  <r>
    <n v="3531"/>
    <d v="2026-05-15T00:00:00"/>
    <n v="5"/>
    <s v="Q2"/>
    <n v="2026"/>
    <x v="4"/>
    <x v="3"/>
    <x v="13"/>
    <x v="2"/>
    <s v="Business"/>
    <x v="4"/>
    <s v="Recovery Roller"/>
    <n v="4"/>
    <n v="36.21"/>
    <n v="0"/>
    <n v="14.3"/>
    <n v="144.84"/>
    <n v="57.2"/>
    <n v="87.64"/>
    <n v="0.60508146920740125"/>
    <n v="2026"/>
    <x v="1"/>
    <n v="5"/>
    <s v="May"/>
  </r>
  <r>
    <n v="3881"/>
    <d v="2026-05-15T00:00:00"/>
    <n v="5"/>
    <s v="Q2"/>
    <n v="2026"/>
    <x v="4"/>
    <x v="2"/>
    <x v="10"/>
    <x v="0"/>
    <s v="Business"/>
    <x v="1"/>
    <s v="Trekking Poles"/>
    <n v="3"/>
    <n v="73.03"/>
    <n v="0.05"/>
    <n v="33.200000000000003"/>
    <n v="208.13550000000001"/>
    <n v="99.600000000000009"/>
    <n v="108.5355"/>
    <n v="0.52146558371829888"/>
    <n v="2026"/>
    <x v="1"/>
    <n v="5"/>
    <s v="May"/>
  </r>
  <r>
    <n v="4469"/>
    <d v="2026-05-15T00:00:00"/>
    <n v="5"/>
    <s v="Q2"/>
    <n v="2026"/>
    <x v="4"/>
    <x v="2"/>
    <x v="5"/>
    <x v="2"/>
    <s v="Returning"/>
    <x v="0"/>
    <s v="Commuter Helmet"/>
    <n v="2"/>
    <n v="80.81"/>
    <n v="0"/>
    <n v="42.53"/>
    <n v="161.62"/>
    <n v="85.06"/>
    <n v="76.56"/>
    <n v="0.47370374953594852"/>
    <n v="2026"/>
    <x v="1"/>
    <n v="5"/>
    <s v="May"/>
  </r>
  <r>
    <n v="5037"/>
    <d v="2026-05-15T00:00:00"/>
    <n v="5"/>
    <s v="Q2"/>
    <n v="2026"/>
    <x v="4"/>
    <x v="1"/>
    <x v="11"/>
    <x v="0"/>
    <s v="New"/>
    <x v="0"/>
    <s v="Trail Bike Light"/>
    <n v="1"/>
    <n v="51.53"/>
    <n v="0.1"/>
    <n v="23.06"/>
    <n v="46.377000000000002"/>
    <n v="23.06"/>
    <n v="23.317000000000004"/>
    <n v="0.50277076999374692"/>
    <n v="2026"/>
    <x v="1"/>
    <n v="5"/>
    <s v="May"/>
  </r>
  <r>
    <n v="35"/>
    <d v="2026-05-16T00:00:00"/>
    <n v="5"/>
    <s v="Q2"/>
    <n v="2026"/>
    <x v="4"/>
    <x v="3"/>
    <x v="13"/>
    <x v="1"/>
    <s v="Business"/>
    <x v="3"/>
    <s v="Portable Camp Stove"/>
    <n v="5"/>
    <n v="81.75"/>
    <n v="0.05"/>
    <n v="39.159999999999997"/>
    <n v="388.3125"/>
    <n v="195.79999999999998"/>
    <n v="192.51250000000002"/>
    <n v="0.49576694028649609"/>
    <n v="2026"/>
    <x v="1"/>
    <n v="5"/>
    <s v="May"/>
  </r>
  <r>
    <n v="226"/>
    <d v="2026-05-16T00:00:00"/>
    <n v="5"/>
    <s v="Q2"/>
    <n v="2026"/>
    <x v="4"/>
    <x v="2"/>
    <x v="10"/>
    <x v="0"/>
    <s v="New"/>
    <x v="2"/>
    <s v="Travel Backpack 35L"/>
    <n v="1"/>
    <n v="165.99"/>
    <n v="0.1"/>
    <n v="89.9"/>
    <n v="149.39100000000002"/>
    <n v="89.9"/>
    <n v="59.491000000000014"/>
    <n v="0.3982234538894579"/>
    <n v="2026"/>
    <x v="1"/>
    <n v="5"/>
    <s v="May"/>
  </r>
  <r>
    <n v="1713"/>
    <d v="2026-05-16T00:00:00"/>
    <n v="5"/>
    <s v="Q2"/>
    <n v="2026"/>
    <x v="4"/>
    <x v="0"/>
    <x v="15"/>
    <x v="2"/>
    <s v="New"/>
    <x v="3"/>
    <s v="Compact Sleeping Bag"/>
    <n v="2"/>
    <n v="121.22"/>
    <n v="0"/>
    <n v="60.38"/>
    <n v="242.44"/>
    <n v="120.76"/>
    <n v="121.67999999999999"/>
    <n v="0.50189737667051637"/>
    <n v="2026"/>
    <x v="1"/>
    <n v="5"/>
    <s v="May"/>
  </r>
  <r>
    <n v="2320"/>
    <d v="2026-05-16T00:00:00"/>
    <n v="5"/>
    <s v="Q2"/>
    <n v="2026"/>
    <x v="4"/>
    <x v="1"/>
    <x v="12"/>
    <x v="2"/>
    <s v="Business"/>
    <x v="2"/>
    <s v="Carry-On Duffel"/>
    <n v="2"/>
    <n v="131.1"/>
    <n v="0"/>
    <n v="65.55"/>
    <n v="262.2"/>
    <n v="131.1"/>
    <n v="131.1"/>
    <n v="0.5"/>
    <n v="2026"/>
    <x v="1"/>
    <n v="5"/>
    <s v="May"/>
  </r>
  <r>
    <n v="2496"/>
    <d v="2026-05-16T00:00:00"/>
    <n v="5"/>
    <s v="Q2"/>
    <n v="2026"/>
    <x v="4"/>
    <x v="1"/>
    <x v="6"/>
    <x v="0"/>
    <s v="Returning"/>
    <x v="2"/>
    <s v="Packing Cube Set"/>
    <n v="2"/>
    <n v="46.44"/>
    <n v="0"/>
    <n v="18.63"/>
    <n v="92.88"/>
    <n v="37.26"/>
    <n v="55.62"/>
    <n v="0.59883720930232553"/>
    <n v="2026"/>
    <x v="1"/>
    <n v="5"/>
    <s v="May"/>
  </r>
  <r>
    <n v="2504"/>
    <d v="2026-05-16T00:00:00"/>
    <n v="5"/>
    <s v="Q2"/>
    <n v="2026"/>
    <x v="4"/>
    <x v="3"/>
    <x v="7"/>
    <x v="0"/>
    <s v="New"/>
    <x v="2"/>
    <s v="Insulated Bottle"/>
    <n v="1"/>
    <n v="36.659999999999997"/>
    <n v="0"/>
    <n v="13.61"/>
    <n v="36.659999999999997"/>
    <n v="13.61"/>
    <n v="23.049999999999997"/>
    <n v="0.62875068194217132"/>
    <n v="2026"/>
    <x v="1"/>
    <n v="5"/>
    <s v="May"/>
  </r>
  <r>
    <n v="2598"/>
    <d v="2026-05-16T00:00:00"/>
    <n v="5"/>
    <s v="Q2"/>
    <n v="2026"/>
    <x v="4"/>
    <x v="3"/>
    <x v="8"/>
    <x v="0"/>
    <s v="New"/>
    <x v="1"/>
    <s v="Summit Backpack 45L"/>
    <n v="5"/>
    <n v="156.16999999999999"/>
    <n v="0.1"/>
    <n v="80.59"/>
    <n v="702.76499999999999"/>
    <n v="402.95000000000005"/>
    <n v="299.81499999999994"/>
    <n v="0.42662198601239382"/>
    <n v="2026"/>
    <x v="1"/>
    <n v="5"/>
    <s v="May"/>
  </r>
  <r>
    <n v="2600"/>
    <d v="2026-05-16T00:00:00"/>
    <n v="5"/>
    <s v="Q2"/>
    <n v="2026"/>
    <x v="4"/>
    <x v="1"/>
    <x v="12"/>
    <x v="2"/>
    <s v="New"/>
    <x v="2"/>
    <s v="Insulated Bottle"/>
    <n v="1"/>
    <n v="35.97"/>
    <n v="0.1"/>
    <n v="13.54"/>
    <n v="32.372999999999998"/>
    <n v="13.54"/>
    <n v="18.832999999999998"/>
    <n v="0.58175022395205878"/>
    <n v="2026"/>
    <x v="1"/>
    <n v="5"/>
    <s v="May"/>
  </r>
  <r>
    <n v="2856"/>
    <d v="2026-05-16T00:00:00"/>
    <n v="5"/>
    <s v="Q2"/>
    <n v="2026"/>
    <x v="4"/>
    <x v="1"/>
    <x v="11"/>
    <x v="1"/>
    <s v="Business"/>
    <x v="4"/>
    <s v="Weighted Vest"/>
    <n v="4"/>
    <n v="125.11"/>
    <n v="0.15"/>
    <n v="70.010000000000005"/>
    <n v="425.37399999999997"/>
    <n v="280.04000000000002"/>
    <n v="145.33399999999995"/>
    <n v="0.34166169065340135"/>
    <n v="2026"/>
    <x v="1"/>
    <n v="5"/>
    <s v="May"/>
  </r>
  <r>
    <n v="3478"/>
    <d v="2026-05-16T00:00:00"/>
    <n v="5"/>
    <s v="Q2"/>
    <n v="2026"/>
    <x v="4"/>
    <x v="3"/>
    <x v="8"/>
    <x v="0"/>
    <s v="New"/>
    <x v="4"/>
    <s v="Recovery Roller"/>
    <n v="4"/>
    <n v="36.29"/>
    <n v="0.1"/>
    <n v="13.77"/>
    <n v="130.64400000000001"/>
    <n v="55.08"/>
    <n v="75.564000000000007"/>
    <n v="0.57839625241113257"/>
    <n v="2026"/>
    <x v="1"/>
    <n v="5"/>
    <s v="May"/>
  </r>
  <r>
    <n v="3599"/>
    <d v="2026-05-16T00:00:00"/>
    <n v="5"/>
    <s v="Q2"/>
    <n v="2026"/>
    <x v="4"/>
    <x v="1"/>
    <x v="6"/>
    <x v="0"/>
    <s v="New"/>
    <x v="1"/>
    <s v="Trail Boots"/>
    <n v="4"/>
    <n v="143.34"/>
    <n v="0"/>
    <n v="80.55"/>
    <n v="573.36"/>
    <n v="322.2"/>
    <n v="251.16000000000003"/>
    <n v="0.43804939305148599"/>
    <n v="2026"/>
    <x v="1"/>
    <n v="5"/>
    <s v="May"/>
  </r>
  <r>
    <n v="282"/>
    <d v="2026-05-17T00:00:00"/>
    <n v="5"/>
    <s v="Q2"/>
    <n v="2026"/>
    <x v="4"/>
    <x v="1"/>
    <x v="12"/>
    <x v="3"/>
    <s v="New"/>
    <x v="0"/>
    <s v="Trail Bike Light"/>
    <n v="3"/>
    <n v="51.68"/>
    <n v="0"/>
    <n v="22.4"/>
    <n v="155.04"/>
    <n v="67.199999999999989"/>
    <n v="87.84"/>
    <n v="0.56656346749226016"/>
    <n v="2026"/>
    <x v="1"/>
    <n v="5"/>
    <s v="May"/>
  </r>
  <r>
    <n v="980"/>
    <d v="2026-05-17T00:00:00"/>
    <n v="5"/>
    <s v="Q2"/>
    <n v="2026"/>
    <x v="4"/>
    <x v="3"/>
    <x v="7"/>
    <x v="0"/>
    <s v="Returning"/>
    <x v="2"/>
    <s v="Packing Cube Set"/>
    <n v="1"/>
    <n v="46.84"/>
    <n v="0"/>
    <n v="17.93"/>
    <n v="46.84"/>
    <n v="17.93"/>
    <n v="28.910000000000004"/>
    <n v="0.61720751494449189"/>
    <n v="2026"/>
    <x v="1"/>
    <n v="5"/>
    <s v="May"/>
  </r>
  <r>
    <n v="1155"/>
    <d v="2026-05-17T00:00:00"/>
    <n v="5"/>
    <s v="Q2"/>
    <n v="2026"/>
    <x v="4"/>
    <x v="2"/>
    <x v="2"/>
    <x v="3"/>
    <s v="New"/>
    <x v="1"/>
    <s v="Trekking Poles"/>
    <n v="5"/>
    <n v="72.900000000000006"/>
    <n v="0.05"/>
    <n v="31.57"/>
    <n v="346.27499999999998"/>
    <n v="157.85"/>
    <n v="188.42499999999998"/>
    <n v="0.54414843693596127"/>
    <n v="2026"/>
    <x v="1"/>
    <n v="5"/>
    <s v="May"/>
  </r>
  <r>
    <n v="1816"/>
    <d v="2026-05-17T00:00:00"/>
    <n v="5"/>
    <s v="Q2"/>
    <n v="2026"/>
    <x v="4"/>
    <x v="3"/>
    <x v="7"/>
    <x v="0"/>
    <s v="New"/>
    <x v="1"/>
    <s v="Hiking Daypack 20L"/>
    <n v="1"/>
    <n v="91.07"/>
    <n v="0"/>
    <n v="45.3"/>
    <n v="91.07"/>
    <n v="45.3"/>
    <n v="45.769999999999996"/>
    <n v="0.50258043263423735"/>
    <n v="2026"/>
    <x v="1"/>
    <n v="5"/>
    <s v="May"/>
  </r>
  <r>
    <n v="2128"/>
    <d v="2026-05-17T00:00:00"/>
    <n v="5"/>
    <s v="Q2"/>
    <n v="2026"/>
    <x v="4"/>
    <x v="2"/>
    <x v="10"/>
    <x v="2"/>
    <s v="New"/>
    <x v="0"/>
    <s v="Commuter Helmet"/>
    <n v="1"/>
    <n v="81.86"/>
    <n v="0"/>
    <n v="43.14"/>
    <n v="81.86"/>
    <n v="43.14"/>
    <n v="38.72"/>
    <n v="0.47300268751526997"/>
    <n v="2026"/>
    <x v="1"/>
    <n v="5"/>
    <s v="May"/>
  </r>
  <r>
    <n v="2296"/>
    <d v="2026-05-17T00:00:00"/>
    <n v="5"/>
    <s v="Q2"/>
    <n v="2026"/>
    <x v="4"/>
    <x v="3"/>
    <x v="8"/>
    <x v="0"/>
    <s v="Returning"/>
    <x v="2"/>
    <s v="Packing Cube Set"/>
    <n v="1"/>
    <n v="45.45"/>
    <n v="0"/>
    <n v="17.93"/>
    <n v="45.45"/>
    <n v="17.93"/>
    <n v="27.520000000000003"/>
    <n v="0.60550055005500558"/>
    <n v="2026"/>
    <x v="1"/>
    <n v="5"/>
    <s v="May"/>
  </r>
  <r>
    <n v="2322"/>
    <d v="2026-05-17T00:00:00"/>
    <n v="5"/>
    <s v="Q2"/>
    <n v="2026"/>
    <x v="4"/>
    <x v="2"/>
    <x v="10"/>
    <x v="2"/>
    <s v="Business"/>
    <x v="1"/>
    <s v="Trekking Poles"/>
    <n v="1"/>
    <n v="70.62"/>
    <n v="0"/>
    <n v="32.53"/>
    <n v="70.62"/>
    <n v="32.53"/>
    <n v="38.090000000000003"/>
    <n v="0.53936561880487111"/>
    <n v="2026"/>
    <x v="1"/>
    <n v="5"/>
    <s v="May"/>
  </r>
  <r>
    <n v="3480"/>
    <d v="2026-05-17T00:00:00"/>
    <n v="5"/>
    <s v="Q2"/>
    <n v="2026"/>
    <x v="4"/>
    <x v="3"/>
    <x v="8"/>
    <x v="0"/>
    <s v="New"/>
    <x v="4"/>
    <s v="Training Mat"/>
    <n v="2"/>
    <n v="51.56"/>
    <n v="0"/>
    <n v="22.46"/>
    <n v="103.12"/>
    <n v="44.92"/>
    <n v="58.2"/>
    <n v="0.56439100077579518"/>
    <n v="2026"/>
    <x v="1"/>
    <n v="5"/>
    <s v="May"/>
  </r>
  <r>
    <n v="4426"/>
    <d v="2026-05-17T00:00:00"/>
    <n v="5"/>
    <s v="Q2"/>
    <n v="2026"/>
    <x v="4"/>
    <x v="3"/>
    <x v="8"/>
    <x v="0"/>
    <s v="New"/>
    <x v="1"/>
    <s v="Trail Boots"/>
    <n v="2"/>
    <n v="146.22"/>
    <n v="0"/>
    <n v="81.069999999999993"/>
    <n v="292.44"/>
    <n v="162.13999999999999"/>
    <n v="130.30000000000001"/>
    <n v="0.4455614826973055"/>
    <n v="2026"/>
    <x v="1"/>
    <n v="5"/>
    <s v="May"/>
  </r>
  <r>
    <n v="4938"/>
    <d v="2026-05-17T00:00:00"/>
    <n v="5"/>
    <s v="Q2"/>
    <n v="2026"/>
    <x v="4"/>
    <x v="3"/>
    <x v="13"/>
    <x v="2"/>
    <s v="Returning"/>
    <x v="4"/>
    <s v="Training Mat"/>
    <n v="2"/>
    <n v="51.34"/>
    <n v="0"/>
    <n v="22.17"/>
    <n v="102.68"/>
    <n v="44.34"/>
    <n v="58.34"/>
    <n v="0.56817296455005839"/>
    <n v="2026"/>
    <x v="1"/>
    <n v="5"/>
    <s v="May"/>
  </r>
  <r>
    <n v="915"/>
    <d v="2026-05-18T00:00:00"/>
    <n v="5"/>
    <s v="Q2"/>
    <n v="2026"/>
    <x v="4"/>
    <x v="3"/>
    <x v="8"/>
    <x v="0"/>
    <s v="New"/>
    <x v="1"/>
    <s v="Summit Backpack 45L"/>
    <n v="1"/>
    <n v="153.61000000000001"/>
    <n v="0.05"/>
    <n v="79.94"/>
    <n v="145.92950000000002"/>
    <n v="79.94"/>
    <n v="65.989500000000021"/>
    <n v="0.45220123415758989"/>
    <n v="2026"/>
    <x v="1"/>
    <n v="5"/>
    <s v="May"/>
  </r>
  <r>
    <n v="1188"/>
    <d v="2026-05-18T00:00:00"/>
    <n v="5"/>
    <s v="Q2"/>
    <n v="2026"/>
    <x v="4"/>
    <x v="1"/>
    <x v="6"/>
    <x v="0"/>
    <s v="Returning"/>
    <x v="3"/>
    <s v="Portable Camp Stove"/>
    <n v="1"/>
    <n v="82.44"/>
    <n v="0.15"/>
    <n v="39.380000000000003"/>
    <n v="70.073999999999998"/>
    <n v="39.380000000000003"/>
    <n v="30.693999999999996"/>
    <n v="0.43802266175757054"/>
    <n v="2026"/>
    <x v="1"/>
    <n v="5"/>
    <s v="May"/>
  </r>
  <r>
    <n v="1594"/>
    <d v="2026-05-18T00:00:00"/>
    <n v="5"/>
    <s v="Q2"/>
    <n v="2026"/>
    <x v="4"/>
    <x v="0"/>
    <x v="0"/>
    <x v="1"/>
    <s v="Business"/>
    <x v="1"/>
    <s v="Hiking Daypack 20L"/>
    <n v="10"/>
    <n v="92.09"/>
    <n v="0.15"/>
    <n v="45.13"/>
    <n v="782.7650000000001"/>
    <n v="451.3"/>
    <n v="331.46500000000009"/>
    <n v="0.42345403792964686"/>
    <n v="2026"/>
    <x v="1"/>
    <n v="5"/>
    <s v="May"/>
  </r>
  <r>
    <n v="3022"/>
    <d v="2026-05-18T00:00:00"/>
    <n v="5"/>
    <s v="Q2"/>
    <n v="2026"/>
    <x v="4"/>
    <x v="3"/>
    <x v="8"/>
    <x v="3"/>
    <s v="New"/>
    <x v="2"/>
    <s v="Insulated Bottle"/>
    <n v="1"/>
    <n v="36.72"/>
    <n v="0"/>
    <n v="13.67"/>
    <n v="36.72"/>
    <n v="13.67"/>
    <n v="23.049999999999997"/>
    <n v="0.62772331154684091"/>
    <n v="2026"/>
    <x v="1"/>
    <n v="5"/>
    <s v="May"/>
  </r>
  <r>
    <n v="588"/>
    <d v="2026-05-19T00:00:00"/>
    <n v="5"/>
    <s v="Q2"/>
    <n v="2026"/>
    <x v="4"/>
    <x v="1"/>
    <x v="1"/>
    <x v="1"/>
    <s v="Business"/>
    <x v="2"/>
    <s v="Carry-On Duffel"/>
    <n v="3"/>
    <n v="132.41999999999999"/>
    <n v="0.05"/>
    <n v="67.09"/>
    <n v="377.39699999999999"/>
    <n v="201.27"/>
    <n v="176.12699999999998"/>
    <n v="0.46668892439526544"/>
    <n v="2026"/>
    <x v="1"/>
    <n v="5"/>
    <s v="May"/>
  </r>
  <r>
    <n v="1016"/>
    <d v="2026-05-19T00:00:00"/>
    <n v="5"/>
    <s v="Q2"/>
    <n v="2026"/>
    <x v="4"/>
    <x v="3"/>
    <x v="13"/>
    <x v="2"/>
    <s v="Returning"/>
    <x v="3"/>
    <s v="Trail Tent 2P"/>
    <n v="2"/>
    <n v="192.1"/>
    <n v="0.05"/>
    <n v="106.07"/>
    <n v="364.98999999999995"/>
    <n v="212.14"/>
    <n v="152.84999999999997"/>
    <n v="0.41877859667388145"/>
    <n v="2026"/>
    <x v="1"/>
    <n v="5"/>
    <s v="May"/>
  </r>
  <r>
    <n v="1930"/>
    <d v="2026-05-19T00:00:00"/>
    <n v="5"/>
    <s v="Q2"/>
    <n v="2026"/>
    <x v="4"/>
    <x v="2"/>
    <x v="16"/>
    <x v="2"/>
    <s v="New"/>
    <x v="2"/>
    <s v="Insulated Bottle"/>
    <n v="4"/>
    <n v="36.94"/>
    <n v="0"/>
    <n v="13.63"/>
    <n v="147.76"/>
    <n v="54.52"/>
    <n v="93.239999999999981"/>
    <n v="0.63102328099620997"/>
    <n v="2026"/>
    <x v="1"/>
    <n v="5"/>
    <s v="May"/>
  </r>
  <r>
    <n v="2658"/>
    <d v="2026-05-19T00:00:00"/>
    <n v="5"/>
    <s v="Q2"/>
    <n v="2026"/>
    <x v="4"/>
    <x v="0"/>
    <x v="15"/>
    <x v="0"/>
    <s v="Business"/>
    <x v="1"/>
    <s v="Summit Backpack 45L"/>
    <n v="1"/>
    <n v="153.16999999999999"/>
    <n v="0"/>
    <n v="78.489999999999995"/>
    <n v="153.16999999999999"/>
    <n v="78.489999999999995"/>
    <n v="74.679999999999993"/>
    <n v="0.48756283867598094"/>
    <n v="2026"/>
    <x v="1"/>
    <n v="5"/>
    <s v="May"/>
  </r>
  <r>
    <n v="2951"/>
    <d v="2026-05-19T00:00:00"/>
    <n v="5"/>
    <s v="Q2"/>
    <n v="2026"/>
    <x v="4"/>
    <x v="0"/>
    <x v="0"/>
    <x v="0"/>
    <s v="Business"/>
    <x v="0"/>
    <s v="Commuter Helmet"/>
    <n v="2"/>
    <n v="82.85"/>
    <n v="0"/>
    <n v="42.53"/>
    <n v="165.7"/>
    <n v="85.06"/>
    <n v="80.639999999999986"/>
    <n v="0.48666264333132164"/>
    <n v="2026"/>
    <x v="1"/>
    <n v="5"/>
    <s v="May"/>
  </r>
  <r>
    <n v="4328"/>
    <d v="2026-05-19T00:00:00"/>
    <n v="5"/>
    <s v="Q2"/>
    <n v="2026"/>
    <x v="4"/>
    <x v="2"/>
    <x v="5"/>
    <x v="3"/>
    <s v="New"/>
    <x v="1"/>
    <s v="Trail Boots"/>
    <n v="1"/>
    <n v="143.52000000000001"/>
    <n v="0"/>
    <n v="81.040000000000006"/>
    <n v="143.52000000000001"/>
    <n v="81.040000000000006"/>
    <n v="62.480000000000004"/>
    <n v="0.435340022296544"/>
    <n v="2026"/>
    <x v="1"/>
    <n v="5"/>
    <s v="May"/>
  </r>
  <r>
    <n v="4591"/>
    <d v="2026-05-19T00:00:00"/>
    <n v="5"/>
    <s v="Q2"/>
    <n v="2026"/>
    <x v="4"/>
    <x v="2"/>
    <x v="16"/>
    <x v="2"/>
    <s v="New"/>
    <x v="3"/>
    <s v="Trail Tent 2P"/>
    <n v="1"/>
    <n v="192.94"/>
    <n v="0"/>
    <n v="105.15"/>
    <n v="192.94"/>
    <n v="105.15"/>
    <n v="87.789999999999992"/>
    <n v="0.45501192080439512"/>
    <n v="2026"/>
    <x v="1"/>
    <n v="5"/>
    <s v="May"/>
  </r>
  <r>
    <n v="280"/>
    <d v="2026-05-20T00:00:00"/>
    <n v="5"/>
    <s v="Q2"/>
    <n v="2026"/>
    <x v="4"/>
    <x v="3"/>
    <x v="8"/>
    <x v="2"/>
    <s v="Business"/>
    <x v="2"/>
    <s v="Travel Backpack 35L"/>
    <n v="1"/>
    <n v="168.56"/>
    <n v="0"/>
    <n v="85.46"/>
    <n v="168.56"/>
    <n v="85.46"/>
    <n v="83.100000000000009"/>
    <n v="0.49299952539155201"/>
    <n v="2026"/>
    <x v="1"/>
    <n v="5"/>
    <s v="May"/>
  </r>
  <r>
    <n v="409"/>
    <d v="2026-05-20T00:00:00"/>
    <n v="5"/>
    <s v="Q2"/>
    <n v="2026"/>
    <x v="4"/>
    <x v="0"/>
    <x v="0"/>
    <x v="0"/>
    <s v="New"/>
    <x v="3"/>
    <s v="Compact Sleeping Bag"/>
    <n v="2"/>
    <n v="123.9"/>
    <n v="0"/>
    <n v="58.95"/>
    <n v="247.8"/>
    <n v="117.9"/>
    <n v="129.9"/>
    <n v="0.52421307506053272"/>
    <n v="2026"/>
    <x v="1"/>
    <n v="5"/>
    <s v="May"/>
  </r>
  <r>
    <n v="1372"/>
    <d v="2026-05-20T00:00:00"/>
    <n v="5"/>
    <s v="Q2"/>
    <n v="2026"/>
    <x v="4"/>
    <x v="0"/>
    <x v="9"/>
    <x v="0"/>
    <s v="New"/>
    <x v="1"/>
    <s v="Trail Boots"/>
    <n v="2"/>
    <n v="140.93"/>
    <n v="0"/>
    <n v="81.040000000000006"/>
    <n v="281.86"/>
    <n v="162.08000000000001"/>
    <n v="119.78"/>
    <n v="0.42496274746327961"/>
    <n v="2026"/>
    <x v="1"/>
    <n v="5"/>
    <s v="May"/>
  </r>
  <r>
    <n v="2327"/>
    <d v="2026-05-20T00:00:00"/>
    <n v="5"/>
    <s v="Q2"/>
    <n v="2026"/>
    <x v="4"/>
    <x v="2"/>
    <x v="5"/>
    <x v="2"/>
    <s v="Returning"/>
    <x v="1"/>
    <s v="Trekking Poles"/>
    <n v="1"/>
    <n v="73.150000000000006"/>
    <n v="0"/>
    <n v="32.950000000000003"/>
    <n v="73.150000000000006"/>
    <n v="32.950000000000003"/>
    <n v="40.200000000000003"/>
    <n v="0.54955570745044424"/>
    <n v="2026"/>
    <x v="1"/>
    <n v="5"/>
    <s v="May"/>
  </r>
  <r>
    <n v="2703"/>
    <d v="2026-05-20T00:00:00"/>
    <n v="5"/>
    <s v="Q2"/>
    <n v="2026"/>
    <x v="4"/>
    <x v="3"/>
    <x v="8"/>
    <x v="2"/>
    <s v="Business"/>
    <x v="3"/>
    <s v="Trail Tent 2P"/>
    <n v="2"/>
    <n v="197.35"/>
    <n v="0.05"/>
    <n v="102.63"/>
    <n v="374.96499999999997"/>
    <n v="205.26"/>
    <n v="169.70499999999998"/>
    <n v="0.45258890829810783"/>
    <n v="2026"/>
    <x v="1"/>
    <n v="5"/>
    <s v="May"/>
  </r>
  <r>
    <n v="2776"/>
    <d v="2026-05-20T00:00:00"/>
    <n v="5"/>
    <s v="Q2"/>
    <n v="2026"/>
    <x v="4"/>
    <x v="3"/>
    <x v="4"/>
    <x v="0"/>
    <s v="Business"/>
    <x v="2"/>
    <s v="Insulated Bottle"/>
    <n v="3"/>
    <n v="36.74"/>
    <n v="0.05"/>
    <n v="13.97"/>
    <n v="104.70899999999999"/>
    <n v="41.910000000000004"/>
    <n v="62.798999999999985"/>
    <n v="0.59974787267570118"/>
    <n v="2026"/>
    <x v="1"/>
    <n v="5"/>
    <s v="May"/>
  </r>
  <r>
    <n v="3411"/>
    <d v="2026-05-20T00:00:00"/>
    <n v="5"/>
    <s v="Q2"/>
    <n v="2026"/>
    <x v="4"/>
    <x v="1"/>
    <x v="11"/>
    <x v="0"/>
    <s v="Returning"/>
    <x v="1"/>
    <s v="Summit Backpack 45L"/>
    <n v="2"/>
    <n v="151.35"/>
    <n v="0.05"/>
    <n v="77.150000000000006"/>
    <n v="287.565"/>
    <n v="154.30000000000001"/>
    <n v="133.26499999999999"/>
    <n v="0.46342566028550064"/>
    <n v="2026"/>
    <x v="1"/>
    <n v="5"/>
    <s v="May"/>
  </r>
  <r>
    <n v="3841"/>
    <d v="2026-05-20T00:00:00"/>
    <n v="5"/>
    <s v="Q2"/>
    <n v="2026"/>
    <x v="4"/>
    <x v="0"/>
    <x v="15"/>
    <x v="2"/>
    <s v="New"/>
    <x v="0"/>
    <s v="Trail Bike Light"/>
    <n v="2"/>
    <n v="50.09"/>
    <n v="0.05"/>
    <n v="23.16"/>
    <n v="95.171000000000006"/>
    <n v="46.32"/>
    <n v="48.851000000000006"/>
    <n v="0.51329711781950382"/>
    <n v="2026"/>
    <x v="1"/>
    <n v="5"/>
    <s v="May"/>
  </r>
  <r>
    <n v="5121"/>
    <d v="2026-05-20T00:00:00"/>
    <n v="5"/>
    <s v="Q2"/>
    <n v="2026"/>
    <x v="4"/>
    <x v="0"/>
    <x v="9"/>
    <x v="0"/>
    <s v="New"/>
    <x v="4"/>
    <s v="Weighted Vest"/>
    <n v="2"/>
    <n v="121.96"/>
    <n v="0.05"/>
    <n v="71.2"/>
    <n v="231.72399999999999"/>
    <n v="142.4"/>
    <n v="89.323999999999984"/>
    <n v="0.38547582468799085"/>
    <n v="2026"/>
    <x v="1"/>
    <n v="5"/>
    <s v="May"/>
  </r>
  <r>
    <n v="53"/>
    <d v="2026-05-21T00:00:00"/>
    <n v="5"/>
    <s v="Q2"/>
    <n v="2026"/>
    <x v="4"/>
    <x v="3"/>
    <x v="13"/>
    <x v="0"/>
    <s v="Business"/>
    <x v="2"/>
    <s v="Carry-On Duffel"/>
    <n v="1"/>
    <n v="134.28"/>
    <n v="0.05"/>
    <n v="65.44"/>
    <n v="127.56599999999999"/>
    <n v="65.44"/>
    <n v="62.125999999999991"/>
    <n v="0.487010645469796"/>
    <n v="2026"/>
    <x v="1"/>
    <n v="5"/>
    <s v="May"/>
  </r>
  <r>
    <n v="127"/>
    <d v="2026-05-21T00:00:00"/>
    <n v="5"/>
    <s v="Q2"/>
    <n v="2026"/>
    <x v="4"/>
    <x v="3"/>
    <x v="7"/>
    <x v="0"/>
    <s v="Business"/>
    <x v="0"/>
    <s v="Cycling Pack 12L"/>
    <n v="3"/>
    <n v="100.48"/>
    <n v="0.05"/>
    <n v="50.68"/>
    <n v="286.36799999999999"/>
    <n v="152.04"/>
    <n v="134.328"/>
    <n v="0.46907475695608447"/>
    <n v="2026"/>
    <x v="1"/>
    <n v="5"/>
    <s v="May"/>
  </r>
  <r>
    <n v="1092"/>
    <d v="2026-05-21T00:00:00"/>
    <n v="5"/>
    <s v="Q2"/>
    <n v="2026"/>
    <x v="4"/>
    <x v="3"/>
    <x v="8"/>
    <x v="0"/>
    <s v="New"/>
    <x v="4"/>
    <s v="Recovery Roller"/>
    <n v="3"/>
    <n v="36.229999999999997"/>
    <n v="0"/>
    <n v="13.55"/>
    <n v="108.69"/>
    <n v="40.650000000000006"/>
    <n v="68.039999999999992"/>
    <n v="0.62600055202870541"/>
    <n v="2026"/>
    <x v="1"/>
    <n v="5"/>
    <s v="May"/>
  </r>
  <r>
    <n v="1213"/>
    <d v="2026-05-21T00:00:00"/>
    <n v="5"/>
    <s v="Q2"/>
    <n v="2026"/>
    <x v="4"/>
    <x v="2"/>
    <x v="2"/>
    <x v="3"/>
    <s v="Returning"/>
    <x v="3"/>
    <s v="Compact Sleeping Bag"/>
    <n v="3"/>
    <n v="120.61"/>
    <n v="0"/>
    <n v="60.17"/>
    <n v="361.83"/>
    <n v="180.51"/>
    <n v="181.32"/>
    <n v="0.50111931017328581"/>
    <n v="2026"/>
    <x v="1"/>
    <n v="5"/>
    <s v="May"/>
  </r>
  <r>
    <n v="1849"/>
    <d v="2026-05-21T00:00:00"/>
    <n v="5"/>
    <s v="Q2"/>
    <n v="2026"/>
    <x v="4"/>
    <x v="2"/>
    <x v="5"/>
    <x v="3"/>
    <s v="Returning"/>
    <x v="2"/>
    <s v="Packing Cube Set"/>
    <n v="3"/>
    <n v="46.46"/>
    <n v="0"/>
    <n v="18.71"/>
    <n v="139.38"/>
    <n v="56.13"/>
    <n v="83.25"/>
    <n v="0.59728798966853214"/>
    <n v="2026"/>
    <x v="1"/>
    <n v="5"/>
    <s v="May"/>
  </r>
  <r>
    <n v="2395"/>
    <d v="2026-05-21T00:00:00"/>
    <n v="5"/>
    <s v="Q2"/>
    <n v="2026"/>
    <x v="4"/>
    <x v="1"/>
    <x v="12"/>
    <x v="0"/>
    <s v="Business"/>
    <x v="4"/>
    <s v="Recovery Roller"/>
    <n v="1"/>
    <n v="36.9"/>
    <n v="0.05"/>
    <n v="13.89"/>
    <n v="35.055"/>
    <n v="13.89"/>
    <n v="21.164999999999999"/>
    <n v="0.60376551133932388"/>
    <n v="2026"/>
    <x v="1"/>
    <n v="5"/>
    <s v="May"/>
  </r>
  <r>
    <n v="4166"/>
    <d v="2026-05-21T00:00:00"/>
    <n v="5"/>
    <s v="Q2"/>
    <n v="2026"/>
    <x v="4"/>
    <x v="2"/>
    <x v="3"/>
    <x v="0"/>
    <s v="New"/>
    <x v="4"/>
    <s v="Resistance Band Set"/>
    <n v="6"/>
    <n v="40.61"/>
    <n v="0.05"/>
    <n v="15.14"/>
    <n v="231.47699999999998"/>
    <n v="90.84"/>
    <n v="140.63699999999997"/>
    <n v="0.607563602431343"/>
    <n v="2026"/>
    <x v="1"/>
    <n v="5"/>
    <s v="May"/>
  </r>
  <r>
    <n v="1004"/>
    <d v="2026-05-22T00:00:00"/>
    <n v="5"/>
    <s v="Q2"/>
    <n v="2026"/>
    <x v="4"/>
    <x v="3"/>
    <x v="13"/>
    <x v="0"/>
    <s v="Business"/>
    <x v="2"/>
    <s v="Insulated Bottle"/>
    <n v="2"/>
    <n v="36.86"/>
    <n v="0.05"/>
    <n v="13.85"/>
    <n v="70.033999999999992"/>
    <n v="27.7"/>
    <n v="42.333999999999989"/>
    <n v="0.60447782505640113"/>
    <n v="2026"/>
    <x v="1"/>
    <n v="5"/>
    <s v="May"/>
  </r>
  <r>
    <n v="1012"/>
    <d v="2026-05-22T00:00:00"/>
    <n v="5"/>
    <s v="Q2"/>
    <n v="2026"/>
    <x v="4"/>
    <x v="1"/>
    <x v="6"/>
    <x v="0"/>
    <s v="New"/>
    <x v="1"/>
    <s v="Summit Backpack 45L"/>
    <n v="3"/>
    <n v="156.74"/>
    <n v="0"/>
    <n v="79.819999999999993"/>
    <n v="470.22"/>
    <n v="239.45999999999998"/>
    <n v="230.76000000000005"/>
    <n v="0.49074901110118674"/>
    <n v="2026"/>
    <x v="1"/>
    <n v="5"/>
    <s v="May"/>
  </r>
  <r>
    <n v="2180"/>
    <d v="2026-05-22T00:00:00"/>
    <n v="5"/>
    <s v="Q2"/>
    <n v="2026"/>
    <x v="4"/>
    <x v="0"/>
    <x v="9"/>
    <x v="1"/>
    <s v="Returning"/>
    <x v="0"/>
    <s v="Trail Bike Light"/>
    <n v="3"/>
    <n v="51.04"/>
    <n v="0.2"/>
    <n v="22.32"/>
    <n v="122.49600000000001"/>
    <n v="66.960000000000008"/>
    <n v="55.536000000000001"/>
    <n v="0.45336990595611282"/>
    <n v="2026"/>
    <x v="1"/>
    <n v="5"/>
    <s v="May"/>
  </r>
  <r>
    <n v="3659"/>
    <d v="2026-05-22T00:00:00"/>
    <n v="5"/>
    <s v="Q2"/>
    <n v="2026"/>
    <x v="4"/>
    <x v="3"/>
    <x v="13"/>
    <x v="2"/>
    <s v="New"/>
    <x v="1"/>
    <s v="Hiking Daypack 20L"/>
    <n v="2"/>
    <n v="93.55"/>
    <n v="0"/>
    <n v="44.31"/>
    <n v="187.1"/>
    <n v="88.62"/>
    <n v="98.47999999999999"/>
    <n v="0.52634954569748793"/>
    <n v="2026"/>
    <x v="1"/>
    <n v="5"/>
    <s v="May"/>
  </r>
  <r>
    <n v="3775"/>
    <d v="2026-05-22T00:00:00"/>
    <n v="5"/>
    <s v="Q2"/>
    <n v="2026"/>
    <x v="4"/>
    <x v="2"/>
    <x v="2"/>
    <x v="0"/>
    <s v="Business"/>
    <x v="2"/>
    <s v="Carry-On Duffel"/>
    <n v="1"/>
    <n v="131.74"/>
    <n v="0"/>
    <n v="66.650000000000006"/>
    <n v="131.74"/>
    <n v="66.650000000000006"/>
    <n v="65.09"/>
    <n v="0.49407924700166994"/>
    <n v="2026"/>
    <x v="1"/>
    <n v="5"/>
    <s v="May"/>
  </r>
  <r>
    <n v="4071"/>
    <d v="2026-05-22T00:00:00"/>
    <n v="5"/>
    <s v="Q2"/>
    <n v="2026"/>
    <x v="4"/>
    <x v="3"/>
    <x v="8"/>
    <x v="0"/>
    <s v="New"/>
    <x v="1"/>
    <s v="Hiking Daypack 20L"/>
    <n v="5"/>
    <n v="91.79"/>
    <n v="0.05"/>
    <n v="44.48"/>
    <n v="436.0025"/>
    <n v="222.39999999999998"/>
    <n v="213.60250000000002"/>
    <n v="0.48991118170193981"/>
    <n v="2026"/>
    <x v="1"/>
    <n v="5"/>
    <s v="May"/>
  </r>
  <r>
    <n v="5137"/>
    <d v="2026-05-22T00:00:00"/>
    <n v="5"/>
    <s v="Q2"/>
    <n v="2026"/>
    <x v="4"/>
    <x v="3"/>
    <x v="13"/>
    <x v="0"/>
    <s v="Business"/>
    <x v="1"/>
    <s v="Summit Backpack 45L"/>
    <n v="4"/>
    <n v="155.4"/>
    <n v="0.05"/>
    <n v="77.31"/>
    <n v="590.52"/>
    <n v="309.24"/>
    <n v="281.27999999999997"/>
    <n v="0.47632595001016048"/>
    <n v="2026"/>
    <x v="1"/>
    <n v="5"/>
    <s v="May"/>
  </r>
  <r>
    <n v="133"/>
    <d v="2026-05-23T00:00:00"/>
    <n v="5"/>
    <s v="Q2"/>
    <n v="2026"/>
    <x v="4"/>
    <x v="1"/>
    <x v="1"/>
    <x v="0"/>
    <s v="New"/>
    <x v="2"/>
    <s v="Insulated Bottle"/>
    <n v="1"/>
    <n v="36.57"/>
    <n v="0.05"/>
    <n v="13.33"/>
    <n v="34.741500000000002"/>
    <n v="13.33"/>
    <n v="21.411500000000004"/>
    <n v="0.61630902522919284"/>
    <n v="2026"/>
    <x v="1"/>
    <n v="5"/>
    <s v="May"/>
  </r>
  <r>
    <n v="1385"/>
    <d v="2026-05-23T00:00:00"/>
    <n v="5"/>
    <s v="Q2"/>
    <n v="2026"/>
    <x v="4"/>
    <x v="2"/>
    <x v="16"/>
    <x v="0"/>
    <s v="New"/>
    <x v="0"/>
    <s v="Compact Repair Kit"/>
    <n v="2"/>
    <n v="41.19"/>
    <n v="0"/>
    <n v="17.190000000000001"/>
    <n v="82.38"/>
    <n v="34.380000000000003"/>
    <n v="47.999999999999993"/>
    <n v="0.58266569555717407"/>
    <n v="2026"/>
    <x v="1"/>
    <n v="5"/>
    <s v="May"/>
  </r>
  <r>
    <n v="1597"/>
    <d v="2026-05-23T00:00:00"/>
    <n v="5"/>
    <s v="Q2"/>
    <n v="2026"/>
    <x v="4"/>
    <x v="3"/>
    <x v="8"/>
    <x v="0"/>
    <s v="Returning"/>
    <x v="2"/>
    <s v="Carry-On Duffel"/>
    <n v="1"/>
    <n v="136.66999999999999"/>
    <n v="0.05"/>
    <n v="67.099999999999994"/>
    <n v="129.83649999999997"/>
    <n v="67.099999999999994"/>
    <n v="62.736499999999978"/>
    <n v="0.48319617364916639"/>
    <n v="2026"/>
    <x v="1"/>
    <n v="5"/>
    <s v="May"/>
  </r>
  <r>
    <n v="2273"/>
    <d v="2026-05-23T00:00:00"/>
    <n v="5"/>
    <s v="Q2"/>
    <n v="2026"/>
    <x v="4"/>
    <x v="2"/>
    <x v="2"/>
    <x v="2"/>
    <s v="New"/>
    <x v="4"/>
    <s v="Recovery Roller"/>
    <n v="2"/>
    <n v="35.700000000000003"/>
    <n v="0"/>
    <n v="13.52"/>
    <n v="71.400000000000006"/>
    <n v="27.04"/>
    <n v="44.360000000000007"/>
    <n v="0.62128851540616248"/>
    <n v="2026"/>
    <x v="1"/>
    <n v="5"/>
    <s v="May"/>
  </r>
  <r>
    <n v="2931"/>
    <d v="2026-05-23T00:00:00"/>
    <n v="5"/>
    <s v="Q2"/>
    <n v="2026"/>
    <x v="4"/>
    <x v="0"/>
    <x v="0"/>
    <x v="0"/>
    <s v="Returning"/>
    <x v="0"/>
    <s v="Cycling Pack 12L"/>
    <n v="1"/>
    <n v="100.87"/>
    <n v="0"/>
    <n v="50.4"/>
    <n v="100.87"/>
    <n v="50.4"/>
    <n v="50.470000000000006"/>
    <n v="0.5003469812630118"/>
    <n v="2026"/>
    <x v="1"/>
    <n v="5"/>
    <s v="May"/>
  </r>
  <r>
    <n v="4143"/>
    <d v="2026-05-23T00:00:00"/>
    <n v="5"/>
    <s v="Q2"/>
    <n v="2026"/>
    <x v="4"/>
    <x v="2"/>
    <x v="16"/>
    <x v="2"/>
    <s v="Returning"/>
    <x v="2"/>
    <s v="Carry-On Duffel"/>
    <n v="1"/>
    <n v="130.80000000000001"/>
    <n v="0"/>
    <n v="68.7"/>
    <n v="130.80000000000001"/>
    <n v="68.7"/>
    <n v="62.100000000000009"/>
    <n v="0.4747706422018349"/>
    <n v="2026"/>
    <x v="1"/>
    <n v="5"/>
    <s v="May"/>
  </r>
  <r>
    <n v="4504"/>
    <d v="2026-05-23T00:00:00"/>
    <n v="5"/>
    <s v="Q2"/>
    <n v="2026"/>
    <x v="4"/>
    <x v="0"/>
    <x v="9"/>
    <x v="3"/>
    <s v="Returning"/>
    <x v="1"/>
    <s v="Summit Backpack 45L"/>
    <n v="1"/>
    <n v="153.88999999999999"/>
    <n v="0"/>
    <n v="79.64"/>
    <n v="153.88999999999999"/>
    <n v="79.64"/>
    <n v="74.249999999999986"/>
    <n v="0.4824874910650464"/>
    <n v="2026"/>
    <x v="1"/>
    <n v="5"/>
    <s v="May"/>
  </r>
  <r>
    <n v="656"/>
    <d v="2026-05-24T00:00:00"/>
    <n v="5"/>
    <s v="Q2"/>
    <n v="2026"/>
    <x v="4"/>
    <x v="3"/>
    <x v="7"/>
    <x v="0"/>
    <s v="New"/>
    <x v="3"/>
    <s v="Compact Sleeping Bag"/>
    <n v="1"/>
    <n v="122.51"/>
    <n v="0.15"/>
    <n v="62.2"/>
    <n v="104.1335"/>
    <n v="62.2"/>
    <n v="41.933499999999995"/>
    <n v="0.40268981643755369"/>
    <n v="2026"/>
    <x v="1"/>
    <n v="5"/>
    <s v="May"/>
  </r>
  <r>
    <n v="979"/>
    <d v="2026-05-24T00:00:00"/>
    <n v="5"/>
    <s v="Q2"/>
    <n v="2026"/>
    <x v="4"/>
    <x v="3"/>
    <x v="4"/>
    <x v="1"/>
    <s v="Returning"/>
    <x v="0"/>
    <s v="Commuter Helmet"/>
    <n v="8"/>
    <n v="79.94"/>
    <n v="0.15"/>
    <n v="41.65"/>
    <n v="543.59199999999998"/>
    <n v="333.2"/>
    <n v="210.392"/>
    <n v="0.38704028021015763"/>
    <n v="2026"/>
    <x v="1"/>
    <n v="5"/>
    <s v="May"/>
  </r>
  <r>
    <n v="1510"/>
    <d v="2026-05-24T00:00:00"/>
    <n v="5"/>
    <s v="Q2"/>
    <n v="2026"/>
    <x v="4"/>
    <x v="3"/>
    <x v="7"/>
    <x v="0"/>
    <s v="New"/>
    <x v="0"/>
    <s v="Trail Bike Light"/>
    <n v="2"/>
    <n v="50.78"/>
    <n v="0.05"/>
    <n v="23.03"/>
    <n v="96.481999999999999"/>
    <n v="46.06"/>
    <n v="50.421999999999997"/>
    <n v="0.52260525279326708"/>
    <n v="2026"/>
    <x v="1"/>
    <n v="5"/>
    <s v="May"/>
  </r>
  <r>
    <n v="1959"/>
    <d v="2026-05-24T00:00:00"/>
    <n v="5"/>
    <s v="Q2"/>
    <n v="2026"/>
    <x v="4"/>
    <x v="0"/>
    <x v="15"/>
    <x v="3"/>
    <s v="Business"/>
    <x v="0"/>
    <s v="Commuter Helmet"/>
    <n v="2"/>
    <n v="80.59"/>
    <n v="0.05"/>
    <n v="41.44"/>
    <n v="153.12100000000001"/>
    <n v="82.88"/>
    <n v="70.241000000000014"/>
    <n v="0.45872871781140412"/>
    <n v="2026"/>
    <x v="1"/>
    <n v="5"/>
    <s v="May"/>
  </r>
  <r>
    <n v="2089"/>
    <d v="2026-05-24T00:00:00"/>
    <n v="5"/>
    <s v="Q2"/>
    <n v="2026"/>
    <x v="4"/>
    <x v="0"/>
    <x v="15"/>
    <x v="3"/>
    <s v="New"/>
    <x v="4"/>
    <s v="Recovery Roller"/>
    <n v="3"/>
    <n v="35.75"/>
    <n v="0.15"/>
    <n v="13.54"/>
    <n v="91.162499999999994"/>
    <n v="40.619999999999997"/>
    <n v="50.542499999999997"/>
    <n v="0.55442204853969557"/>
    <n v="2026"/>
    <x v="1"/>
    <n v="5"/>
    <s v="May"/>
  </r>
  <r>
    <n v="2446"/>
    <d v="2026-05-24T00:00:00"/>
    <n v="5"/>
    <s v="Q2"/>
    <n v="2026"/>
    <x v="4"/>
    <x v="1"/>
    <x v="12"/>
    <x v="0"/>
    <s v="New"/>
    <x v="3"/>
    <s v="Trail Tent 2P"/>
    <n v="5"/>
    <n v="195.78"/>
    <n v="0.1"/>
    <n v="101.98"/>
    <n v="881.01"/>
    <n v="509.90000000000003"/>
    <n v="371.10999999999996"/>
    <n v="0.4212324491208953"/>
    <n v="2026"/>
    <x v="1"/>
    <n v="5"/>
    <s v="May"/>
  </r>
  <r>
    <n v="2847"/>
    <d v="2026-05-24T00:00:00"/>
    <n v="5"/>
    <s v="Q2"/>
    <n v="2026"/>
    <x v="4"/>
    <x v="3"/>
    <x v="13"/>
    <x v="0"/>
    <s v="Returning"/>
    <x v="3"/>
    <s v="Compact Sleeping Bag"/>
    <n v="2"/>
    <n v="125.95"/>
    <n v="0.05"/>
    <n v="61.74"/>
    <n v="239.30500000000001"/>
    <n v="123.48"/>
    <n v="115.825"/>
    <n v="0.48400576669940032"/>
    <n v="2026"/>
    <x v="1"/>
    <n v="5"/>
    <s v="May"/>
  </r>
  <r>
    <n v="3454"/>
    <d v="2026-05-24T00:00:00"/>
    <n v="5"/>
    <s v="Q2"/>
    <n v="2026"/>
    <x v="4"/>
    <x v="3"/>
    <x v="7"/>
    <x v="0"/>
    <s v="New"/>
    <x v="4"/>
    <s v="Resistance Band Set"/>
    <n v="2"/>
    <n v="41.32"/>
    <n v="0"/>
    <n v="14.91"/>
    <n v="82.64"/>
    <n v="29.82"/>
    <n v="52.82"/>
    <n v="0.63915779283639884"/>
    <n v="2026"/>
    <x v="1"/>
    <n v="5"/>
    <s v="May"/>
  </r>
  <r>
    <n v="4472"/>
    <d v="2026-05-24T00:00:00"/>
    <n v="5"/>
    <s v="Q2"/>
    <n v="2026"/>
    <x v="4"/>
    <x v="3"/>
    <x v="8"/>
    <x v="3"/>
    <s v="New"/>
    <x v="1"/>
    <s v="Trail Boots"/>
    <n v="2"/>
    <n v="144.01"/>
    <n v="0"/>
    <n v="79.37"/>
    <n v="288.02"/>
    <n v="158.74"/>
    <n v="129.27999999999997"/>
    <n v="0.44885771821401282"/>
    <n v="2026"/>
    <x v="1"/>
    <n v="5"/>
    <s v="May"/>
  </r>
  <r>
    <n v="4852"/>
    <d v="2026-05-24T00:00:00"/>
    <n v="5"/>
    <s v="Q2"/>
    <n v="2026"/>
    <x v="4"/>
    <x v="0"/>
    <x v="15"/>
    <x v="0"/>
    <s v="Business"/>
    <x v="0"/>
    <s v="Trail Bike Light"/>
    <n v="2"/>
    <n v="51.17"/>
    <n v="0.05"/>
    <n v="21.97"/>
    <n v="97.222999999999999"/>
    <n v="43.94"/>
    <n v="53.283000000000001"/>
    <n v="0.54804932989107513"/>
    <n v="2026"/>
    <x v="1"/>
    <n v="5"/>
    <s v="May"/>
  </r>
  <r>
    <n v="4959"/>
    <d v="2026-05-24T00:00:00"/>
    <n v="5"/>
    <s v="Q2"/>
    <n v="2026"/>
    <x v="4"/>
    <x v="0"/>
    <x v="0"/>
    <x v="1"/>
    <s v="Business"/>
    <x v="3"/>
    <s v="Portable Camp Stove"/>
    <n v="6"/>
    <n v="83.58"/>
    <n v="0.2"/>
    <n v="40.5"/>
    <n v="401.18400000000003"/>
    <n v="243"/>
    <n v="158.18400000000003"/>
    <n v="0.39429289303661169"/>
    <n v="2026"/>
    <x v="1"/>
    <n v="5"/>
    <s v="May"/>
  </r>
  <r>
    <n v="5056"/>
    <d v="2026-05-24T00:00:00"/>
    <n v="5"/>
    <s v="Q2"/>
    <n v="2026"/>
    <x v="4"/>
    <x v="2"/>
    <x v="16"/>
    <x v="3"/>
    <s v="Returning"/>
    <x v="3"/>
    <s v="Portable Camp Stove"/>
    <n v="2"/>
    <n v="80.010000000000005"/>
    <n v="0"/>
    <n v="38.54"/>
    <n v="160.02000000000001"/>
    <n v="77.08"/>
    <n v="82.940000000000012"/>
    <n v="0.51831021122359711"/>
    <n v="2026"/>
    <x v="1"/>
    <n v="5"/>
    <s v="May"/>
  </r>
  <r>
    <n v="1152"/>
    <d v="2026-05-25T00:00:00"/>
    <n v="5"/>
    <s v="Q2"/>
    <n v="2026"/>
    <x v="4"/>
    <x v="3"/>
    <x v="7"/>
    <x v="0"/>
    <s v="New"/>
    <x v="1"/>
    <s v="Hiking Daypack 20L"/>
    <n v="2"/>
    <n v="94.4"/>
    <n v="0"/>
    <n v="46.39"/>
    <n v="188.8"/>
    <n v="92.78"/>
    <n v="96.02000000000001"/>
    <n v="0.50858050847457625"/>
    <n v="2026"/>
    <x v="1"/>
    <n v="5"/>
    <s v="May"/>
  </r>
  <r>
    <n v="3919"/>
    <d v="2026-05-25T00:00:00"/>
    <n v="5"/>
    <s v="Q2"/>
    <n v="2026"/>
    <x v="4"/>
    <x v="2"/>
    <x v="2"/>
    <x v="2"/>
    <s v="Business"/>
    <x v="1"/>
    <s v="Summit Backpack 45L"/>
    <n v="6"/>
    <n v="157.33000000000001"/>
    <n v="0"/>
    <n v="78.849999999999994"/>
    <n v="943.98"/>
    <n v="473.09999999999997"/>
    <n v="470.88000000000005"/>
    <n v="0.4988241276298227"/>
    <n v="2026"/>
    <x v="1"/>
    <n v="5"/>
    <s v="May"/>
  </r>
  <r>
    <n v="4202"/>
    <d v="2026-05-25T00:00:00"/>
    <n v="5"/>
    <s v="Q2"/>
    <n v="2026"/>
    <x v="4"/>
    <x v="2"/>
    <x v="3"/>
    <x v="0"/>
    <s v="New"/>
    <x v="3"/>
    <s v="Compact Sleeping Bag"/>
    <n v="1"/>
    <n v="125.44"/>
    <n v="0"/>
    <n v="59.92"/>
    <n v="125.44"/>
    <n v="59.92"/>
    <n v="65.52"/>
    <n v="0.5223214285714286"/>
    <n v="2026"/>
    <x v="1"/>
    <n v="5"/>
    <s v="May"/>
  </r>
  <r>
    <n v="4274"/>
    <d v="2026-05-25T00:00:00"/>
    <n v="5"/>
    <s v="Q2"/>
    <n v="2026"/>
    <x v="4"/>
    <x v="1"/>
    <x v="12"/>
    <x v="3"/>
    <s v="Returning"/>
    <x v="4"/>
    <s v="Recovery Roller"/>
    <n v="2"/>
    <n v="36.18"/>
    <n v="0"/>
    <n v="13.71"/>
    <n v="72.36"/>
    <n v="27.42"/>
    <n v="44.94"/>
    <n v="0.62106135986733002"/>
    <n v="2026"/>
    <x v="1"/>
    <n v="5"/>
    <s v="May"/>
  </r>
  <r>
    <n v="4364"/>
    <d v="2026-05-25T00:00:00"/>
    <n v="5"/>
    <s v="Q2"/>
    <n v="2026"/>
    <x v="4"/>
    <x v="0"/>
    <x v="15"/>
    <x v="2"/>
    <s v="Returning"/>
    <x v="4"/>
    <s v="Resistance Band Set"/>
    <n v="1"/>
    <n v="41"/>
    <n v="0.05"/>
    <n v="14.51"/>
    <n v="38.949999999999996"/>
    <n v="14.51"/>
    <n v="24.439999999999998"/>
    <n v="0.62747111681643131"/>
    <n v="2026"/>
    <x v="1"/>
    <n v="5"/>
    <s v="May"/>
  </r>
  <r>
    <n v="4896"/>
    <d v="2026-05-25T00:00:00"/>
    <n v="5"/>
    <s v="Q2"/>
    <n v="2026"/>
    <x v="4"/>
    <x v="2"/>
    <x v="5"/>
    <x v="0"/>
    <s v="Returning"/>
    <x v="1"/>
    <s v="Trekking Poles"/>
    <n v="1"/>
    <n v="72.33"/>
    <n v="0.1"/>
    <n v="32.61"/>
    <n v="65.096999999999994"/>
    <n v="32.61"/>
    <n v="32.486999999999995"/>
    <n v="0.49905525600258072"/>
    <n v="2026"/>
    <x v="1"/>
    <n v="5"/>
    <s v="May"/>
  </r>
  <r>
    <n v="5109"/>
    <d v="2026-05-25T00:00:00"/>
    <n v="5"/>
    <s v="Q2"/>
    <n v="2026"/>
    <x v="4"/>
    <x v="3"/>
    <x v="4"/>
    <x v="0"/>
    <s v="Business"/>
    <x v="3"/>
    <s v="Compact Sleeping Bag"/>
    <n v="2"/>
    <n v="125.42"/>
    <n v="0"/>
    <n v="62.28"/>
    <n v="250.84"/>
    <n v="124.56"/>
    <n v="126.28"/>
    <n v="0.50342848030617127"/>
    <n v="2026"/>
    <x v="1"/>
    <n v="5"/>
    <s v="May"/>
  </r>
  <r>
    <n v="289"/>
    <d v="2026-05-26T00:00:00"/>
    <n v="5"/>
    <s v="Q2"/>
    <n v="2026"/>
    <x v="4"/>
    <x v="0"/>
    <x v="15"/>
    <x v="0"/>
    <s v="Business"/>
    <x v="0"/>
    <s v="Compact Repair Kit"/>
    <n v="2"/>
    <n v="41.29"/>
    <n v="0.15"/>
    <n v="16.43"/>
    <n v="70.192999999999998"/>
    <n v="32.86"/>
    <n v="37.332999999999998"/>
    <n v="0.531862151496588"/>
    <n v="2026"/>
    <x v="1"/>
    <n v="5"/>
    <s v="May"/>
  </r>
  <r>
    <n v="4092"/>
    <d v="2026-05-26T00:00:00"/>
    <n v="5"/>
    <s v="Q2"/>
    <n v="2026"/>
    <x v="4"/>
    <x v="3"/>
    <x v="8"/>
    <x v="1"/>
    <s v="Business"/>
    <x v="2"/>
    <s v="Carry-On Duffel"/>
    <n v="8"/>
    <n v="131.4"/>
    <n v="0.05"/>
    <n v="66.489999999999995"/>
    <n v="998.64"/>
    <n v="531.91999999999996"/>
    <n v="466.72"/>
    <n v="0.46735560362092449"/>
    <n v="2026"/>
    <x v="1"/>
    <n v="5"/>
    <s v="May"/>
  </r>
  <r>
    <n v="4727"/>
    <d v="2026-05-26T00:00:00"/>
    <n v="5"/>
    <s v="Q2"/>
    <n v="2026"/>
    <x v="4"/>
    <x v="2"/>
    <x v="16"/>
    <x v="0"/>
    <s v="New"/>
    <x v="1"/>
    <s v="Trail Boots"/>
    <n v="4"/>
    <n v="140.66999999999999"/>
    <n v="0"/>
    <n v="80.72"/>
    <n v="562.67999999999995"/>
    <n v="322.88"/>
    <n v="239.79999999999995"/>
    <n v="0.42617473519584842"/>
    <n v="2026"/>
    <x v="1"/>
    <n v="5"/>
    <s v="May"/>
  </r>
  <r>
    <n v="4753"/>
    <d v="2026-05-26T00:00:00"/>
    <n v="5"/>
    <s v="Q2"/>
    <n v="2026"/>
    <x v="4"/>
    <x v="3"/>
    <x v="8"/>
    <x v="0"/>
    <s v="Returning"/>
    <x v="4"/>
    <s v="Recovery Roller"/>
    <n v="1"/>
    <n v="36.659999999999997"/>
    <n v="0.05"/>
    <n v="13.51"/>
    <n v="34.826999999999998"/>
    <n v="13.51"/>
    <n v="21.317"/>
    <n v="0.61208257960777557"/>
    <n v="2026"/>
    <x v="1"/>
    <n v="5"/>
    <s v="May"/>
  </r>
  <r>
    <n v="942"/>
    <d v="2026-05-27T00:00:00"/>
    <n v="5"/>
    <s v="Q2"/>
    <n v="2026"/>
    <x v="4"/>
    <x v="3"/>
    <x v="4"/>
    <x v="0"/>
    <s v="Returning"/>
    <x v="2"/>
    <s v="Packing Cube Set"/>
    <n v="1"/>
    <n v="46.28"/>
    <n v="0.05"/>
    <n v="17.95"/>
    <n v="43.966000000000001"/>
    <n v="17.95"/>
    <n v="26.016000000000002"/>
    <n v="0.591729973161079"/>
    <n v="2026"/>
    <x v="1"/>
    <n v="5"/>
    <s v="May"/>
  </r>
  <r>
    <n v="1755"/>
    <d v="2026-05-27T00:00:00"/>
    <n v="5"/>
    <s v="Q2"/>
    <n v="2026"/>
    <x v="4"/>
    <x v="3"/>
    <x v="13"/>
    <x v="3"/>
    <s v="Returning"/>
    <x v="1"/>
    <s v="Hiking Daypack 20L"/>
    <n v="2"/>
    <n v="92.12"/>
    <n v="0"/>
    <n v="46.64"/>
    <n v="184.24"/>
    <n v="93.28"/>
    <n v="90.960000000000008"/>
    <n v="0.49370386452453324"/>
    <n v="2026"/>
    <x v="1"/>
    <n v="5"/>
    <s v="May"/>
  </r>
  <r>
    <n v="3073"/>
    <d v="2026-05-27T00:00:00"/>
    <n v="5"/>
    <s v="Q2"/>
    <n v="2026"/>
    <x v="4"/>
    <x v="3"/>
    <x v="13"/>
    <x v="0"/>
    <s v="Returning"/>
    <x v="4"/>
    <s v="Resistance Band Set"/>
    <n v="3"/>
    <n v="39.549999999999997"/>
    <n v="0"/>
    <n v="14.87"/>
    <n v="118.64999999999999"/>
    <n v="44.61"/>
    <n v="74.039999999999992"/>
    <n v="0.6240202275600506"/>
    <n v="2026"/>
    <x v="1"/>
    <n v="5"/>
    <s v="May"/>
  </r>
  <r>
    <n v="4230"/>
    <d v="2026-05-27T00:00:00"/>
    <n v="5"/>
    <s v="Q2"/>
    <n v="2026"/>
    <x v="4"/>
    <x v="0"/>
    <x v="0"/>
    <x v="2"/>
    <s v="New"/>
    <x v="0"/>
    <s v="Commuter Helmet"/>
    <n v="1"/>
    <n v="83.3"/>
    <n v="0"/>
    <n v="41.93"/>
    <n v="83.3"/>
    <n v="41.93"/>
    <n v="41.37"/>
    <n v="0.49663865546218489"/>
    <n v="2026"/>
    <x v="1"/>
    <n v="5"/>
    <s v="May"/>
  </r>
  <r>
    <n v="644"/>
    <d v="2026-05-28T00:00:00"/>
    <n v="5"/>
    <s v="Q2"/>
    <n v="2026"/>
    <x v="4"/>
    <x v="3"/>
    <x v="13"/>
    <x v="2"/>
    <s v="New"/>
    <x v="1"/>
    <s v="Hiking Daypack 20L"/>
    <n v="2"/>
    <n v="93.84"/>
    <n v="0"/>
    <n v="44.72"/>
    <n v="187.68"/>
    <n v="89.44"/>
    <n v="98.240000000000009"/>
    <n v="0.52344416027280483"/>
    <n v="2026"/>
    <x v="1"/>
    <n v="5"/>
    <s v="May"/>
  </r>
  <r>
    <n v="1122"/>
    <d v="2026-05-28T00:00:00"/>
    <n v="5"/>
    <s v="Q2"/>
    <n v="2026"/>
    <x v="4"/>
    <x v="2"/>
    <x v="16"/>
    <x v="0"/>
    <s v="Returning"/>
    <x v="0"/>
    <s v="Trail Bike Light"/>
    <n v="2"/>
    <n v="51.25"/>
    <n v="0"/>
    <n v="22.57"/>
    <n v="102.5"/>
    <n v="45.14"/>
    <n v="57.36"/>
    <n v="0.55960975609756092"/>
    <n v="2026"/>
    <x v="1"/>
    <n v="5"/>
    <s v="May"/>
  </r>
  <r>
    <n v="2019"/>
    <d v="2026-05-28T00:00:00"/>
    <n v="5"/>
    <s v="Q2"/>
    <n v="2026"/>
    <x v="4"/>
    <x v="3"/>
    <x v="13"/>
    <x v="1"/>
    <s v="Business"/>
    <x v="0"/>
    <s v="Commuter Helmet"/>
    <n v="8"/>
    <n v="80.13"/>
    <n v="0.1"/>
    <n v="43.8"/>
    <n v="576.93600000000004"/>
    <n v="350.4"/>
    <n v="226.53600000000006"/>
    <n v="0.39265360455925796"/>
    <n v="2026"/>
    <x v="1"/>
    <n v="5"/>
    <s v="May"/>
  </r>
  <r>
    <n v="2432"/>
    <d v="2026-05-28T00:00:00"/>
    <n v="5"/>
    <s v="Q2"/>
    <n v="2026"/>
    <x v="4"/>
    <x v="1"/>
    <x v="12"/>
    <x v="0"/>
    <s v="Returning"/>
    <x v="4"/>
    <s v="Resistance Band Set"/>
    <n v="1"/>
    <n v="41.13"/>
    <n v="0"/>
    <n v="14.8"/>
    <n v="41.13"/>
    <n v="14.8"/>
    <n v="26.330000000000002"/>
    <n v="0.64016532944322879"/>
    <n v="2026"/>
    <x v="1"/>
    <n v="5"/>
    <s v="May"/>
  </r>
  <r>
    <n v="2989"/>
    <d v="2026-05-28T00:00:00"/>
    <n v="5"/>
    <s v="Q2"/>
    <n v="2026"/>
    <x v="4"/>
    <x v="3"/>
    <x v="13"/>
    <x v="0"/>
    <s v="Returning"/>
    <x v="3"/>
    <s v="Portable Camp Stove"/>
    <n v="1"/>
    <n v="81.28"/>
    <n v="0.15"/>
    <n v="39.020000000000003"/>
    <n v="69.087999999999994"/>
    <n v="39.020000000000003"/>
    <n v="30.067999999999991"/>
    <n v="0.43521306160259371"/>
    <n v="2026"/>
    <x v="1"/>
    <n v="5"/>
    <s v="May"/>
  </r>
  <r>
    <n v="3019"/>
    <d v="2026-05-28T00:00:00"/>
    <n v="5"/>
    <s v="Q2"/>
    <n v="2026"/>
    <x v="4"/>
    <x v="2"/>
    <x v="3"/>
    <x v="0"/>
    <s v="Business"/>
    <x v="2"/>
    <s v="Packing Cube Set"/>
    <n v="1"/>
    <n v="46.19"/>
    <n v="0"/>
    <n v="18.329999999999998"/>
    <n v="46.19"/>
    <n v="18.329999999999998"/>
    <n v="27.86"/>
    <n v="0.60316085732842606"/>
    <n v="2026"/>
    <x v="1"/>
    <n v="5"/>
    <s v="May"/>
  </r>
  <r>
    <n v="3798"/>
    <d v="2026-05-28T00:00:00"/>
    <n v="5"/>
    <s v="Q2"/>
    <n v="2026"/>
    <x v="4"/>
    <x v="3"/>
    <x v="8"/>
    <x v="0"/>
    <s v="Returning"/>
    <x v="1"/>
    <s v="Summit Backpack 45L"/>
    <n v="3"/>
    <n v="156.58000000000001"/>
    <n v="0"/>
    <n v="79.099999999999994"/>
    <n v="469.74"/>
    <n v="237.29999999999998"/>
    <n v="232.44000000000003"/>
    <n v="0.49482692553327379"/>
    <n v="2026"/>
    <x v="1"/>
    <n v="5"/>
    <s v="May"/>
  </r>
  <r>
    <n v="3862"/>
    <d v="2026-05-28T00:00:00"/>
    <n v="5"/>
    <s v="Q2"/>
    <n v="2026"/>
    <x v="4"/>
    <x v="3"/>
    <x v="13"/>
    <x v="3"/>
    <s v="New"/>
    <x v="4"/>
    <s v="Weighted Vest"/>
    <n v="1"/>
    <n v="123.91"/>
    <n v="0"/>
    <n v="68.89"/>
    <n v="123.91"/>
    <n v="68.89"/>
    <n v="55.019999999999996"/>
    <n v="0.44403195867968687"/>
    <n v="2026"/>
    <x v="1"/>
    <n v="5"/>
    <s v="May"/>
  </r>
  <r>
    <n v="4281"/>
    <d v="2026-05-28T00:00:00"/>
    <n v="5"/>
    <s v="Q2"/>
    <n v="2026"/>
    <x v="4"/>
    <x v="2"/>
    <x v="2"/>
    <x v="3"/>
    <s v="New"/>
    <x v="0"/>
    <s v="Trail Bike Light"/>
    <n v="1"/>
    <n v="50.64"/>
    <n v="0"/>
    <n v="22.97"/>
    <n v="50.64"/>
    <n v="22.97"/>
    <n v="27.67"/>
    <n v="0.54640600315955767"/>
    <n v="2026"/>
    <x v="1"/>
    <n v="5"/>
    <s v="May"/>
  </r>
  <r>
    <n v="191"/>
    <d v="2026-05-29T00:00:00"/>
    <n v="5"/>
    <s v="Q2"/>
    <n v="2026"/>
    <x v="4"/>
    <x v="2"/>
    <x v="5"/>
    <x v="0"/>
    <s v="Returning"/>
    <x v="1"/>
    <s v="Trekking Poles"/>
    <n v="2"/>
    <n v="70.48"/>
    <n v="0.1"/>
    <n v="33.229999999999997"/>
    <n v="126.864"/>
    <n v="66.459999999999994"/>
    <n v="60.404000000000011"/>
    <n v="0.47613192079707412"/>
    <n v="2026"/>
    <x v="1"/>
    <n v="5"/>
    <s v="May"/>
  </r>
  <r>
    <n v="1039"/>
    <d v="2026-05-29T00:00:00"/>
    <n v="5"/>
    <s v="Q2"/>
    <n v="2026"/>
    <x v="4"/>
    <x v="1"/>
    <x v="11"/>
    <x v="3"/>
    <s v="New"/>
    <x v="0"/>
    <s v="Compact Repair Kit"/>
    <n v="1"/>
    <n v="41.27"/>
    <n v="0.05"/>
    <n v="17.149999999999999"/>
    <n v="39.206499999999998"/>
    <n v="17.149999999999999"/>
    <n v="22.0565"/>
    <n v="0.56257253261576523"/>
    <n v="2026"/>
    <x v="1"/>
    <n v="5"/>
    <s v="May"/>
  </r>
  <r>
    <n v="2641"/>
    <d v="2026-05-29T00:00:00"/>
    <n v="5"/>
    <s v="Q2"/>
    <n v="2026"/>
    <x v="4"/>
    <x v="0"/>
    <x v="15"/>
    <x v="3"/>
    <s v="Returning"/>
    <x v="4"/>
    <s v="Recovery Roller"/>
    <n v="2"/>
    <n v="36.9"/>
    <n v="0"/>
    <n v="14.07"/>
    <n v="73.8"/>
    <n v="28.14"/>
    <n v="45.66"/>
    <n v="0.61869918699186988"/>
    <n v="2026"/>
    <x v="1"/>
    <n v="5"/>
    <s v="May"/>
  </r>
  <r>
    <n v="3058"/>
    <d v="2026-05-29T00:00:00"/>
    <n v="5"/>
    <s v="Q2"/>
    <n v="2026"/>
    <x v="4"/>
    <x v="1"/>
    <x v="11"/>
    <x v="0"/>
    <s v="Returning"/>
    <x v="3"/>
    <s v="Trail Tent 2P"/>
    <n v="1"/>
    <n v="196.91"/>
    <n v="0"/>
    <n v="106.31"/>
    <n v="196.91"/>
    <n v="106.31"/>
    <n v="90.6"/>
    <n v="0.46010867909197095"/>
    <n v="2026"/>
    <x v="1"/>
    <n v="5"/>
    <s v="May"/>
  </r>
  <r>
    <n v="3110"/>
    <d v="2026-05-29T00:00:00"/>
    <n v="5"/>
    <s v="Q2"/>
    <n v="2026"/>
    <x v="4"/>
    <x v="1"/>
    <x v="6"/>
    <x v="2"/>
    <s v="Business"/>
    <x v="4"/>
    <s v="Recovery Roller"/>
    <n v="3"/>
    <n v="35.79"/>
    <n v="0"/>
    <n v="13.67"/>
    <n v="107.37"/>
    <n v="41.01"/>
    <n v="66.360000000000014"/>
    <n v="0.61804973456272716"/>
    <n v="2026"/>
    <x v="1"/>
    <n v="5"/>
    <s v="May"/>
  </r>
  <r>
    <n v="3981"/>
    <d v="2026-05-29T00:00:00"/>
    <n v="5"/>
    <s v="Q2"/>
    <n v="2026"/>
    <x v="4"/>
    <x v="3"/>
    <x v="13"/>
    <x v="0"/>
    <s v="New"/>
    <x v="0"/>
    <s v="Commuter Helmet"/>
    <n v="2"/>
    <n v="82.22"/>
    <n v="0.05"/>
    <n v="42.35"/>
    <n v="156.21799999999999"/>
    <n v="84.7"/>
    <n v="71.517999999999986"/>
    <n v="0.45780895927485943"/>
    <n v="2026"/>
    <x v="1"/>
    <n v="5"/>
    <s v="May"/>
  </r>
  <r>
    <n v="4663"/>
    <d v="2026-05-29T00:00:00"/>
    <n v="5"/>
    <s v="Q2"/>
    <n v="2026"/>
    <x v="4"/>
    <x v="2"/>
    <x v="5"/>
    <x v="0"/>
    <s v="New"/>
    <x v="0"/>
    <s v="Compact Repair Kit"/>
    <n v="1"/>
    <n v="40.57"/>
    <n v="0"/>
    <n v="16.809999999999999"/>
    <n v="40.57"/>
    <n v="16.809999999999999"/>
    <n v="23.76"/>
    <n v="0.58565442445156524"/>
    <n v="2026"/>
    <x v="1"/>
    <n v="5"/>
    <s v="May"/>
  </r>
  <r>
    <n v="5021"/>
    <d v="2026-05-29T00:00:00"/>
    <n v="5"/>
    <s v="Q2"/>
    <n v="2026"/>
    <x v="4"/>
    <x v="2"/>
    <x v="10"/>
    <x v="2"/>
    <s v="Returning"/>
    <x v="3"/>
    <s v="Trail Tent 2P"/>
    <n v="1"/>
    <n v="191.62"/>
    <n v="0.05"/>
    <n v="106.15"/>
    <n v="182.03899999999999"/>
    <n v="106.15"/>
    <n v="75.888999999999982"/>
    <n v="0.41688319535923613"/>
    <n v="2026"/>
    <x v="1"/>
    <n v="5"/>
    <s v="May"/>
  </r>
  <r>
    <n v="5107"/>
    <d v="2026-05-29T00:00:00"/>
    <n v="5"/>
    <s v="Q2"/>
    <n v="2026"/>
    <x v="4"/>
    <x v="1"/>
    <x v="6"/>
    <x v="3"/>
    <s v="Returning"/>
    <x v="1"/>
    <s v="Summit Backpack 45L"/>
    <n v="1"/>
    <n v="154.07"/>
    <n v="0.05"/>
    <n v="78.400000000000006"/>
    <n v="146.36649999999997"/>
    <n v="78.400000000000006"/>
    <n v="67.966499999999968"/>
    <n v="0.46435830603314271"/>
    <n v="2026"/>
    <x v="1"/>
    <n v="5"/>
    <s v="May"/>
  </r>
  <r>
    <n v="454"/>
    <d v="2026-05-30T00:00:00"/>
    <n v="5"/>
    <s v="Q2"/>
    <n v="2026"/>
    <x v="4"/>
    <x v="2"/>
    <x v="10"/>
    <x v="3"/>
    <s v="Returning"/>
    <x v="3"/>
    <s v="Compact Sleeping Bag"/>
    <n v="1"/>
    <n v="120.8"/>
    <n v="0"/>
    <n v="61.4"/>
    <n v="120.8"/>
    <n v="61.4"/>
    <n v="59.4"/>
    <n v="0.49172185430463577"/>
    <n v="2026"/>
    <x v="1"/>
    <n v="5"/>
    <s v="May"/>
  </r>
  <r>
    <n v="873"/>
    <d v="2026-05-30T00:00:00"/>
    <n v="5"/>
    <s v="Q2"/>
    <n v="2026"/>
    <x v="4"/>
    <x v="2"/>
    <x v="10"/>
    <x v="0"/>
    <s v="Business"/>
    <x v="0"/>
    <s v="Compact Repair Kit"/>
    <n v="1"/>
    <n v="40.15"/>
    <n v="0"/>
    <n v="16.82"/>
    <n v="40.15"/>
    <n v="16.82"/>
    <n v="23.33"/>
    <n v="0.58107098381070976"/>
    <n v="2026"/>
    <x v="1"/>
    <n v="5"/>
    <s v="May"/>
  </r>
  <r>
    <n v="1116"/>
    <d v="2026-05-30T00:00:00"/>
    <n v="5"/>
    <s v="Q2"/>
    <n v="2026"/>
    <x v="4"/>
    <x v="1"/>
    <x v="12"/>
    <x v="1"/>
    <s v="Business"/>
    <x v="2"/>
    <s v="Carry-On Duffel"/>
    <n v="5"/>
    <n v="134.4"/>
    <n v="0.15"/>
    <n v="67.709999999999994"/>
    <n v="571.19999999999993"/>
    <n v="338.54999999999995"/>
    <n v="232.64999999999998"/>
    <n v="0.40730042016806722"/>
    <n v="2026"/>
    <x v="1"/>
    <n v="5"/>
    <s v="May"/>
  </r>
  <r>
    <n v="1206"/>
    <d v="2026-05-30T00:00:00"/>
    <n v="5"/>
    <s v="Q2"/>
    <n v="2026"/>
    <x v="4"/>
    <x v="3"/>
    <x v="13"/>
    <x v="0"/>
    <s v="Returning"/>
    <x v="2"/>
    <s v="Insulated Bottle"/>
    <n v="2"/>
    <n v="37.130000000000003"/>
    <n v="0.05"/>
    <n v="13.44"/>
    <n v="70.546999999999997"/>
    <n v="26.88"/>
    <n v="43.667000000000002"/>
    <n v="0.6189774193091131"/>
    <n v="2026"/>
    <x v="1"/>
    <n v="5"/>
    <s v="May"/>
  </r>
  <r>
    <n v="1576"/>
    <d v="2026-05-30T00:00:00"/>
    <n v="5"/>
    <s v="Q2"/>
    <n v="2026"/>
    <x v="4"/>
    <x v="1"/>
    <x v="1"/>
    <x v="0"/>
    <s v="Business"/>
    <x v="3"/>
    <s v="Compact Sleeping Bag"/>
    <n v="6"/>
    <n v="123.82"/>
    <n v="0"/>
    <n v="61.91"/>
    <n v="742.92"/>
    <n v="371.46"/>
    <n v="371.46"/>
    <n v="0.5"/>
    <n v="2026"/>
    <x v="1"/>
    <n v="5"/>
    <s v="May"/>
  </r>
  <r>
    <n v="2634"/>
    <d v="2026-05-30T00:00:00"/>
    <n v="5"/>
    <s v="Q2"/>
    <n v="2026"/>
    <x v="4"/>
    <x v="2"/>
    <x v="16"/>
    <x v="3"/>
    <s v="Returning"/>
    <x v="2"/>
    <s v="Insulated Bottle"/>
    <n v="2"/>
    <n v="36.94"/>
    <n v="0.05"/>
    <n v="13.82"/>
    <n v="70.185999999999993"/>
    <n v="27.64"/>
    <n v="42.545999999999992"/>
    <n v="0.60618926851508848"/>
    <n v="2026"/>
    <x v="1"/>
    <n v="5"/>
    <s v="May"/>
  </r>
  <r>
    <n v="2649"/>
    <d v="2026-05-30T00:00:00"/>
    <n v="5"/>
    <s v="Q2"/>
    <n v="2026"/>
    <x v="4"/>
    <x v="0"/>
    <x v="0"/>
    <x v="0"/>
    <s v="New"/>
    <x v="3"/>
    <s v="Trail Tent 2P"/>
    <n v="3"/>
    <n v="199.17"/>
    <n v="0.05"/>
    <n v="105.24"/>
    <n v="567.6345"/>
    <n v="315.71999999999997"/>
    <n v="251.91450000000003"/>
    <n v="0.4437970207941907"/>
    <n v="2026"/>
    <x v="1"/>
    <n v="5"/>
    <s v="May"/>
  </r>
  <r>
    <n v="2774"/>
    <d v="2026-05-30T00:00:00"/>
    <n v="5"/>
    <s v="Q2"/>
    <n v="2026"/>
    <x v="4"/>
    <x v="0"/>
    <x v="9"/>
    <x v="0"/>
    <s v="Returning"/>
    <x v="3"/>
    <s v="Portable Camp Stove"/>
    <n v="3"/>
    <n v="83.17"/>
    <n v="0"/>
    <n v="40.520000000000003"/>
    <n v="249.51"/>
    <n v="121.56"/>
    <n v="127.94999999999999"/>
    <n v="0.51280509799206442"/>
    <n v="2026"/>
    <x v="1"/>
    <n v="5"/>
    <s v="May"/>
  </r>
  <r>
    <n v="3037"/>
    <d v="2026-05-30T00:00:00"/>
    <n v="5"/>
    <s v="Q2"/>
    <n v="2026"/>
    <x v="4"/>
    <x v="1"/>
    <x v="6"/>
    <x v="0"/>
    <s v="Business"/>
    <x v="2"/>
    <s v="Packing Cube Set"/>
    <n v="1"/>
    <n v="45.8"/>
    <n v="0.05"/>
    <n v="17.88"/>
    <n v="43.51"/>
    <n v="17.88"/>
    <n v="25.63"/>
    <n v="0.58905998621006661"/>
    <n v="2026"/>
    <x v="1"/>
    <n v="5"/>
    <s v="May"/>
  </r>
  <r>
    <n v="3138"/>
    <d v="2026-05-30T00:00:00"/>
    <n v="5"/>
    <s v="Q2"/>
    <n v="2026"/>
    <x v="4"/>
    <x v="2"/>
    <x v="2"/>
    <x v="3"/>
    <s v="Returning"/>
    <x v="1"/>
    <s v="Summit Backpack 45L"/>
    <n v="1"/>
    <n v="154.85"/>
    <n v="0"/>
    <n v="80.17"/>
    <n v="154.85"/>
    <n v="80.17"/>
    <n v="74.679999999999993"/>
    <n v="0.48227316758153049"/>
    <n v="2026"/>
    <x v="1"/>
    <n v="5"/>
    <s v="May"/>
  </r>
  <r>
    <n v="3228"/>
    <d v="2026-05-30T00:00:00"/>
    <n v="5"/>
    <s v="Q2"/>
    <n v="2026"/>
    <x v="4"/>
    <x v="3"/>
    <x v="13"/>
    <x v="0"/>
    <s v="Business"/>
    <x v="3"/>
    <s v="Trail Tent 2P"/>
    <n v="1"/>
    <n v="194.99"/>
    <n v="0"/>
    <n v="101.21"/>
    <n v="194.99"/>
    <n v="101.21"/>
    <n v="93.780000000000015"/>
    <n v="0.48094774090979031"/>
    <n v="2026"/>
    <x v="1"/>
    <n v="5"/>
    <s v="May"/>
  </r>
  <r>
    <n v="3401"/>
    <d v="2026-05-30T00:00:00"/>
    <n v="5"/>
    <s v="Q2"/>
    <n v="2026"/>
    <x v="4"/>
    <x v="2"/>
    <x v="10"/>
    <x v="0"/>
    <s v="Returning"/>
    <x v="4"/>
    <s v="Recovery Roller"/>
    <n v="1"/>
    <n v="36.31"/>
    <n v="0"/>
    <n v="13.93"/>
    <n v="36.31"/>
    <n v="13.93"/>
    <n v="22.380000000000003"/>
    <n v="0.61635912971633167"/>
    <n v="2026"/>
    <x v="1"/>
    <n v="5"/>
    <s v="May"/>
  </r>
  <r>
    <n v="3511"/>
    <d v="2026-05-30T00:00:00"/>
    <n v="5"/>
    <s v="Q2"/>
    <n v="2026"/>
    <x v="4"/>
    <x v="0"/>
    <x v="0"/>
    <x v="0"/>
    <s v="Returning"/>
    <x v="2"/>
    <s v="Packing Cube Set"/>
    <n v="1"/>
    <n v="47.19"/>
    <n v="0"/>
    <n v="18.54"/>
    <n v="47.19"/>
    <n v="18.54"/>
    <n v="28.65"/>
    <n v="0.60712015257469798"/>
    <n v="2026"/>
    <x v="1"/>
    <n v="5"/>
    <s v="May"/>
  </r>
  <r>
    <n v="4485"/>
    <d v="2026-05-30T00:00:00"/>
    <n v="5"/>
    <s v="Q2"/>
    <n v="2026"/>
    <x v="4"/>
    <x v="3"/>
    <x v="8"/>
    <x v="0"/>
    <s v="New"/>
    <x v="4"/>
    <s v="Weighted Vest"/>
    <n v="1"/>
    <n v="124.14"/>
    <n v="0"/>
    <n v="70.900000000000006"/>
    <n v="124.14"/>
    <n v="70.900000000000006"/>
    <n v="53.239999999999995"/>
    <n v="0.42887062993394548"/>
    <n v="2026"/>
    <x v="1"/>
    <n v="5"/>
    <s v="May"/>
  </r>
  <r>
    <n v="447"/>
    <d v="2026-05-31T00:00:00"/>
    <n v="5"/>
    <s v="Q2"/>
    <n v="2026"/>
    <x v="4"/>
    <x v="3"/>
    <x v="8"/>
    <x v="0"/>
    <s v="Returning"/>
    <x v="2"/>
    <s v="Carry-On Duffel"/>
    <n v="1"/>
    <n v="131.94999999999999"/>
    <n v="0"/>
    <n v="65.17"/>
    <n v="131.94999999999999"/>
    <n v="65.17"/>
    <n v="66.779999999999987"/>
    <n v="0.50610079575596811"/>
    <n v="2026"/>
    <x v="1"/>
    <n v="5"/>
    <s v="May"/>
  </r>
  <r>
    <n v="1208"/>
    <d v="2026-05-31T00:00:00"/>
    <n v="5"/>
    <s v="Q2"/>
    <n v="2026"/>
    <x v="4"/>
    <x v="3"/>
    <x v="8"/>
    <x v="3"/>
    <s v="New"/>
    <x v="0"/>
    <s v="Cycling Pack 12L"/>
    <n v="1"/>
    <n v="102.24"/>
    <n v="0"/>
    <n v="50.75"/>
    <n v="102.24"/>
    <n v="50.75"/>
    <n v="51.489999999999995"/>
    <n v="0.50361893583724571"/>
    <n v="2026"/>
    <x v="1"/>
    <n v="5"/>
    <s v="May"/>
  </r>
  <r>
    <n v="1355"/>
    <d v="2026-05-31T00:00:00"/>
    <n v="5"/>
    <s v="Q2"/>
    <n v="2026"/>
    <x v="4"/>
    <x v="3"/>
    <x v="13"/>
    <x v="3"/>
    <s v="New"/>
    <x v="1"/>
    <s v="Summit Backpack 45L"/>
    <n v="2"/>
    <n v="152.07"/>
    <n v="0"/>
    <n v="76.849999999999994"/>
    <n v="304.14"/>
    <n v="153.69999999999999"/>
    <n v="150.44"/>
    <n v="0.49464062602748737"/>
    <n v="2026"/>
    <x v="1"/>
    <n v="5"/>
    <s v="May"/>
  </r>
  <r>
    <n v="1474"/>
    <d v="2026-05-31T00:00:00"/>
    <n v="5"/>
    <s v="Q2"/>
    <n v="2026"/>
    <x v="4"/>
    <x v="2"/>
    <x v="3"/>
    <x v="0"/>
    <s v="New"/>
    <x v="3"/>
    <s v="Compact Sleeping Bag"/>
    <n v="2"/>
    <n v="123.34"/>
    <n v="0.05"/>
    <n v="58.96"/>
    <n v="234.346"/>
    <n v="117.92"/>
    <n v="116.426"/>
    <n v="0.49681240558831813"/>
    <n v="2026"/>
    <x v="1"/>
    <n v="5"/>
    <s v="May"/>
  </r>
  <r>
    <n v="1625"/>
    <d v="2026-05-31T00:00:00"/>
    <n v="5"/>
    <s v="Q2"/>
    <n v="2026"/>
    <x v="4"/>
    <x v="2"/>
    <x v="2"/>
    <x v="2"/>
    <s v="Returning"/>
    <x v="1"/>
    <s v="Summit Backpack 45L"/>
    <n v="1"/>
    <n v="155.81"/>
    <n v="0"/>
    <n v="80.31"/>
    <n v="155.81"/>
    <n v="80.31"/>
    <n v="75.5"/>
    <n v="0.48456453372697517"/>
    <n v="2026"/>
    <x v="1"/>
    <n v="5"/>
    <s v="May"/>
  </r>
  <r>
    <n v="1877"/>
    <d v="2026-05-31T00:00:00"/>
    <n v="5"/>
    <s v="Q2"/>
    <n v="2026"/>
    <x v="4"/>
    <x v="2"/>
    <x v="16"/>
    <x v="0"/>
    <s v="Returning"/>
    <x v="2"/>
    <s v="Travel Backpack 35L"/>
    <n v="1"/>
    <n v="163.19"/>
    <n v="0.05"/>
    <n v="87.95"/>
    <n v="155.03049999999999"/>
    <n v="87.95"/>
    <n v="67.080499999999986"/>
    <n v="0.4326922766810401"/>
    <n v="2026"/>
    <x v="1"/>
    <n v="5"/>
    <s v="May"/>
  </r>
  <r>
    <n v="1978"/>
    <d v="2026-05-31T00:00:00"/>
    <n v="5"/>
    <s v="Q2"/>
    <n v="2026"/>
    <x v="4"/>
    <x v="1"/>
    <x v="12"/>
    <x v="0"/>
    <s v="Returning"/>
    <x v="1"/>
    <s v="Trail Boots"/>
    <n v="1"/>
    <n v="147.30000000000001"/>
    <n v="0.05"/>
    <n v="81.510000000000005"/>
    <n v="139.935"/>
    <n v="81.510000000000005"/>
    <n v="58.424999999999997"/>
    <n v="0.41751527494908347"/>
    <n v="2026"/>
    <x v="1"/>
    <n v="5"/>
    <s v="May"/>
  </r>
  <r>
    <n v="3616"/>
    <d v="2026-05-31T00:00:00"/>
    <n v="5"/>
    <s v="Q2"/>
    <n v="2026"/>
    <x v="4"/>
    <x v="2"/>
    <x v="2"/>
    <x v="0"/>
    <s v="Returning"/>
    <x v="4"/>
    <s v="Weighted Vest"/>
    <n v="5"/>
    <n v="126.16"/>
    <n v="0"/>
    <n v="68.59"/>
    <n v="630.79999999999995"/>
    <n v="342.95000000000005"/>
    <n v="287.84999999999991"/>
    <n v="0.45632530120481918"/>
    <n v="2026"/>
    <x v="1"/>
    <n v="5"/>
    <s v="May"/>
  </r>
  <r>
    <n v="3992"/>
    <d v="2026-05-31T00:00:00"/>
    <n v="5"/>
    <s v="Q2"/>
    <n v="2026"/>
    <x v="4"/>
    <x v="3"/>
    <x v="8"/>
    <x v="0"/>
    <s v="New"/>
    <x v="2"/>
    <s v="Travel Backpack 35L"/>
    <n v="2"/>
    <n v="163.57"/>
    <n v="0"/>
    <n v="85.72"/>
    <n v="327.14"/>
    <n v="171.44"/>
    <n v="155.69999999999999"/>
    <n v="0.47594302133643085"/>
    <n v="2026"/>
    <x v="1"/>
    <n v="5"/>
    <s v="May"/>
  </r>
  <r>
    <n v="4091"/>
    <d v="2026-05-31T00:00:00"/>
    <n v="5"/>
    <s v="Q2"/>
    <n v="2026"/>
    <x v="4"/>
    <x v="2"/>
    <x v="16"/>
    <x v="0"/>
    <s v="New"/>
    <x v="1"/>
    <s v="Trail Boots"/>
    <n v="1"/>
    <n v="142.06"/>
    <n v="0"/>
    <n v="77.36"/>
    <n v="142.06"/>
    <n v="77.36"/>
    <n v="64.7"/>
    <n v="0.45544136280444886"/>
    <n v="2026"/>
    <x v="1"/>
    <n v="5"/>
    <s v="May"/>
  </r>
  <r>
    <n v="4204"/>
    <d v="2026-05-31T00:00:00"/>
    <n v="5"/>
    <s v="Q2"/>
    <n v="2026"/>
    <x v="4"/>
    <x v="1"/>
    <x v="11"/>
    <x v="0"/>
    <s v="New"/>
    <x v="0"/>
    <s v="Commuter Helmet"/>
    <n v="1"/>
    <n v="81.37"/>
    <n v="0"/>
    <n v="42.01"/>
    <n v="81.37"/>
    <n v="42.01"/>
    <n v="39.360000000000007"/>
    <n v="0.48371635737986979"/>
    <n v="2026"/>
    <x v="1"/>
    <n v="5"/>
    <s v="May"/>
  </r>
  <r>
    <n v="4234"/>
    <d v="2026-05-31T00:00:00"/>
    <n v="5"/>
    <s v="Q2"/>
    <n v="2026"/>
    <x v="4"/>
    <x v="3"/>
    <x v="8"/>
    <x v="2"/>
    <s v="New"/>
    <x v="3"/>
    <s v="Compact Sleeping Bag"/>
    <n v="1"/>
    <n v="120.75"/>
    <n v="0"/>
    <n v="61.21"/>
    <n v="120.75"/>
    <n v="61.21"/>
    <n v="59.54"/>
    <n v="0.49308488612836437"/>
    <n v="2026"/>
    <x v="1"/>
    <n v="5"/>
    <s v="May"/>
  </r>
  <r>
    <n v="4696"/>
    <d v="2026-05-31T00:00:00"/>
    <n v="5"/>
    <s v="Q2"/>
    <n v="2026"/>
    <x v="4"/>
    <x v="1"/>
    <x v="14"/>
    <x v="0"/>
    <s v="New"/>
    <x v="0"/>
    <s v="Commuter Helmet"/>
    <n v="4"/>
    <n v="81.790000000000006"/>
    <n v="0"/>
    <n v="42.96"/>
    <n v="327.16000000000003"/>
    <n v="171.84"/>
    <n v="155.32000000000002"/>
    <n v="0.47475241472062601"/>
    <n v="2026"/>
    <x v="1"/>
    <n v="5"/>
    <s v="May"/>
  </r>
  <r>
    <n v="4755"/>
    <d v="2026-05-31T00:00:00"/>
    <n v="5"/>
    <s v="Q2"/>
    <n v="2026"/>
    <x v="4"/>
    <x v="0"/>
    <x v="15"/>
    <x v="0"/>
    <s v="New"/>
    <x v="3"/>
    <s v="Portable Camp Stove"/>
    <n v="1"/>
    <n v="81.2"/>
    <n v="0.1"/>
    <n v="40.270000000000003"/>
    <n v="73.08"/>
    <n v="40.270000000000003"/>
    <n v="32.809999999999995"/>
    <n v="0.44896004378762994"/>
    <n v="2026"/>
    <x v="1"/>
    <n v="5"/>
    <s v="May"/>
  </r>
  <r>
    <n v="5090"/>
    <d v="2026-05-31T00:00:00"/>
    <n v="5"/>
    <s v="Q2"/>
    <n v="2026"/>
    <x v="4"/>
    <x v="1"/>
    <x v="1"/>
    <x v="3"/>
    <s v="New"/>
    <x v="2"/>
    <s v="Packing Cube Set"/>
    <n v="2"/>
    <n v="46.52"/>
    <n v="0.05"/>
    <n v="18.739999999999998"/>
    <n v="88.388000000000005"/>
    <n v="37.479999999999997"/>
    <n v="50.908000000000008"/>
    <n v="0.57596053762954258"/>
    <n v="2026"/>
    <x v="1"/>
    <n v="5"/>
    <s v="May"/>
  </r>
  <r>
    <n v="27"/>
    <d v="2026-06-01T00:00:00"/>
    <n v="6"/>
    <s v="Q2"/>
    <n v="2026"/>
    <x v="5"/>
    <x v="3"/>
    <x v="13"/>
    <x v="0"/>
    <s v="Returning"/>
    <x v="3"/>
    <s v="Trail Tent 2P"/>
    <n v="1"/>
    <n v="195.22"/>
    <n v="0"/>
    <n v="105.91"/>
    <n v="195.22"/>
    <n v="105.91"/>
    <n v="89.31"/>
    <n v="0.45748386435816002"/>
    <n v="2026"/>
    <x v="1"/>
    <n v="6"/>
    <s v="Jun"/>
  </r>
  <r>
    <n v="463"/>
    <d v="2026-06-01T00:00:00"/>
    <n v="6"/>
    <s v="Q2"/>
    <n v="2026"/>
    <x v="5"/>
    <x v="3"/>
    <x v="4"/>
    <x v="0"/>
    <s v="New"/>
    <x v="0"/>
    <s v="Compact Repair Kit"/>
    <n v="1"/>
    <n v="40.71"/>
    <n v="0.05"/>
    <n v="16.559999999999999"/>
    <n v="38.674500000000002"/>
    <n v="16.559999999999999"/>
    <n v="22.114500000000003"/>
    <n v="0.57181088314005357"/>
    <n v="2026"/>
    <x v="1"/>
    <n v="6"/>
    <s v="Jun"/>
  </r>
  <r>
    <n v="653"/>
    <d v="2026-06-01T00:00:00"/>
    <n v="6"/>
    <s v="Q2"/>
    <n v="2026"/>
    <x v="5"/>
    <x v="1"/>
    <x v="11"/>
    <x v="0"/>
    <s v="Returning"/>
    <x v="4"/>
    <s v="Resistance Band Set"/>
    <n v="1"/>
    <n v="41.26"/>
    <n v="0.05"/>
    <n v="14.32"/>
    <n v="39.196999999999996"/>
    <n v="14.32"/>
    <n v="24.876999999999995"/>
    <n v="0.63466591831007468"/>
    <n v="2026"/>
    <x v="1"/>
    <n v="6"/>
    <s v="Jun"/>
  </r>
  <r>
    <n v="1485"/>
    <d v="2026-06-01T00:00:00"/>
    <n v="6"/>
    <s v="Q2"/>
    <n v="2026"/>
    <x v="5"/>
    <x v="1"/>
    <x v="11"/>
    <x v="2"/>
    <s v="New"/>
    <x v="4"/>
    <s v="Resistance Band Set"/>
    <n v="2"/>
    <n v="40.840000000000003"/>
    <n v="0"/>
    <n v="14.48"/>
    <n v="81.680000000000007"/>
    <n v="28.96"/>
    <n v="52.720000000000006"/>
    <n v="0.64544564152791384"/>
    <n v="2026"/>
    <x v="1"/>
    <n v="6"/>
    <s v="Jun"/>
  </r>
  <r>
    <n v="1925"/>
    <d v="2026-06-01T00:00:00"/>
    <n v="6"/>
    <s v="Q2"/>
    <n v="2026"/>
    <x v="5"/>
    <x v="3"/>
    <x v="4"/>
    <x v="0"/>
    <s v="Returning"/>
    <x v="1"/>
    <s v="Trail Boots"/>
    <n v="1"/>
    <n v="143.32"/>
    <n v="0"/>
    <n v="80.36"/>
    <n v="143.32"/>
    <n v="80.36"/>
    <n v="62.959999999999994"/>
    <n v="0.43929667876081496"/>
    <n v="2026"/>
    <x v="1"/>
    <n v="6"/>
    <s v="Jun"/>
  </r>
  <r>
    <n v="1952"/>
    <d v="2026-06-01T00:00:00"/>
    <n v="6"/>
    <s v="Q2"/>
    <n v="2026"/>
    <x v="5"/>
    <x v="0"/>
    <x v="15"/>
    <x v="0"/>
    <s v="New"/>
    <x v="1"/>
    <s v="Summit Backpack 45L"/>
    <n v="2"/>
    <n v="156.31"/>
    <n v="0"/>
    <n v="79.87"/>
    <n v="312.62"/>
    <n v="159.74"/>
    <n v="152.88"/>
    <n v="0.4890282131661442"/>
    <n v="2026"/>
    <x v="1"/>
    <n v="6"/>
    <s v="Jun"/>
  </r>
  <r>
    <n v="2010"/>
    <d v="2026-06-01T00:00:00"/>
    <n v="6"/>
    <s v="Q2"/>
    <n v="2026"/>
    <x v="5"/>
    <x v="3"/>
    <x v="8"/>
    <x v="0"/>
    <s v="New"/>
    <x v="0"/>
    <s v="Cycling Pack 12L"/>
    <n v="3"/>
    <n v="100.69"/>
    <n v="0.1"/>
    <n v="51.31"/>
    <n v="271.863"/>
    <n v="153.93"/>
    <n v="117.93299999999999"/>
    <n v="0.43379569856876438"/>
    <n v="2026"/>
    <x v="1"/>
    <n v="6"/>
    <s v="Jun"/>
  </r>
  <r>
    <n v="2114"/>
    <d v="2026-06-01T00:00:00"/>
    <n v="6"/>
    <s v="Q2"/>
    <n v="2026"/>
    <x v="5"/>
    <x v="3"/>
    <x v="13"/>
    <x v="2"/>
    <s v="Business"/>
    <x v="2"/>
    <s v="Packing Cube Set"/>
    <n v="2"/>
    <n v="45.54"/>
    <n v="0.1"/>
    <n v="18.309999999999999"/>
    <n v="81.971999999999994"/>
    <n v="36.619999999999997"/>
    <n v="45.351999999999997"/>
    <n v="0.5532620894939736"/>
    <n v="2026"/>
    <x v="1"/>
    <n v="6"/>
    <s v="Jun"/>
  </r>
  <r>
    <n v="3104"/>
    <d v="2026-06-01T00:00:00"/>
    <n v="6"/>
    <s v="Q2"/>
    <n v="2026"/>
    <x v="5"/>
    <x v="2"/>
    <x v="3"/>
    <x v="1"/>
    <s v="Business"/>
    <x v="1"/>
    <s v="Summit Backpack 45L"/>
    <n v="5"/>
    <n v="153.97"/>
    <n v="0.15"/>
    <n v="79.81"/>
    <n v="654.37249999999995"/>
    <n v="399.05"/>
    <n v="255.32249999999993"/>
    <n v="0.39017914108554369"/>
    <n v="2026"/>
    <x v="1"/>
    <n v="6"/>
    <s v="Jun"/>
  </r>
  <r>
    <n v="3230"/>
    <d v="2026-06-01T00:00:00"/>
    <n v="6"/>
    <s v="Q2"/>
    <n v="2026"/>
    <x v="5"/>
    <x v="2"/>
    <x v="16"/>
    <x v="2"/>
    <s v="Returning"/>
    <x v="4"/>
    <s v="Weighted Vest"/>
    <n v="1"/>
    <n v="124.17"/>
    <n v="0"/>
    <n v="71.040000000000006"/>
    <n v="124.17"/>
    <n v="71.040000000000006"/>
    <n v="53.129999999999995"/>
    <n v="0.4278811307079004"/>
    <n v="2026"/>
    <x v="1"/>
    <n v="6"/>
    <s v="Jun"/>
  </r>
  <r>
    <n v="3415"/>
    <d v="2026-06-01T00:00:00"/>
    <n v="6"/>
    <s v="Q2"/>
    <n v="2026"/>
    <x v="5"/>
    <x v="2"/>
    <x v="5"/>
    <x v="2"/>
    <s v="Returning"/>
    <x v="1"/>
    <s v="Summit Backpack 45L"/>
    <n v="1"/>
    <n v="152.94999999999999"/>
    <n v="0.05"/>
    <n v="76.97"/>
    <n v="145.30249999999998"/>
    <n v="76.97"/>
    <n v="68.332499999999982"/>
    <n v="0.47027752447480248"/>
    <n v="2026"/>
    <x v="1"/>
    <n v="6"/>
    <s v="Jun"/>
  </r>
  <r>
    <n v="4130"/>
    <d v="2026-06-01T00:00:00"/>
    <n v="6"/>
    <s v="Q2"/>
    <n v="2026"/>
    <x v="5"/>
    <x v="3"/>
    <x v="13"/>
    <x v="0"/>
    <s v="New"/>
    <x v="0"/>
    <s v="Commuter Helmet"/>
    <n v="3"/>
    <n v="80.099999999999994"/>
    <n v="0"/>
    <n v="43.51"/>
    <n v="240.29999999999998"/>
    <n v="130.53"/>
    <n v="109.76999999999998"/>
    <n v="0.45680399500624214"/>
    <n v="2026"/>
    <x v="1"/>
    <n v="6"/>
    <s v="Jun"/>
  </r>
  <r>
    <n v="4314"/>
    <d v="2026-06-01T00:00:00"/>
    <n v="6"/>
    <s v="Q2"/>
    <n v="2026"/>
    <x v="5"/>
    <x v="3"/>
    <x v="4"/>
    <x v="2"/>
    <s v="New"/>
    <x v="4"/>
    <s v="Recovery Roller"/>
    <n v="2"/>
    <n v="36.61"/>
    <n v="0"/>
    <n v="14.15"/>
    <n v="73.22"/>
    <n v="28.3"/>
    <n v="44.92"/>
    <n v="0.61349358098880091"/>
    <n v="2026"/>
    <x v="1"/>
    <n v="6"/>
    <s v="Jun"/>
  </r>
  <r>
    <n v="998"/>
    <d v="2026-06-02T00:00:00"/>
    <n v="6"/>
    <s v="Q2"/>
    <n v="2026"/>
    <x v="5"/>
    <x v="1"/>
    <x v="11"/>
    <x v="0"/>
    <s v="Returning"/>
    <x v="2"/>
    <s v="Carry-On Duffel"/>
    <n v="2"/>
    <n v="131.81"/>
    <n v="0.05"/>
    <n v="66.09"/>
    <n v="250.43899999999999"/>
    <n v="132.18"/>
    <n v="118.25899999999999"/>
    <n v="0.47220680485068217"/>
    <n v="2026"/>
    <x v="1"/>
    <n v="6"/>
    <s v="Jun"/>
  </r>
  <r>
    <n v="1172"/>
    <d v="2026-06-02T00:00:00"/>
    <n v="6"/>
    <s v="Q2"/>
    <n v="2026"/>
    <x v="5"/>
    <x v="0"/>
    <x v="15"/>
    <x v="0"/>
    <s v="Returning"/>
    <x v="1"/>
    <s v="Summit Backpack 45L"/>
    <n v="1"/>
    <n v="153.43"/>
    <n v="0.05"/>
    <n v="78.16"/>
    <n v="145.7585"/>
    <n v="78.16"/>
    <n v="67.598500000000001"/>
    <n v="0.46377055197467043"/>
    <n v="2026"/>
    <x v="1"/>
    <n v="6"/>
    <s v="Jun"/>
  </r>
  <r>
    <n v="1261"/>
    <d v="2026-06-02T00:00:00"/>
    <n v="6"/>
    <s v="Q2"/>
    <n v="2026"/>
    <x v="5"/>
    <x v="1"/>
    <x v="14"/>
    <x v="0"/>
    <s v="New"/>
    <x v="0"/>
    <s v="Commuter Helmet"/>
    <n v="2"/>
    <n v="80.06"/>
    <n v="0"/>
    <n v="42.87"/>
    <n v="160.12"/>
    <n v="85.74"/>
    <n v="74.38000000000001"/>
    <n v="0.4645266050462154"/>
    <n v="2026"/>
    <x v="1"/>
    <n v="6"/>
    <s v="Jun"/>
  </r>
  <r>
    <n v="1762"/>
    <d v="2026-06-02T00:00:00"/>
    <n v="6"/>
    <s v="Q2"/>
    <n v="2026"/>
    <x v="5"/>
    <x v="3"/>
    <x v="13"/>
    <x v="2"/>
    <s v="Business"/>
    <x v="4"/>
    <s v="Resistance Band Set"/>
    <n v="1"/>
    <n v="40.549999999999997"/>
    <n v="0"/>
    <n v="15.16"/>
    <n v="40.549999999999997"/>
    <n v="15.16"/>
    <n v="25.389999999999997"/>
    <n v="0.62614056720098643"/>
    <n v="2026"/>
    <x v="1"/>
    <n v="6"/>
    <s v="Jun"/>
  </r>
  <r>
    <n v="1851"/>
    <d v="2026-06-02T00:00:00"/>
    <n v="6"/>
    <s v="Q2"/>
    <n v="2026"/>
    <x v="5"/>
    <x v="1"/>
    <x v="6"/>
    <x v="0"/>
    <s v="New"/>
    <x v="2"/>
    <s v="Packing Cube Set"/>
    <n v="3"/>
    <n v="45.43"/>
    <n v="0.15"/>
    <n v="17.850000000000001"/>
    <n v="115.84649999999999"/>
    <n v="53.550000000000004"/>
    <n v="62.296499999999988"/>
    <n v="0.53775038520801222"/>
    <n v="2026"/>
    <x v="1"/>
    <n v="6"/>
    <s v="Jun"/>
  </r>
  <r>
    <n v="3205"/>
    <d v="2026-06-02T00:00:00"/>
    <n v="6"/>
    <s v="Q2"/>
    <n v="2026"/>
    <x v="5"/>
    <x v="3"/>
    <x v="4"/>
    <x v="1"/>
    <s v="Business"/>
    <x v="1"/>
    <s v="Trail Boots"/>
    <n v="6"/>
    <n v="146.85"/>
    <n v="0.15"/>
    <n v="80.45"/>
    <n v="748.93499999999995"/>
    <n v="482.70000000000005"/>
    <n v="266.2349999999999"/>
    <n v="0.35548478839952724"/>
    <n v="2026"/>
    <x v="1"/>
    <n v="6"/>
    <s v="Jun"/>
  </r>
  <r>
    <n v="1396"/>
    <d v="2026-06-03T00:00:00"/>
    <n v="6"/>
    <s v="Q2"/>
    <n v="2026"/>
    <x v="5"/>
    <x v="2"/>
    <x v="3"/>
    <x v="0"/>
    <s v="Business"/>
    <x v="3"/>
    <s v="Trail Tent 2P"/>
    <n v="1"/>
    <n v="192.33"/>
    <n v="0.1"/>
    <n v="105.15"/>
    <n v="173.09700000000001"/>
    <n v="105.15"/>
    <n v="67.947000000000003"/>
    <n v="0.39253713235931298"/>
    <n v="2026"/>
    <x v="1"/>
    <n v="6"/>
    <s v="Jun"/>
  </r>
  <r>
    <n v="1441"/>
    <d v="2026-06-03T00:00:00"/>
    <n v="6"/>
    <s v="Q2"/>
    <n v="2026"/>
    <x v="5"/>
    <x v="2"/>
    <x v="10"/>
    <x v="3"/>
    <s v="New"/>
    <x v="2"/>
    <s v="Carry-On Duffel"/>
    <n v="3"/>
    <n v="135.4"/>
    <n v="0"/>
    <n v="65.16"/>
    <n v="406.20000000000005"/>
    <n v="195.48"/>
    <n v="210.72000000000006"/>
    <n v="0.51875923190546536"/>
    <n v="2026"/>
    <x v="1"/>
    <n v="6"/>
    <s v="Jun"/>
  </r>
  <r>
    <n v="1511"/>
    <d v="2026-06-03T00:00:00"/>
    <n v="6"/>
    <s v="Q2"/>
    <n v="2026"/>
    <x v="5"/>
    <x v="2"/>
    <x v="5"/>
    <x v="0"/>
    <s v="New"/>
    <x v="4"/>
    <s v="Recovery Roller"/>
    <n v="2"/>
    <n v="36.08"/>
    <n v="0.05"/>
    <n v="13.73"/>
    <n v="68.551999999999992"/>
    <n v="27.46"/>
    <n v="41.091999999999992"/>
    <n v="0.59942817131520587"/>
    <n v="2026"/>
    <x v="1"/>
    <n v="6"/>
    <s v="Jun"/>
  </r>
  <r>
    <n v="1701"/>
    <d v="2026-06-03T00:00:00"/>
    <n v="6"/>
    <s v="Q2"/>
    <n v="2026"/>
    <x v="5"/>
    <x v="0"/>
    <x v="9"/>
    <x v="0"/>
    <s v="New"/>
    <x v="2"/>
    <s v="Packing Cube Set"/>
    <n v="1"/>
    <n v="46.16"/>
    <n v="0"/>
    <n v="18.36"/>
    <n v="46.16"/>
    <n v="18.36"/>
    <n v="27.799999999999997"/>
    <n v="0.60225303292894283"/>
    <n v="2026"/>
    <x v="1"/>
    <n v="6"/>
    <s v="Jun"/>
  </r>
  <r>
    <n v="1984"/>
    <d v="2026-06-03T00:00:00"/>
    <n v="6"/>
    <s v="Q2"/>
    <n v="2026"/>
    <x v="5"/>
    <x v="1"/>
    <x v="1"/>
    <x v="0"/>
    <s v="Returning"/>
    <x v="0"/>
    <s v="Trail Bike Light"/>
    <n v="2"/>
    <n v="50.77"/>
    <n v="0"/>
    <n v="22.93"/>
    <n v="101.54"/>
    <n v="45.86"/>
    <n v="55.680000000000007"/>
    <n v="0.54835532794957653"/>
    <n v="2026"/>
    <x v="1"/>
    <n v="6"/>
    <s v="Jun"/>
  </r>
  <r>
    <n v="2572"/>
    <d v="2026-06-03T00:00:00"/>
    <n v="6"/>
    <s v="Q2"/>
    <n v="2026"/>
    <x v="5"/>
    <x v="3"/>
    <x v="8"/>
    <x v="3"/>
    <s v="Business"/>
    <x v="1"/>
    <s v="Trekking Poles"/>
    <n v="2"/>
    <n v="70.97"/>
    <n v="0.05"/>
    <n v="32.54"/>
    <n v="134.84299999999999"/>
    <n v="65.08"/>
    <n v="69.762999999999991"/>
    <n v="0.51736463887632278"/>
    <n v="2026"/>
    <x v="1"/>
    <n v="6"/>
    <s v="Jun"/>
  </r>
  <r>
    <n v="2833"/>
    <d v="2026-06-03T00:00:00"/>
    <n v="6"/>
    <s v="Q2"/>
    <n v="2026"/>
    <x v="5"/>
    <x v="3"/>
    <x v="13"/>
    <x v="0"/>
    <s v="Returning"/>
    <x v="1"/>
    <s v="Trail Boots"/>
    <n v="3"/>
    <n v="141.6"/>
    <n v="0"/>
    <n v="78.02"/>
    <n v="424.79999999999995"/>
    <n v="234.06"/>
    <n v="190.73999999999995"/>
    <n v="0.44901129943502821"/>
    <n v="2026"/>
    <x v="1"/>
    <n v="6"/>
    <s v="Jun"/>
  </r>
  <r>
    <n v="3522"/>
    <d v="2026-06-03T00:00:00"/>
    <n v="6"/>
    <s v="Q2"/>
    <n v="2026"/>
    <x v="5"/>
    <x v="3"/>
    <x v="13"/>
    <x v="0"/>
    <s v="New"/>
    <x v="0"/>
    <s v="Compact Repair Kit"/>
    <n v="1"/>
    <n v="40.57"/>
    <n v="0"/>
    <n v="16.329999999999998"/>
    <n v="40.57"/>
    <n v="16.329999999999998"/>
    <n v="24.240000000000002"/>
    <n v="0.59748582696573826"/>
    <n v="2026"/>
    <x v="1"/>
    <n v="6"/>
    <s v="Jun"/>
  </r>
  <r>
    <n v="146"/>
    <d v="2026-06-04T00:00:00"/>
    <n v="6"/>
    <s v="Q2"/>
    <n v="2026"/>
    <x v="5"/>
    <x v="1"/>
    <x v="14"/>
    <x v="3"/>
    <s v="Returning"/>
    <x v="0"/>
    <s v="Commuter Helmet"/>
    <n v="2"/>
    <n v="81.81"/>
    <n v="0"/>
    <n v="42.54"/>
    <n v="163.62"/>
    <n v="85.08"/>
    <n v="78.540000000000006"/>
    <n v="0.48001466813348004"/>
    <n v="2026"/>
    <x v="1"/>
    <n v="6"/>
    <s v="Jun"/>
  </r>
  <r>
    <n v="161"/>
    <d v="2026-06-04T00:00:00"/>
    <n v="6"/>
    <s v="Q2"/>
    <n v="2026"/>
    <x v="5"/>
    <x v="0"/>
    <x v="0"/>
    <x v="3"/>
    <s v="Returning"/>
    <x v="0"/>
    <s v="Trail Bike Light"/>
    <n v="2"/>
    <n v="50.09"/>
    <n v="0"/>
    <n v="22.91"/>
    <n v="100.18"/>
    <n v="45.82"/>
    <n v="54.360000000000007"/>
    <n v="0.54262327809942112"/>
    <n v="2026"/>
    <x v="1"/>
    <n v="6"/>
    <s v="Jun"/>
  </r>
  <r>
    <n v="819"/>
    <d v="2026-06-04T00:00:00"/>
    <n v="6"/>
    <s v="Q2"/>
    <n v="2026"/>
    <x v="5"/>
    <x v="3"/>
    <x v="8"/>
    <x v="0"/>
    <s v="Returning"/>
    <x v="1"/>
    <s v="Trekking Poles"/>
    <n v="1"/>
    <n v="72.38"/>
    <n v="0"/>
    <n v="32.68"/>
    <n v="72.38"/>
    <n v="32.68"/>
    <n v="39.699999999999996"/>
    <n v="0.54849405913235694"/>
    <n v="2026"/>
    <x v="1"/>
    <n v="6"/>
    <s v="Jun"/>
  </r>
  <r>
    <n v="2104"/>
    <d v="2026-06-04T00:00:00"/>
    <n v="6"/>
    <s v="Q2"/>
    <n v="2026"/>
    <x v="5"/>
    <x v="1"/>
    <x v="1"/>
    <x v="0"/>
    <s v="New"/>
    <x v="1"/>
    <s v="Hiking Daypack 20L"/>
    <n v="1"/>
    <n v="92.31"/>
    <n v="0"/>
    <n v="45.58"/>
    <n v="92.31"/>
    <n v="45.58"/>
    <n v="46.730000000000004"/>
    <n v="0.50622901094139316"/>
    <n v="2026"/>
    <x v="1"/>
    <n v="6"/>
    <s v="Jun"/>
  </r>
  <r>
    <n v="2678"/>
    <d v="2026-06-04T00:00:00"/>
    <n v="6"/>
    <s v="Q2"/>
    <n v="2026"/>
    <x v="5"/>
    <x v="3"/>
    <x v="8"/>
    <x v="1"/>
    <s v="Returning"/>
    <x v="2"/>
    <s v="Packing Cube Set"/>
    <n v="12"/>
    <n v="47.6"/>
    <n v="0.15"/>
    <n v="18.670000000000002"/>
    <n v="485.52000000000004"/>
    <n v="224.04000000000002"/>
    <n v="261.48"/>
    <n v="0.53855659911023235"/>
    <n v="2026"/>
    <x v="1"/>
    <n v="6"/>
    <s v="Jun"/>
  </r>
  <r>
    <n v="3015"/>
    <d v="2026-06-04T00:00:00"/>
    <n v="6"/>
    <s v="Q2"/>
    <n v="2026"/>
    <x v="5"/>
    <x v="1"/>
    <x v="14"/>
    <x v="0"/>
    <s v="Returning"/>
    <x v="2"/>
    <s v="Packing Cube Set"/>
    <n v="1"/>
    <n v="45.5"/>
    <n v="0.05"/>
    <n v="18.89"/>
    <n v="43.225000000000001"/>
    <n v="18.89"/>
    <n v="24.335000000000001"/>
    <n v="0.56298438403701567"/>
    <n v="2026"/>
    <x v="1"/>
    <n v="6"/>
    <s v="Jun"/>
  </r>
  <r>
    <n v="3243"/>
    <d v="2026-06-04T00:00:00"/>
    <n v="6"/>
    <s v="Q2"/>
    <n v="2026"/>
    <x v="5"/>
    <x v="2"/>
    <x v="5"/>
    <x v="0"/>
    <s v="Returning"/>
    <x v="4"/>
    <s v="Recovery Roller"/>
    <n v="1"/>
    <n v="35.99"/>
    <n v="0"/>
    <n v="14.05"/>
    <n v="35.99"/>
    <n v="14.05"/>
    <n v="21.94"/>
    <n v="0.60961378160600166"/>
    <n v="2026"/>
    <x v="1"/>
    <n v="6"/>
    <s v="Jun"/>
  </r>
  <r>
    <n v="3283"/>
    <d v="2026-06-04T00:00:00"/>
    <n v="6"/>
    <s v="Q2"/>
    <n v="2026"/>
    <x v="5"/>
    <x v="1"/>
    <x v="12"/>
    <x v="3"/>
    <s v="Returning"/>
    <x v="4"/>
    <s v="Weighted Vest"/>
    <n v="1"/>
    <n v="122.55"/>
    <n v="0"/>
    <n v="68.97"/>
    <n v="122.55"/>
    <n v="68.97"/>
    <n v="53.58"/>
    <n v="0.43720930232558142"/>
    <n v="2026"/>
    <x v="1"/>
    <n v="6"/>
    <s v="Jun"/>
  </r>
  <r>
    <n v="3966"/>
    <d v="2026-06-04T00:00:00"/>
    <n v="6"/>
    <s v="Q2"/>
    <n v="2026"/>
    <x v="5"/>
    <x v="3"/>
    <x v="8"/>
    <x v="0"/>
    <s v="New"/>
    <x v="4"/>
    <s v="Weighted Vest"/>
    <n v="3"/>
    <n v="126.22"/>
    <n v="0"/>
    <n v="69.599999999999994"/>
    <n v="378.65999999999997"/>
    <n v="208.79999999999998"/>
    <n v="169.85999999999999"/>
    <n v="0.4485818412295991"/>
    <n v="2026"/>
    <x v="1"/>
    <n v="6"/>
    <s v="Jun"/>
  </r>
  <r>
    <n v="1349"/>
    <d v="2026-06-05T00:00:00"/>
    <n v="6"/>
    <s v="Q2"/>
    <n v="2026"/>
    <x v="5"/>
    <x v="0"/>
    <x v="15"/>
    <x v="2"/>
    <s v="Returning"/>
    <x v="1"/>
    <s v="Hiking Daypack 20L"/>
    <n v="6"/>
    <n v="91.98"/>
    <n v="0.05"/>
    <n v="46.46"/>
    <n v="524.28599999999994"/>
    <n v="278.76"/>
    <n v="245.52599999999995"/>
    <n v="0.46830546686350577"/>
    <n v="2026"/>
    <x v="1"/>
    <n v="6"/>
    <s v="Jun"/>
  </r>
  <r>
    <n v="2333"/>
    <d v="2026-06-05T00:00:00"/>
    <n v="6"/>
    <s v="Q2"/>
    <n v="2026"/>
    <x v="5"/>
    <x v="2"/>
    <x v="5"/>
    <x v="0"/>
    <s v="Business"/>
    <x v="3"/>
    <s v="Compact Sleeping Bag"/>
    <n v="1"/>
    <n v="125.32"/>
    <n v="0"/>
    <n v="59.03"/>
    <n v="125.32"/>
    <n v="59.03"/>
    <n v="66.289999999999992"/>
    <n v="0.52896584743057773"/>
    <n v="2026"/>
    <x v="1"/>
    <n v="6"/>
    <s v="Jun"/>
  </r>
  <r>
    <n v="2628"/>
    <d v="2026-06-05T00:00:00"/>
    <n v="6"/>
    <s v="Q2"/>
    <n v="2026"/>
    <x v="5"/>
    <x v="3"/>
    <x v="8"/>
    <x v="3"/>
    <s v="Returning"/>
    <x v="2"/>
    <s v="Travel Backpack 35L"/>
    <n v="2"/>
    <n v="167.26"/>
    <n v="0"/>
    <n v="89.65"/>
    <n v="334.52"/>
    <n v="179.3"/>
    <n v="155.21999999999997"/>
    <n v="0.46400813105344968"/>
    <n v="2026"/>
    <x v="1"/>
    <n v="6"/>
    <s v="Jun"/>
  </r>
  <r>
    <n v="2718"/>
    <d v="2026-06-05T00:00:00"/>
    <n v="6"/>
    <s v="Q2"/>
    <n v="2026"/>
    <x v="5"/>
    <x v="0"/>
    <x v="0"/>
    <x v="3"/>
    <s v="Returning"/>
    <x v="0"/>
    <s v="Commuter Helmet"/>
    <n v="1"/>
    <n v="80.19"/>
    <n v="0"/>
    <n v="42.18"/>
    <n v="80.19"/>
    <n v="42.18"/>
    <n v="38.01"/>
    <n v="0.47399925177702956"/>
    <n v="2026"/>
    <x v="1"/>
    <n v="6"/>
    <s v="Jun"/>
  </r>
  <r>
    <n v="3185"/>
    <d v="2026-06-05T00:00:00"/>
    <n v="6"/>
    <s v="Q2"/>
    <n v="2026"/>
    <x v="5"/>
    <x v="0"/>
    <x v="15"/>
    <x v="0"/>
    <s v="New"/>
    <x v="0"/>
    <s v="Trail Bike Light"/>
    <n v="1"/>
    <n v="49.86"/>
    <n v="0"/>
    <n v="22.72"/>
    <n v="49.86"/>
    <n v="22.72"/>
    <n v="27.14"/>
    <n v="0.5443241075010028"/>
    <n v="2026"/>
    <x v="1"/>
    <n v="6"/>
    <s v="Jun"/>
  </r>
  <r>
    <n v="4495"/>
    <d v="2026-06-05T00:00:00"/>
    <n v="6"/>
    <s v="Q2"/>
    <n v="2026"/>
    <x v="5"/>
    <x v="2"/>
    <x v="10"/>
    <x v="2"/>
    <s v="New"/>
    <x v="3"/>
    <s v="Trail Tent 2P"/>
    <n v="2"/>
    <n v="195.51"/>
    <n v="0"/>
    <n v="102.97"/>
    <n v="391.02"/>
    <n v="205.94"/>
    <n v="185.07999999999998"/>
    <n v="0.47332617257429288"/>
    <n v="2026"/>
    <x v="1"/>
    <n v="6"/>
    <s v="Jun"/>
  </r>
  <r>
    <n v="815"/>
    <d v="2026-06-06T00:00:00"/>
    <n v="6"/>
    <s v="Q2"/>
    <n v="2026"/>
    <x v="5"/>
    <x v="0"/>
    <x v="0"/>
    <x v="2"/>
    <s v="New"/>
    <x v="4"/>
    <s v="Resistance Band Set"/>
    <n v="1"/>
    <n v="39.61"/>
    <n v="0"/>
    <n v="14.75"/>
    <n v="39.61"/>
    <n v="14.75"/>
    <n v="24.86"/>
    <n v="0.62761928805857103"/>
    <n v="2026"/>
    <x v="1"/>
    <n v="6"/>
    <s v="Jun"/>
  </r>
  <r>
    <n v="1140"/>
    <d v="2026-06-06T00:00:00"/>
    <n v="6"/>
    <s v="Q2"/>
    <n v="2026"/>
    <x v="5"/>
    <x v="1"/>
    <x v="1"/>
    <x v="2"/>
    <s v="Returning"/>
    <x v="1"/>
    <s v="Trekking Poles"/>
    <n v="1"/>
    <n v="70.86"/>
    <n v="0"/>
    <n v="31.47"/>
    <n v="70.86"/>
    <n v="31.47"/>
    <n v="39.39"/>
    <n v="0.55588484335309063"/>
    <n v="2026"/>
    <x v="1"/>
    <n v="6"/>
    <s v="Jun"/>
  </r>
  <r>
    <n v="1544"/>
    <d v="2026-06-06T00:00:00"/>
    <n v="6"/>
    <s v="Q2"/>
    <n v="2026"/>
    <x v="5"/>
    <x v="3"/>
    <x v="7"/>
    <x v="1"/>
    <s v="Returning"/>
    <x v="4"/>
    <s v="Resistance Band Set"/>
    <n v="8"/>
    <n v="40.46"/>
    <n v="0.2"/>
    <n v="14.7"/>
    <n v="258.94400000000002"/>
    <n v="117.6"/>
    <n v="141.34400000000002"/>
    <n v="0.54584775086505199"/>
    <n v="2026"/>
    <x v="1"/>
    <n v="6"/>
    <s v="Jun"/>
  </r>
  <r>
    <n v="2420"/>
    <d v="2026-06-06T00:00:00"/>
    <n v="6"/>
    <s v="Q2"/>
    <n v="2026"/>
    <x v="5"/>
    <x v="2"/>
    <x v="5"/>
    <x v="0"/>
    <s v="New"/>
    <x v="2"/>
    <s v="Carry-On Duffel"/>
    <n v="1"/>
    <n v="131.79"/>
    <n v="0"/>
    <n v="68.22"/>
    <n v="131.79"/>
    <n v="68.22"/>
    <n v="63.569999999999993"/>
    <n v="0.48235829729114499"/>
    <n v="2026"/>
    <x v="1"/>
    <n v="6"/>
    <s v="Jun"/>
  </r>
  <r>
    <n v="2805"/>
    <d v="2026-06-06T00:00:00"/>
    <n v="6"/>
    <s v="Q2"/>
    <n v="2026"/>
    <x v="5"/>
    <x v="2"/>
    <x v="10"/>
    <x v="1"/>
    <s v="Returning"/>
    <x v="3"/>
    <s v="Alpine Tent 4P"/>
    <n v="12"/>
    <n v="338.45"/>
    <n v="0.1"/>
    <n v="196.78"/>
    <n v="3655.2599999999998"/>
    <n v="2361.36"/>
    <n v="1293.8999999999996"/>
    <n v="0.35398302719915947"/>
    <n v="2026"/>
    <x v="1"/>
    <n v="6"/>
    <s v="Jun"/>
  </r>
  <r>
    <n v="3160"/>
    <d v="2026-06-06T00:00:00"/>
    <n v="6"/>
    <s v="Q2"/>
    <n v="2026"/>
    <x v="5"/>
    <x v="2"/>
    <x v="3"/>
    <x v="2"/>
    <s v="Returning"/>
    <x v="4"/>
    <s v="Resistance Band Set"/>
    <n v="2"/>
    <n v="40.99"/>
    <n v="0"/>
    <n v="14.53"/>
    <n v="81.98"/>
    <n v="29.06"/>
    <n v="52.92"/>
    <n v="0.64552329836545497"/>
    <n v="2026"/>
    <x v="1"/>
    <n v="6"/>
    <s v="Jun"/>
  </r>
  <r>
    <n v="3278"/>
    <d v="2026-06-06T00:00:00"/>
    <n v="6"/>
    <s v="Q2"/>
    <n v="2026"/>
    <x v="5"/>
    <x v="1"/>
    <x v="12"/>
    <x v="2"/>
    <s v="Returning"/>
    <x v="0"/>
    <s v="Cycling Pack 12L"/>
    <n v="1"/>
    <n v="101.85"/>
    <n v="0"/>
    <n v="51.59"/>
    <n v="101.85"/>
    <n v="51.59"/>
    <n v="50.259999999999991"/>
    <n v="0.49347079037800679"/>
    <n v="2026"/>
    <x v="1"/>
    <n v="6"/>
    <s v="Jun"/>
  </r>
  <r>
    <n v="3555"/>
    <d v="2026-06-06T00:00:00"/>
    <n v="6"/>
    <s v="Q2"/>
    <n v="2026"/>
    <x v="5"/>
    <x v="2"/>
    <x v="2"/>
    <x v="1"/>
    <s v="Business"/>
    <x v="3"/>
    <s v="Alpine Tent 4P"/>
    <n v="4"/>
    <n v="346.14"/>
    <n v="0.05"/>
    <n v="198.97"/>
    <n v="1315.3319999999999"/>
    <n v="795.88"/>
    <n v="519.45199999999988"/>
    <n v="0.39492082607280893"/>
    <n v="2026"/>
    <x v="1"/>
    <n v="6"/>
    <s v="Jun"/>
  </r>
  <r>
    <n v="3702"/>
    <d v="2026-06-06T00:00:00"/>
    <n v="6"/>
    <s v="Q2"/>
    <n v="2026"/>
    <x v="5"/>
    <x v="0"/>
    <x v="9"/>
    <x v="2"/>
    <s v="Business"/>
    <x v="0"/>
    <s v="Commuter Helmet"/>
    <n v="2"/>
    <n v="83.28"/>
    <n v="0"/>
    <n v="43.56"/>
    <n v="166.56"/>
    <n v="87.12"/>
    <n v="79.44"/>
    <n v="0.47694524495677232"/>
    <n v="2026"/>
    <x v="1"/>
    <n v="6"/>
    <s v="Jun"/>
  </r>
  <r>
    <n v="4349"/>
    <d v="2026-06-06T00:00:00"/>
    <n v="6"/>
    <s v="Q2"/>
    <n v="2026"/>
    <x v="5"/>
    <x v="3"/>
    <x v="7"/>
    <x v="2"/>
    <s v="Business"/>
    <x v="0"/>
    <s v="Commuter Helmet"/>
    <n v="1"/>
    <n v="80.349999999999994"/>
    <n v="0.15"/>
    <n v="43.51"/>
    <n v="68.297499999999999"/>
    <n v="43.51"/>
    <n v="24.787500000000001"/>
    <n v="0.3629342216040119"/>
    <n v="2026"/>
    <x v="1"/>
    <n v="6"/>
    <s v="Jun"/>
  </r>
  <r>
    <n v="4989"/>
    <d v="2026-06-06T00:00:00"/>
    <n v="6"/>
    <s v="Q2"/>
    <n v="2026"/>
    <x v="5"/>
    <x v="1"/>
    <x v="1"/>
    <x v="0"/>
    <s v="Returning"/>
    <x v="0"/>
    <s v="Compact Repair Kit"/>
    <n v="1"/>
    <n v="40.86"/>
    <n v="0.05"/>
    <n v="16.899999999999999"/>
    <n v="38.817"/>
    <n v="16.899999999999999"/>
    <n v="21.917000000000002"/>
    <n v="0.564623747327202"/>
    <n v="2026"/>
    <x v="1"/>
    <n v="6"/>
    <s v="Jun"/>
  </r>
  <r>
    <n v="713"/>
    <d v="2026-06-07T00:00:00"/>
    <n v="6"/>
    <s v="Q2"/>
    <n v="2026"/>
    <x v="5"/>
    <x v="1"/>
    <x v="6"/>
    <x v="2"/>
    <s v="Returning"/>
    <x v="2"/>
    <s v="Insulated Bottle"/>
    <n v="4"/>
    <n v="36.299999999999997"/>
    <n v="0.05"/>
    <n v="13.16"/>
    <n v="137.93999999999997"/>
    <n v="52.64"/>
    <n v="85.299999999999969"/>
    <n v="0.61838480498767567"/>
    <n v="2026"/>
    <x v="1"/>
    <n v="6"/>
    <s v="Jun"/>
  </r>
  <r>
    <n v="3355"/>
    <d v="2026-06-07T00:00:00"/>
    <n v="6"/>
    <s v="Q2"/>
    <n v="2026"/>
    <x v="5"/>
    <x v="0"/>
    <x v="15"/>
    <x v="1"/>
    <s v="New"/>
    <x v="3"/>
    <s v="Alpine Tent 4P"/>
    <n v="10"/>
    <n v="338.26"/>
    <n v="0.05"/>
    <n v="197.42"/>
    <n v="3213.47"/>
    <n v="1974.1999999999998"/>
    <n v="1239.27"/>
    <n v="0.38564853569505864"/>
    <n v="2026"/>
    <x v="1"/>
    <n v="6"/>
    <s v="Jun"/>
  </r>
  <r>
    <n v="3879"/>
    <d v="2026-06-07T00:00:00"/>
    <n v="6"/>
    <s v="Q2"/>
    <n v="2026"/>
    <x v="5"/>
    <x v="0"/>
    <x v="9"/>
    <x v="3"/>
    <s v="Returning"/>
    <x v="0"/>
    <s v="Compact Repair Kit"/>
    <n v="2"/>
    <n v="41.25"/>
    <n v="0"/>
    <n v="17.13"/>
    <n v="82.5"/>
    <n v="34.26"/>
    <n v="48.24"/>
    <n v="0.58472727272727276"/>
    <n v="2026"/>
    <x v="1"/>
    <n v="6"/>
    <s v="Jun"/>
  </r>
  <r>
    <n v="3989"/>
    <d v="2026-06-07T00:00:00"/>
    <n v="6"/>
    <s v="Q2"/>
    <n v="2026"/>
    <x v="5"/>
    <x v="1"/>
    <x v="12"/>
    <x v="0"/>
    <s v="Returning"/>
    <x v="1"/>
    <s v="Hiking Daypack 20L"/>
    <n v="2"/>
    <n v="92"/>
    <n v="0"/>
    <n v="44.27"/>
    <n v="184"/>
    <n v="88.54"/>
    <n v="95.46"/>
    <n v="0.51880434782608698"/>
    <n v="2026"/>
    <x v="1"/>
    <n v="6"/>
    <s v="Jun"/>
  </r>
  <r>
    <n v="4193"/>
    <d v="2026-06-07T00:00:00"/>
    <n v="6"/>
    <s v="Q2"/>
    <n v="2026"/>
    <x v="5"/>
    <x v="1"/>
    <x v="6"/>
    <x v="0"/>
    <s v="New"/>
    <x v="3"/>
    <s v="Portable Camp Stove"/>
    <n v="1"/>
    <n v="80.89"/>
    <n v="0.1"/>
    <n v="40.32"/>
    <n v="72.801000000000002"/>
    <n v="40.32"/>
    <n v="32.481000000000002"/>
    <n v="0.44616145382618372"/>
    <n v="2026"/>
    <x v="1"/>
    <n v="6"/>
    <s v="Jun"/>
  </r>
  <r>
    <n v="4413"/>
    <d v="2026-06-07T00:00:00"/>
    <n v="6"/>
    <s v="Q2"/>
    <n v="2026"/>
    <x v="5"/>
    <x v="0"/>
    <x v="0"/>
    <x v="2"/>
    <s v="New"/>
    <x v="3"/>
    <s v="Trail Tent 2P"/>
    <n v="1"/>
    <n v="194.73"/>
    <n v="0"/>
    <n v="101.91"/>
    <n v="194.73"/>
    <n v="101.91"/>
    <n v="92.82"/>
    <n v="0.47665999075643195"/>
    <n v="2026"/>
    <x v="1"/>
    <n v="6"/>
    <s v="Jun"/>
  </r>
  <r>
    <n v="4598"/>
    <d v="2026-06-07T00:00:00"/>
    <n v="6"/>
    <s v="Q2"/>
    <n v="2026"/>
    <x v="5"/>
    <x v="3"/>
    <x v="4"/>
    <x v="1"/>
    <s v="Business"/>
    <x v="1"/>
    <s v="Hiking Daypack 20L"/>
    <n v="5"/>
    <n v="93.82"/>
    <n v="0.15"/>
    <n v="46.06"/>
    <n v="398.73499999999996"/>
    <n v="230.3"/>
    <n v="168.43499999999995"/>
    <n v="0.4224234140469233"/>
    <n v="2026"/>
    <x v="1"/>
    <n v="6"/>
    <s v="Jun"/>
  </r>
  <r>
    <n v="72"/>
    <d v="2026-06-08T00:00:00"/>
    <n v="6"/>
    <s v="Q2"/>
    <n v="2026"/>
    <x v="5"/>
    <x v="2"/>
    <x v="10"/>
    <x v="2"/>
    <s v="New"/>
    <x v="1"/>
    <s v="Trail Boots"/>
    <n v="3"/>
    <n v="142.53"/>
    <n v="0"/>
    <n v="80.67"/>
    <n v="427.59000000000003"/>
    <n v="242.01"/>
    <n v="185.58000000000004"/>
    <n v="0.43401389181225014"/>
    <n v="2026"/>
    <x v="1"/>
    <n v="6"/>
    <s v="Jun"/>
  </r>
  <r>
    <n v="176"/>
    <d v="2026-06-08T00:00:00"/>
    <n v="6"/>
    <s v="Q2"/>
    <n v="2026"/>
    <x v="5"/>
    <x v="1"/>
    <x v="14"/>
    <x v="0"/>
    <s v="Returning"/>
    <x v="3"/>
    <s v="Trail Tent 2P"/>
    <n v="1"/>
    <n v="196.33"/>
    <n v="0"/>
    <n v="103.27"/>
    <n v="196.33"/>
    <n v="103.27"/>
    <n v="93.060000000000016"/>
    <n v="0.47399786074466466"/>
    <n v="2026"/>
    <x v="1"/>
    <n v="6"/>
    <s v="Jun"/>
  </r>
  <r>
    <n v="205"/>
    <d v="2026-06-08T00:00:00"/>
    <n v="6"/>
    <s v="Q2"/>
    <n v="2026"/>
    <x v="5"/>
    <x v="3"/>
    <x v="7"/>
    <x v="0"/>
    <s v="New"/>
    <x v="0"/>
    <s v="Compact Repair Kit"/>
    <n v="2"/>
    <n v="41.05"/>
    <n v="0"/>
    <n v="16.690000000000001"/>
    <n v="82.1"/>
    <n v="33.380000000000003"/>
    <n v="48.719999999999992"/>
    <n v="0.59342265529841653"/>
    <n v="2026"/>
    <x v="1"/>
    <n v="6"/>
    <s v="Jun"/>
  </r>
  <r>
    <n v="896"/>
    <d v="2026-06-08T00:00:00"/>
    <n v="6"/>
    <s v="Q2"/>
    <n v="2026"/>
    <x v="5"/>
    <x v="3"/>
    <x v="8"/>
    <x v="0"/>
    <s v="New"/>
    <x v="4"/>
    <s v="Weighted Vest"/>
    <n v="1"/>
    <n v="123.09"/>
    <n v="0"/>
    <n v="68.03"/>
    <n v="123.09"/>
    <n v="68.03"/>
    <n v="55.06"/>
    <n v="0.44731497278414167"/>
    <n v="2026"/>
    <x v="1"/>
    <n v="6"/>
    <s v="Jun"/>
  </r>
  <r>
    <n v="1697"/>
    <d v="2026-06-08T00:00:00"/>
    <n v="6"/>
    <s v="Q2"/>
    <n v="2026"/>
    <x v="5"/>
    <x v="1"/>
    <x v="12"/>
    <x v="0"/>
    <s v="Business"/>
    <x v="1"/>
    <s v="Trail Boots"/>
    <n v="2"/>
    <n v="141.09"/>
    <n v="0"/>
    <n v="81.69"/>
    <n v="282.18"/>
    <n v="163.38"/>
    <n v="118.80000000000001"/>
    <n v="0.42100786731873274"/>
    <n v="2026"/>
    <x v="1"/>
    <n v="6"/>
    <s v="Jun"/>
  </r>
  <r>
    <n v="2159"/>
    <d v="2026-06-08T00:00:00"/>
    <n v="6"/>
    <s v="Q2"/>
    <n v="2026"/>
    <x v="5"/>
    <x v="2"/>
    <x v="10"/>
    <x v="2"/>
    <s v="New"/>
    <x v="1"/>
    <s v="Summit Backpack 45L"/>
    <n v="1"/>
    <n v="157.04"/>
    <n v="0"/>
    <n v="77.540000000000006"/>
    <n v="157.04"/>
    <n v="77.540000000000006"/>
    <n v="79.499999999999986"/>
    <n v="0.5062404482934284"/>
    <n v="2026"/>
    <x v="1"/>
    <n v="6"/>
    <s v="Jun"/>
  </r>
  <r>
    <n v="2772"/>
    <d v="2026-06-08T00:00:00"/>
    <n v="6"/>
    <s v="Q2"/>
    <n v="2026"/>
    <x v="5"/>
    <x v="3"/>
    <x v="7"/>
    <x v="2"/>
    <s v="New"/>
    <x v="2"/>
    <s v="Carry-On Duffel"/>
    <n v="6"/>
    <n v="136.46"/>
    <n v="0"/>
    <n v="68.61"/>
    <n v="818.76"/>
    <n v="411.65999999999997"/>
    <n v="407.1"/>
    <n v="0.49721530118716112"/>
    <n v="2026"/>
    <x v="1"/>
    <n v="6"/>
    <s v="Jun"/>
  </r>
  <r>
    <n v="3091"/>
    <d v="2026-06-08T00:00:00"/>
    <n v="6"/>
    <s v="Q2"/>
    <n v="2026"/>
    <x v="5"/>
    <x v="0"/>
    <x v="0"/>
    <x v="0"/>
    <s v="New"/>
    <x v="4"/>
    <s v="Recovery Roller"/>
    <n v="1"/>
    <n v="36.1"/>
    <n v="0"/>
    <n v="13.65"/>
    <n v="36.1"/>
    <n v="13.65"/>
    <n v="22.450000000000003"/>
    <n v="0.62188365650969535"/>
    <n v="2026"/>
    <x v="1"/>
    <n v="6"/>
    <s v="Jun"/>
  </r>
  <r>
    <n v="4241"/>
    <d v="2026-06-08T00:00:00"/>
    <n v="6"/>
    <s v="Q2"/>
    <n v="2026"/>
    <x v="5"/>
    <x v="3"/>
    <x v="13"/>
    <x v="0"/>
    <s v="New"/>
    <x v="1"/>
    <s v="Hiking Daypack 20L"/>
    <n v="3"/>
    <n v="92.73"/>
    <n v="0"/>
    <n v="44.68"/>
    <n v="278.19"/>
    <n v="134.04"/>
    <n v="144.15"/>
    <n v="0.51817103418526911"/>
    <n v="2026"/>
    <x v="1"/>
    <n v="6"/>
    <s v="Jun"/>
  </r>
  <r>
    <n v="5185"/>
    <d v="2026-06-08T00:00:00"/>
    <n v="6"/>
    <s v="Q2"/>
    <n v="2026"/>
    <x v="5"/>
    <x v="1"/>
    <x v="12"/>
    <x v="0"/>
    <s v="New"/>
    <x v="2"/>
    <s v="Travel Backpack 35L"/>
    <n v="3"/>
    <n v="164.31"/>
    <n v="0.05"/>
    <n v="86"/>
    <n v="468.2835"/>
    <n v="258"/>
    <n v="210.2835"/>
    <n v="0.44905169624810615"/>
    <n v="2026"/>
    <x v="1"/>
    <n v="6"/>
    <s v="Jun"/>
  </r>
  <r>
    <n v="1437"/>
    <d v="2026-06-09T00:00:00"/>
    <n v="6"/>
    <s v="Q2"/>
    <n v="2026"/>
    <x v="5"/>
    <x v="3"/>
    <x v="8"/>
    <x v="3"/>
    <s v="New"/>
    <x v="2"/>
    <s v="Insulated Bottle"/>
    <n v="2"/>
    <n v="36.85"/>
    <n v="0.1"/>
    <n v="13.92"/>
    <n v="66.33"/>
    <n v="27.84"/>
    <n v="38.489999999999995"/>
    <n v="0.58028041610131154"/>
    <n v="2026"/>
    <x v="1"/>
    <n v="6"/>
    <s v="Jun"/>
  </r>
  <r>
    <n v="2316"/>
    <d v="2026-06-09T00:00:00"/>
    <n v="6"/>
    <s v="Q2"/>
    <n v="2026"/>
    <x v="5"/>
    <x v="1"/>
    <x v="11"/>
    <x v="3"/>
    <s v="New"/>
    <x v="4"/>
    <s v="Recovery Roller"/>
    <n v="1"/>
    <n v="35.619999999999997"/>
    <n v="0"/>
    <n v="14.05"/>
    <n v="35.619999999999997"/>
    <n v="14.05"/>
    <n v="21.569999999999997"/>
    <n v="0.60555867490174053"/>
    <n v="2026"/>
    <x v="1"/>
    <n v="6"/>
    <s v="Jun"/>
  </r>
  <r>
    <n v="2329"/>
    <d v="2026-06-09T00:00:00"/>
    <n v="6"/>
    <s v="Q2"/>
    <n v="2026"/>
    <x v="5"/>
    <x v="3"/>
    <x v="8"/>
    <x v="0"/>
    <s v="New"/>
    <x v="1"/>
    <s v="Summit Backpack 45L"/>
    <n v="3"/>
    <n v="157.43"/>
    <n v="0.15"/>
    <n v="77.56"/>
    <n v="401.44650000000001"/>
    <n v="232.68"/>
    <n v="168.76650000000001"/>
    <n v="0.42039599299034863"/>
    <n v="2026"/>
    <x v="1"/>
    <n v="6"/>
    <s v="Jun"/>
  </r>
  <r>
    <n v="3036"/>
    <d v="2026-06-09T00:00:00"/>
    <n v="6"/>
    <s v="Q2"/>
    <n v="2026"/>
    <x v="5"/>
    <x v="1"/>
    <x v="12"/>
    <x v="2"/>
    <s v="New"/>
    <x v="0"/>
    <s v="Commuter Helmet"/>
    <n v="1"/>
    <n v="81.2"/>
    <n v="0.1"/>
    <n v="41.64"/>
    <n v="73.08"/>
    <n v="41.64"/>
    <n v="31.439999999999998"/>
    <n v="0.43021346469622329"/>
    <n v="2026"/>
    <x v="1"/>
    <n v="6"/>
    <s v="Jun"/>
  </r>
  <r>
    <n v="3429"/>
    <d v="2026-06-09T00:00:00"/>
    <n v="6"/>
    <s v="Q2"/>
    <n v="2026"/>
    <x v="5"/>
    <x v="3"/>
    <x v="13"/>
    <x v="0"/>
    <s v="Returning"/>
    <x v="1"/>
    <s v="Hiking Daypack 20L"/>
    <n v="4"/>
    <n v="93.58"/>
    <n v="0.1"/>
    <n v="44.56"/>
    <n v="336.88799999999998"/>
    <n v="178.24"/>
    <n v="158.64799999999997"/>
    <n v="0.4709220868656645"/>
    <n v="2026"/>
    <x v="1"/>
    <n v="6"/>
    <s v="Jun"/>
  </r>
  <r>
    <n v="3615"/>
    <d v="2026-06-09T00:00:00"/>
    <n v="6"/>
    <s v="Q2"/>
    <n v="2026"/>
    <x v="5"/>
    <x v="1"/>
    <x v="14"/>
    <x v="0"/>
    <s v="New"/>
    <x v="1"/>
    <s v="Summit Backpack 45L"/>
    <n v="4"/>
    <n v="155.22"/>
    <n v="0"/>
    <n v="77.209999999999994"/>
    <n v="620.88"/>
    <n v="308.83999999999997"/>
    <n v="312.04000000000002"/>
    <n v="0.50257698750161062"/>
    <n v="2026"/>
    <x v="1"/>
    <n v="6"/>
    <s v="Jun"/>
  </r>
  <r>
    <n v="3661"/>
    <d v="2026-06-09T00:00:00"/>
    <n v="6"/>
    <s v="Q2"/>
    <n v="2026"/>
    <x v="5"/>
    <x v="3"/>
    <x v="8"/>
    <x v="0"/>
    <s v="New"/>
    <x v="0"/>
    <s v="Cycling Pack 12L"/>
    <n v="4"/>
    <n v="100.33"/>
    <n v="0"/>
    <n v="49.99"/>
    <n v="401.32"/>
    <n v="199.96"/>
    <n v="201.35999999999999"/>
    <n v="0.5017442439948171"/>
    <n v="2026"/>
    <x v="1"/>
    <n v="6"/>
    <s v="Jun"/>
  </r>
  <r>
    <n v="3831"/>
    <d v="2026-06-09T00:00:00"/>
    <n v="6"/>
    <s v="Q2"/>
    <n v="2026"/>
    <x v="5"/>
    <x v="2"/>
    <x v="3"/>
    <x v="0"/>
    <s v="Business"/>
    <x v="2"/>
    <s v="Carry-On Duffel"/>
    <n v="2"/>
    <n v="134.28"/>
    <n v="0"/>
    <n v="69.12"/>
    <n v="268.56"/>
    <n v="138.24"/>
    <n v="130.32"/>
    <n v="0.48525469168900803"/>
    <n v="2026"/>
    <x v="1"/>
    <n v="6"/>
    <s v="Jun"/>
  </r>
  <r>
    <n v="4394"/>
    <d v="2026-06-09T00:00:00"/>
    <n v="6"/>
    <s v="Q2"/>
    <n v="2026"/>
    <x v="5"/>
    <x v="2"/>
    <x v="2"/>
    <x v="0"/>
    <s v="New"/>
    <x v="4"/>
    <s v="Training Mat"/>
    <n v="2"/>
    <n v="51.16"/>
    <n v="0"/>
    <n v="21.57"/>
    <n v="102.32"/>
    <n v="43.14"/>
    <n v="59.179999999999993"/>
    <n v="0.57838154808444098"/>
    <n v="2026"/>
    <x v="1"/>
    <n v="6"/>
    <s v="Jun"/>
  </r>
  <r>
    <n v="372"/>
    <d v="2026-06-10T00:00:00"/>
    <n v="6"/>
    <s v="Q2"/>
    <n v="2026"/>
    <x v="5"/>
    <x v="1"/>
    <x v="12"/>
    <x v="0"/>
    <s v="Returning"/>
    <x v="4"/>
    <s v="Recovery Roller"/>
    <n v="3"/>
    <n v="35.94"/>
    <n v="0.1"/>
    <n v="14.04"/>
    <n v="97.037999999999997"/>
    <n v="42.12"/>
    <n v="54.917999999999999"/>
    <n v="0.56594323873121866"/>
    <n v="2026"/>
    <x v="1"/>
    <n v="6"/>
    <s v="Jun"/>
  </r>
  <r>
    <n v="532"/>
    <d v="2026-06-10T00:00:00"/>
    <n v="6"/>
    <s v="Q2"/>
    <n v="2026"/>
    <x v="5"/>
    <x v="2"/>
    <x v="10"/>
    <x v="2"/>
    <s v="Returning"/>
    <x v="1"/>
    <s v="Trail Boots"/>
    <n v="1"/>
    <n v="145.34"/>
    <n v="0.05"/>
    <n v="77.89"/>
    <n v="138.07300000000001"/>
    <n v="77.89"/>
    <n v="60.183000000000007"/>
    <n v="0.43587812244247609"/>
    <n v="2026"/>
    <x v="1"/>
    <n v="6"/>
    <s v="Jun"/>
  </r>
  <r>
    <n v="910"/>
    <d v="2026-06-10T00:00:00"/>
    <n v="6"/>
    <s v="Q2"/>
    <n v="2026"/>
    <x v="5"/>
    <x v="2"/>
    <x v="16"/>
    <x v="0"/>
    <s v="Business"/>
    <x v="2"/>
    <s v="Insulated Bottle"/>
    <n v="1"/>
    <n v="35.950000000000003"/>
    <n v="0.1"/>
    <n v="13.63"/>
    <n v="32.355000000000004"/>
    <n v="13.63"/>
    <n v="18.725000000000001"/>
    <n v="0.57873589862463293"/>
    <n v="2026"/>
    <x v="1"/>
    <n v="6"/>
    <s v="Jun"/>
  </r>
  <r>
    <n v="938"/>
    <d v="2026-06-10T00:00:00"/>
    <n v="6"/>
    <s v="Q2"/>
    <n v="2026"/>
    <x v="5"/>
    <x v="3"/>
    <x v="13"/>
    <x v="2"/>
    <s v="Business"/>
    <x v="4"/>
    <s v="Training Mat"/>
    <n v="1"/>
    <n v="51.09"/>
    <n v="0"/>
    <n v="22.4"/>
    <n v="51.09"/>
    <n v="22.4"/>
    <n v="28.690000000000005"/>
    <n v="0.56155803484047762"/>
    <n v="2026"/>
    <x v="1"/>
    <n v="6"/>
    <s v="Jun"/>
  </r>
  <r>
    <n v="1079"/>
    <d v="2026-06-10T00:00:00"/>
    <n v="6"/>
    <s v="Q2"/>
    <n v="2026"/>
    <x v="5"/>
    <x v="1"/>
    <x v="14"/>
    <x v="2"/>
    <s v="Returning"/>
    <x v="3"/>
    <s v="Trail Tent 2P"/>
    <n v="2"/>
    <n v="198.69"/>
    <n v="0.15"/>
    <n v="104.25"/>
    <n v="337.77299999999997"/>
    <n v="208.5"/>
    <n v="129.27299999999997"/>
    <n v="0.38272153191640534"/>
    <n v="2026"/>
    <x v="1"/>
    <n v="6"/>
    <s v="Jun"/>
  </r>
  <r>
    <n v="1662"/>
    <d v="2026-06-10T00:00:00"/>
    <n v="6"/>
    <s v="Q2"/>
    <n v="2026"/>
    <x v="5"/>
    <x v="1"/>
    <x v="6"/>
    <x v="2"/>
    <s v="New"/>
    <x v="0"/>
    <s v="Commuter Helmet"/>
    <n v="3"/>
    <n v="83.45"/>
    <n v="0"/>
    <n v="43.73"/>
    <n v="250.35000000000002"/>
    <n v="131.19"/>
    <n v="119.16000000000003"/>
    <n v="0.47597363690832839"/>
    <n v="2026"/>
    <x v="1"/>
    <n v="6"/>
    <s v="Jun"/>
  </r>
  <r>
    <n v="2748"/>
    <d v="2026-06-10T00:00:00"/>
    <n v="6"/>
    <s v="Q2"/>
    <n v="2026"/>
    <x v="5"/>
    <x v="2"/>
    <x v="2"/>
    <x v="0"/>
    <s v="New"/>
    <x v="4"/>
    <s v="Resistance Band Set"/>
    <n v="2"/>
    <n v="40.86"/>
    <n v="0"/>
    <n v="14.59"/>
    <n v="81.72"/>
    <n v="29.18"/>
    <n v="52.54"/>
    <n v="0.64292706803720023"/>
    <n v="2026"/>
    <x v="1"/>
    <n v="6"/>
    <s v="Jun"/>
  </r>
  <r>
    <n v="3354"/>
    <d v="2026-06-10T00:00:00"/>
    <n v="6"/>
    <s v="Q2"/>
    <n v="2026"/>
    <x v="5"/>
    <x v="1"/>
    <x v="6"/>
    <x v="2"/>
    <s v="New"/>
    <x v="3"/>
    <s v="Portable Camp Stove"/>
    <n v="1"/>
    <n v="82.21"/>
    <n v="0.05"/>
    <n v="39.04"/>
    <n v="78.099499999999992"/>
    <n v="39.04"/>
    <n v="39.059499999999993"/>
    <n v="0.50012484074802011"/>
    <n v="2026"/>
    <x v="1"/>
    <n v="6"/>
    <s v="Jun"/>
  </r>
  <r>
    <n v="3532"/>
    <d v="2026-06-10T00:00:00"/>
    <n v="6"/>
    <s v="Q2"/>
    <n v="2026"/>
    <x v="5"/>
    <x v="2"/>
    <x v="10"/>
    <x v="3"/>
    <s v="Business"/>
    <x v="4"/>
    <s v="Recovery Roller"/>
    <n v="1"/>
    <n v="35.93"/>
    <n v="0.1"/>
    <n v="13.52"/>
    <n v="32.337000000000003"/>
    <n v="13.52"/>
    <n v="18.817000000000004"/>
    <n v="0.58190308315551853"/>
    <n v="2026"/>
    <x v="1"/>
    <n v="6"/>
    <s v="Jun"/>
  </r>
  <r>
    <n v="3636"/>
    <d v="2026-06-10T00:00:00"/>
    <n v="6"/>
    <s v="Q2"/>
    <n v="2026"/>
    <x v="5"/>
    <x v="0"/>
    <x v="0"/>
    <x v="3"/>
    <s v="New"/>
    <x v="2"/>
    <s v="Travel Backpack 35L"/>
    <n v="2"/>
    <n v="164.77"/>
    <n v="0"/>
    <n v="89.07"/>
    <n v="329.54"/>
    <n v="178.14"/>
    <n v="151.40000000000003"/>
    <n v="0.45942829398555568"/>
    <n v="2026"/>
    <x v="1"/>
    <n v="6"/>
    <s v="Jun"/>
  </r>
  <r>
    <n v="3810"/>
    <d v="2026-06-10T00:00:00"/>
    <n v="6"/>
    <s v="Q2"/>
    <n v="2026"/>
    <x v="5"/>
    <x v="2"/>
    <x v="2"/>
    <x v="1"/>
    <s v="Business"/>
    <x v="2"/>
    <s v="Packing Cube Set"/>
    <n v="4"/>
    <n v="47.36"/>
    <n v="0.1"/>
    <n v="18.87"/>
    <n v="170.49600000000001"/>
    <n v="75.48"/>
    <n v="95.016000000000005"/>
    <n v="0.55729166666666663"/>
    <n v="2026"/>
    <x v="1"/>
    <n v="6"/>
    <s v="Jun"/>
  </r>
  <r>
    <n v="4137"/>
    <d v="2026-06-10T00:00:00"/>
    <n v="6"/>
    <s v="Q2"/>
    <n v="2026"/>
    <x v="5"/>
    <x v="3"/>
    <x v="8"/>
    <x v="0"/>
    <s v="Returning"/>
    <x v="1"/>
    <s v="Hiking Daypack 20L"/>
    <n v="1"/>
    <n v="90.7"/>
    <n v="0"/>
    <n v="44.18"/>
    <n v="90.7"/>
    <n v="44.18"/>
    <n v="46.52"/>
    <n v="0.51289966923925034"/>
    <n v="2026"/>
    <x v="1"/>
    <n v="6"/>
    <s v="Jun"/>
  </r>
  <r>
    <n v="4303"/>
    <d v="2026-06-10T00:00:00"/>
    <n v="6"/>
    <s v="Q2"/>
    <n v="2026"/>
    <x v="5"/>
    <x v="2"/>
    <x v="10"/>
    <x v="3"/>
    <s v="Returning"/>
    <x v="2"/>
    <s v="Packing Cube Set"/>
    <n v="1"/>
    <n v="45.59"/>
    <n v="0"/>
    <n v="18.57"/>
    <n v="45.59"/>
    <n v="18.57"/>
    <n v="27.020000000000003"/>
    <n v="0.59267383198069756"/>
    <n v="2026"/>
    <x v="1"/>
    <n v="6"/>
    <s v="Jun"/>
  </r>
  <r>
    <n v="4991"/>
    <d v="2026-06-10T00:00:00"/>
    <n v="6"/>
    <s v="Q2"/>
    <n v="2026"/>
    <x v="5"/>
    <x v="3"/>
    <x v="4"/>
    <x v="0"/>
    <s v="New"/>
    <x v="1"/>
    <s v="Trail Boots"/>
    <n v="3"/>
    <n v="146.55000000000001"/>
    <n v="0.1"/>
    <n v="79.59"/>
    <n v="395.68500000000006"/>
    <n v="238.77"/>
    <n v="156.91500000000005"/>
    <n v="0.39656544978960545"/>
    <n v="2026"/>
    <x v="1"/>
    <n v="6"/>
    <s v="Jun"/>
  </r>
  <r>
    <n v="39"/>
    <d v="2026-06-11T00:00:00"/>
    <n v="6"/>
    <s v="Q2"/>
    <n v="2026"/>
    <x v="5"/>
    <x v="3"/>
    <x v="8"/>
    <x v="3"/>
    <s v="Business"/>
    <x v="0"/>
    <s v="Compact Repair Kit"/>
    <n v="4"/>
    <n v="40.33"/>
    <n v="0.1"/>
    <n v="17.170000000000002"/>
    <n v="145.18799999999999"/>
    <n v="68.680000000000007"/>
    <n v="76.507999999999981"/>
    <n v="0.52695815081136177"/>
    <n v="2026"/>
    <x v="1"/>
    <n v="6"/>
    <s v="Jun"/>
  </r>
  <r>
    <n v="206"/>
    <d v="2026-06-11T00:00:00"/>
    <n v="6"/>
    <s v="Q2"/>
    <n v="2026"/>
    <x v="5"/>
    <x v="0"/>
    <x v="0"/>
    <x v="2"/>
    <s v="New"/>
    <x v="0"/>
    <s v="Trail Bike Light"/>
    <n v="2"/>
    <n v="51.83"/>
    <n v="0.1"/>
    <n v="23.1"/>
    <n v="93.293999999999997"/>
    <n v="46.2"/>
    <n v="47.093999999999994"/>
    <n v="0.50479130490706792"/>
    <n v="2026"/>
    <x v="1"/>
    <n v="6"/>
    <s v="Jun"/>
  </r>
  <r>
    <n v="397"/>
    <d v="2026-06-11T00:00:00"/>
    <n v="6"/>
    <s v="Q2"/>
    <n v="2026"/>
    <x v="5"/>
    <x v="3"/>
    <x v="8"/>
    <x v="0"/>
    <s v="Business"/>
    <x v="3"/>
    <s v="Compact Sleeping Bag"/>
    <n v="2"/>
    <n v="121.19"/>
    <n v="0.05"/>
    <n v="58.91"/>
    <n v="230.261"/>
    <n v="117.82"/>
    <n v="112.441"/>
    <n v="0.48831977625390321"/>
    <n v="2026"/>
    <x v="1"/>
    <n v="6"/>
    <s v="Jun"/>
  </r>
  <r>
    <n v="763"/>
    <d v="2026-06-11T00:00:00"/>
    <n v="6"/>
    <s v="Q2"/>
    <n v="2026"/>
    <x v="5"/>
    <x v="3"/>
    <x v="13"/>
    <x v="2"/>
    <s v="New"/>
    <x v="1"/>
    <s v="Summit Backpack 45L"/>
    <n v="1"/>
    <n v="154.09"/>
    <n v="0"/>
    <n v="77.37"/>
    <n v="154.09"/>
    <n v="77.37"/>
    <n v="76.72"/>
    <n v="0.49789084301382308"/>
    <n v="2026"/>
    <x v="1"/>
    <n v="6"/>
    <s v="Jun"/>
  </r>
  <r>
    <n v="1059"/>
    <d v="2026-06-11T00:00:00"/>
    <n v="6"/>
    <s v="Q2"/>
    <n v="2026"/>
    <x v="5"/>
    <x v="0"/>
    <x v="0"/>
    <x v="0"/>
    <s v="New"/>
    <x v="0"/>
    <s v="Commuter Helmet"/>
    <n v="1"/>
    <n v="80.64"/>
    <n v="0.05"/>
    <n v="43.85"/>
    <n v="76.60799999999999"/>
    <n v="43.85"/>
    <n v="32.757999999999988"/>
    <n v="0.42760547201336668"/>
    <n v="2026"/>
    <x v="1"/>
    <n v="6"/>
    <s v="Jun"/>
  </r>
  <r>
    <n v="1332"/>
    <d v="2026-06-11T00:00:00"/>
    <n v="6"/>
    <s v="Q2"/>
    <n v="2026"/>
    <x v="5"/>
    <x v="1"/>
    <x v="12"/>
    <x v="3"/>
    <s v="Returning"/>
    <x v="1"/>
    <s v="Hiking Daypack 20L"/>
    <n v="1"/>
    <n v="94.01"/>
    <n v="0.15"/>
    <n v="46.12"/>
    <n v="79.908500000000004"/>
    <n v="46.12"/>
    <n v="33.788500000000006"/>
    <n v="0.42283987310486376"/>
    <n v="2026"/>
    <x v="1"/>
    <n v="6"/>
    <s v="Jun"/>
  </r>
  <r>
    <n v="1447"/>
    <d v="2026-06-11T00:00:00"/>
    <n v="6"/>
    <s v="Q2"/>
    <n v="2026"/>
    <x v="5"/>
    <x v="1"/>
    <x v="6"/>
    <x v="0"/>
    <s v="Returning"/>
    <x v="0"/>
    <s v="Trail Bike Light"/>
    <n v="1"/>
    <n v="51.09"/>
    <n v="0"/>
    <n v="22.78"/>
    <n v="51.09"/>
    <n v="22.78"/>
    <n v="28.310000000000002"/>
    <n v="0.55412018007437858"/>
    <n v="2026"/>
    <x v="1"/>
    <n v="6"/>
    <s v="Jun"/>
  </r>
  <r>
    <n v="2990"/>
    <d v="2026-06-11T00:00:00"/>
    <n v="6"/>
    <s v="Q2"/>
    <n v="2026"/>
    <x v="5"/>
    <x v="1"/>
    <x v="6"/>
    <x v="3"/>
    <s v="Returning"/>
    <x v="1"/>
    <s v="Trail Boots"/>
    <n v="1"/>
    <n v="146.66"/>
    <n v="0"/>
    <n v="78.709999999999994"/>
    <n v="146.66"/>
    <n v="78.709999999999994"/>
    <n v="67.95"/>
    <n v="0.4633165143870176"/>
    <n v="2026"/>
    <x v="1"/>
    <n v="6"/>
    <s v="Jun"/>
  </r>
  <r>
    <n v="3769"/>
    <d v="2026-06-11T00:00:00"/>
    <n v="6"/>
    <s v="Q2"/>
    <n v="2026"/>
    <x v="5"/>
    <x v="1"/>
    <x v="12"/>
    <x v="2"/>
    <s v="New"/>
    <x v="3"/>
    <s v="Trail Tent 2P"/>
    <n v="2"/>
    <n v="199.03"/>
    <n v="0"/>
    <n v="104.7"/>
    <n v="398.06"/>
    <n v="209.4"/>
    <n v="188.66"/>
    <n v="0.47394865095714211"/>
    <n v="2026"/>
    <x v="1"/>
    <n v="6"/>
    <s v="Jun"/>
  </r>
  <r>
    <n v="4152"/>
    <d v="2026-06-11T00:00:00"/>
    <n v="6"/>
    <s v="Q2"/>
    <n v="2026"/>
    <x v="5"/>
    <x v="2"/>
    <x v="2"/>
    <x v="0"/>
    <s v="Returning"/>
    <x v="0"/>
    <s v="Compact Repair Kit"/>
    <n v="5"/>
    <n v="41.18"/>
    <n v="0.05"/>
    <n v="16.87"/>
    <n v="195.60499999999999"/>
    <n v="84.350000000000009"/>
    <n v="111.25499999999998"/>
    <n v="0.56877380435060443"/>
    <n v="2026"/>
    <x v="1"/>
    <n v="6"/>
    <s v="Jun"/>
  </r>
  <r>
    <n v="4242"/>
    <d v="2026-06-11T00:00:00"/>
    <n v="6"/>
    <s v="Q2"/>
    <n v="2026"/>
    <x v="5"/>
    <x v="1"/>
    <x v="12"/>
    <x v="2"/>
    <s v="Business"/>
    <x v="1"/>
    <s v="Trail Boots"/>
    <n v="2"/>
    <n v="141.18"/>
    <n v="0"/>
    <n v="78.66"/>
    <n v="282.36"/>
    <n v="157.32"/>
    <n v="125.04000000000002"/>
    <n v="0.44283892902677441"/>
    <n v="2026"/>
    <x v="1"/>
    <n v="6"/>
    <s v="Jun"/>
  </r>
  <r>
    <n v="4780"/>
    <d v="2026-06-11T00:00:00"/>
    <n v="6"/>
    <s v="Q2"/>
    <n v="2026"/>
    <x v="5"/>
    <x v="1"/>
    <x v="12"/>
    <x v="2"/>
    <s v="Returning"/>
    <x v="0"/>
    <s v="Commuter Helmet"/>
    <n v="1"/>
    <n v="82.47"/>
    <n v="0.1"/>
    <n v="42.73"/>
    <n v="74.222999999999999"/>
    <n v="42.73"/>
    <n v="31.493000000000002"/>
    <n v="0.42430243994449163"/>
    <n v="2026"/>
    <x v="1"/>
    <n v="6"/>
    <s v="Jun"/>
  </r>
  <r>
    <n v="63"/>
    <d v="2026-06-12T00:00:00"/>
    <n v="6"/>
    <s v="Q2"/>
    <n v="2026"/>
    <x v="5"/>
    <x v="1"/>
    <x v="1"/>
    <x v="3"/>
    <s v="Returning"/>
    <x v="2"/>
    <s v="Travel Backpack 35L"/>
    <n v="1"/>
    <n v="166.91"/>
    <n v="0"/>
    <n v="85.58"/>
    <n v="166.91"/>
    <n v="85.58"/>
    <n v="81.33"/>
    <n v="0.48726858786172189"/>
    <n v="2026"/>
    <x v="1"/>
    <n v="6"/>
    <s v="Jun"/>
  </r>
  <r>
    <n v="190"/>
    <d v="2026-06-12T00:00:00"/>
    <n v="6"/>
    <s v="Q2"/>
    <n v="2026"/>
    <x v="5"/>
    <x v="0"/>
    <x v="0"/>
    <x v="2"/>
    <s v="Business"/>
    <x v="2"/>
    <s v="Packing Cube Set"/>
    <n v="1"/>
    <n v="45.99"/>
    <n v="0"/>
    <n v="18.579999999999998"/>
    <n v="45.99"/>
    <n v="18.579999999999998"/>
    <n v="27.410000000000004"/>
    <n v="0.59599913024570561"/>
    <n v="2026"/>
    <x v="1"/>
    <n v="6"/>
    <s v="Jun"/>
  </r>
  <r>
    <n v="268"/>
    <d v="2026-06-12T00:00:00"/>
    <n v="6"/>
    <s v="Q2"/>
    <n v="2026"/>
    <x v="5"/>
    <x v="3"/>
    <x v="13"/>
    <x v="2"/>
    <s v="Business"/>
    <x v="4"/>
    <s v="Recovery Roller"/>
    <n v="1"/>
    <n v="37.01"/>
    <n v="0.05"/>
    <n v="14.18"/>
    <n v="35.159499999999994"/>
    <n v="14.18"/>
    <n v="20.979499999999994"/>
    <n v="0.59669506107879799"/>
    <n v="2026"/>
    <x v="1"/>
    <n v="6"/>
    <s v="Jun"/>
  </r>
  <r>
    <n v="691"/>
    <d v="2026-06-12T00:00:00"/>
    <n v="6"/>
    <s v="Q2"/>
    <n v="2026"/>
    <x v="5"/>
    <x v="3"/>
    <x v="8"/>
    <x v="3"/>
    <s v="Business"/>
    <x v="1"/>
    <s v="Trail Boots"/>
    <n v="5"/>
    <n v="140.9"/>
    <n v="0"/>
    <n v="80.16"/>
    <n v="704.5"/>
    <n v="400.79999999999995"/>
    <n v="303.70000000000005"/>
    <n v="0.43108587650816188"/>
    <n v="2026"/>
    <x v="1"/>
    <n v="6"/>
    <s v="Jun"/>
  </r>
  <r>
    <n v="810"/>
    <d v="2026-06-12T00:00:00"/>
    <n v="6"/>
    <s v="Q2"/>
    <n v="2026"/>
    <x v="5"/>
    <x v="1"/>
    <x v="12"/>
    <x v="2"/>
    <s v="New"/>
    <x v="4"/>
    <s v="Recovery Roller"/>
    <n v="3"/>
    <n v="36.659999999999997"/>
    <n v="0"/>
    <n v="13.55"/>
    <n v="109.97999999999999"/>
    <n v="40.650000000000006"/>
    <n v="69.329999999999984"/>
    <n v="0.63038734315330047"/>
    <n v="2026"/>
    <x v="1"/>
    <n v="6"/>
    <s v="Jun"/>
  </r>
  <r>
    <n v="855"/>
    <d v="2026-06-12T00:00:00"/>
    <n v="6"/>
    <s v="Q2"/>
    <n v="2026"/>
    <x v="5"/>
    <x v="1"/>
    <x v="6"/>
    <x v="0"/>
    <s v="Business"/>
    <x v="2"/>
    <s v="Insulated Bottle"/>
    <n v="1"/>
    <n v="36.299999999999997"/>
    <n v="0.1"/>
    <n v="13.69"/>
    <n v="32.67"/>
    <n v="13.69"/>
    <n v="18.980000000000004"/>
    <n v="0.58096112641567199"/>
    <n v="2026"/>
    <x v="1"/>
    <n v="6"/>
    <s v="Jun"/>
  </r>
  <r>
    <n v="1612"/>
    <d v="2026-06-12T00:00:00"/>
    <n v="6"/>
    <s v="Q2"/>
    <n v="2026"/>
    <x v="5"/>
    <x v="2"/>
    <x v="16"/>
    <x v="0"/>
    <s v="New"/>
    <x v="3"/>
    <s v="Compact Sleeping Bag"/>
    <n v="2"/>
    <n v="120.64"/>
    <n v="0"/>
    <n v="61.66"/>
    <n v="241.28"/>
    <n v="123.32"/>
    <n v="117.96000000000001"/>
    <n v="0.48889257294429711"/>
    <n v="2026"/>
    <x v="1"/>
    <n v="6"/>
    <s v="Jun"/>
  </r>
  <r>
    <n v="1704"/>
    <d v="2026-06-12T00:00:00"/>
    <n v="6"/>
    <s v="Q2"/>
    <n v="2026"/>
    <x v="5"/>
    <x v="2"/>
    <x v="16"/>
    <x v="0"/>
    <s v="Returning"/>
    <x v="2"/>
    <s v="Packing Cube Set"/>
    <n v="1"/>
    <n v="47.07"/>
    <n v="0"/>
    <n v="18.7"/>
    <n v="47.07"/>
    <n v="18.7"/>
    <n v="28.37"/>
    <n v="0.60271935415338862"/>
    <n v="2026"/>
    <x v="1"/>
    <n v="6"/>
    <s v="Jun"/>
  </r>
  <r>
    <n v="1857"/>
    <d v="2026-06-12T00:00:00"/>
    <n v="6"/>
    <s v="Q2"/>
    <n v="2026"/>
    <x v="5"/>
    <x v="2"/>
    <x v="3"/>
    <x v="3"/>
    <s v="Business"/>
    <x v="1"/>
    <s v="Summit Backpack 45L"/>
    <n v="2"/>
    <n v="154.94"/>
    <n v="0.05"/>
    <n v="77.260000000000005"/>
    <n v="294.38599999999997"/>
    <n v="154.52000000000001"/>
    <n v="139.86599999999996"/>
    <n v="0.47511090880680457"/>
    <n v="2026"/>
    <x v="1"/>
    <n v="6"/>
    <s v="Jun"/>
  </r>
  <r>
    <n v="1888"/>
    <d v="2026-06-12T00:00:00"/>
    <n v="6"/>
    <s v="Q2"/>
    <n v="2026"/>
    <x v="5"/>
    <x v="1"/>
    <x v="12"/>
    <x v="0"/>
    <s v="Returning"/>
    <x v="2"/>
    <s v="Packing Cube Set"/>
    <n v="1"/>
    <n v="45.97"/>
    <n v="0.05"/>
    <n v="18.41"/>
    <n v="43.671499999999995"/>
    <n v="18.41"/>
    <n v="25.261499999999995"/>
    <n v="0.57844360738696854"/>
    <n v="2026"/>
    <x v="1"/>
    <n v="6"/>
    <s v="Jun"/>
  </r>
  <r>
    <n v="2683"/>
    <d v="2026-06-12T00:00:00"/>
    <n v="6"/>
    <s v="Q2"/>
    <n v="2026"/>
    <x v="5"/>
    <x v="3"/>
    <x v="8"/>
    <x v="0"/>
    <s v="Returning"/>
    <x v="3"/>
    <s v="Trail Tent 2P"/>
    <n v="1"/>
    <n v="198.64"/>
    <n v="0.05"/>
    <n v="101.89"/>
    <n v="188.70799999999997"/>
    <n v="101.89"/>
    <n v="86.817999999999969"/>
    <n v="0.46006528605040581"/>
    <n v="2026"/>
    <x v="1"/>
    <n v="6"/>
    <s v="Jun"/>
  </r>
  <r>
    <n v="4211"/>
    <d v="2026-06-12T00:00:00"/>
    <n v="6"/>
    <s v="Q2"/>
    <n v="2026"/>
    <x v="5"/>
    <x v="2"/>
    <x v="3"/>
    <x v="0"/>
    <s v="New"/>
    <x v="2"/>
    <s v="Travel Backpack 35L"/>
    <n v="5"/>
    <n v="168.57"/>
    <n v="0"/>
    <n v="88.65"/>
    <n v="842.84999999999991"/>
    <n v="443.25"/>
    <n v="399.59999999999991"/>
    <n v="0.47410571276027758"/>
    <n v="2026"/>
    <x v="1"/>
    <n v="6"/>
    <s v="Jun"/>
  </r>
  <r>
    <n v="4353"/>
    <d v="2026-06-12T00:00:00"/>
    <n v="6"/>
    <s v="Q2"/>
    <n v="2026"/>
    <x v="5"/>
    <x v="1"/>
    <x v="6"/>
    <x v="2"/>
    <s v="New"/>
    <x v="2"/>
    <s v="Insulated Bottle"/>
    <n v="1"/>
    <n v="36.65"/>
    <n v="0"/>
    <n v="13.97"/>
    <n v="36.65"/>
    <n v="13.97"/>
    <n v="22.68"/>
    <n v="0.61882673942701227"/>
    <n v="2026"/>
    <x v="1"/>
    <n v="6"/>
    <s v="Jun"/>
  </r>
  <r>
    <n v="5020"/>
    <d v="2026-06-12T00:00:00"/>
    <n v="6"/>
    <s v="Q2"/>
    <n v="2026"/>
    <x v="5"/>
    <x v="2"/>
    <x v="5"/>
    <x v="2"/>
    <s v="Returning"/>
    <x v="2"/>
    <s v="Insulated Bottle"/>
    <n v="2"/>
    <n v="35.450000000000003"/>
    <n v="0.05"/>
    <n v="13.39"/>
    <n v="67.355000000000004"/>
    <n v="26.78"/>
    <n v="40.575000000000003"/>
    <n v="0.60240516665429444"/>
    <n v="2026"/>
    <x v="1"/>
    <n v="6"/>
    <s v="Jun"/>
  </r>
  <r>
    <n v="564"/>
    <d v="2026-06-13T00:00:00"/>
    <n v="6"/>
    <s v="Q2"/>
    <n v="2026"/>
    <x v="5"/>
    <x v="2"/>
    <x v="5"/>
    <x v="2"/>
    <s v="New"/>
    <x v="2"/>
    <s v="Packing Cube Set"/>
    <n v="3"/>
    <n v="45.82"/>
    <n v="0.1"/>
    <n v="18.61"/>
    <n v="123.71400000000001"/>
    <n v="55.83"/>
    <n v="67.884000000000015"/>
    <n v="0.54871720258014456"/>
    <n v="2026"/>
    <x v="1"/>
    <n v="6"/>
    <s v="Jun"/>
  </r>
  <r>
    <n v="736"/>
    <d v="2026-06-13T00:00:00"/>
    <n v="6"/>
    <s v="Q2"/>
    <n v="2026"/>
    <x v="5"/>
    <x v="3"/>
    <x v="13"/>
    <x v="2"/>
    <s v="Business"/>
    <x v="1"/>
    <s v="Summit Backpack 45L"/>
    <n v="1"/>
    <n v="152.78"/>
    <n v="0"/>
    <n v="78.540000000000006"/>
    <n v="152.78"/>
    <n v="78.540000000000006"/>
    <n v="74.239999999999995"/>
    <n v="0.48592747741851022"/>
    <n v="2026"/>
    <x v="1"/>
    <n v="6"/>
    <s v="Jun"/>
  </r>
  <r>
    <n v="1300"/>
    <d v="2026-06-13T00:00:00"/>
    <n v="6"/>
    <s v="Q2"/>
    <n v="2026"/>
    <x v="5"/>
    <x v="1"/>
    <x v="6"/>
    <x v="0"/>
    <s v="New"/>
    <x v="0"/>
    <s v="Trail Bike Light"/>
    <n v="1"/>
    <n v="49.76"/>
    <n v="0.05"/>
    <n v="22.58"/>
    <n v="47.271999999999998"/>
    <n v="22.58"/>
    <n v="24.692"/>
    <n v="0.52233880521238796"/>
    <n v="2026"/>
    <x v="1"/>
    <n v="6"/>
    <s v="Jun"/>
  </r>
  <r>
    <n v="1948"/>
    <d v="2026-06-13T00:00:00"/>
    <n v="6"/>
    <s v="Q2"/>
    <n v="2026"/>
    <x v="5"/>
    <x v="3"/>
    <x v="8"/>
    <x v="2"/>
    <s v="New"/>
    <x v="1"/>
    <s v="Summit Backpack 45L"/>
    <n v="1"/>
    <n v="157.6"/>
    <n v="0.05"/>
    <n v="79.34"/>
    <n v="149.72"/>
    <n v="79.34"/>
    <n v="70.38"/>
    <n v="0.47007747795885652"/>
    <n v="2026"/>
    <x v="1"/>
    <n v="6"/>
    <s v="Jun"/>
  </r>
  <r>
    <n v="2272"/>
    <d v="2026-06-13T00:00:00"/>
    <n v="6"/>
    <s v="Q2"/>
    <n v="2026"/>
    <x v="5"/>
    <x v="3"/>
    <x v="8"/>
    <x v="0"/>
    <s v="Returning"/>
    <x v="4"/>
    <s v="Weighted Vest"/>
    <n v="1"/>
    <n v="125.01"/>
    <n v="0.15"/>
    <n v="70.39"/>
    <n v="106.2585"/>
    <n v="70.39"/>
    <n v="35.868499999999997"/>
    <n v="0.33755887764272974"/>
    <n v="2026"/>
    <x v="1"/>
    <n v="6"/>
    <s v="Jun"/>
  </r>
  <r>
    <n v="2680"/>
    <d v="2026-06-13T00:00:00"/>
    <n v="6"/>
    <s v="Q2"/>
    <n v="2026"/>
    <x v="5"/>
    <x v="1"/>
    <x v="14"/>
    <x v="0"/>
    <s v="Returning"/>
    <x v="1"/>
    <s v="Hiking Daypack 20L"/>
    <n v="1"/>
    <n v="93.59"/>
    <n v="0.15"/>
    <n v="46.48"/>
    <n v="79.551500000000004"/>
    <n v="46.48"/>
    <n v="33.071500000000007"/>
    <n v="0.41572440494522422"/>
    <n v="2026"/>
    <x v="1"/>
    <n v="6"/>
    <s v="Jun"/>
  </r>
  <r>
    <n v="4178"/>
    <d v="2026-06-13T00:00:00"/>
    <n v="6"/>
    <s v="Q2"/>
    <n v="2026"/>
    <x v="5"/>
    <x v="2"/>
    <x v="2"/>
    <x v="2"/>
    <s v="Returning"/>
    <x v="1"/>
    <s v="Trail Boots"/>
    <n v="4"/>
    <n v="143.9"/>
    <n v="0.05"/>
    <n v="79.709999999999994"/>
    <n v="546.82000000000005"/>
    <n v="318.83999999999997"/>
    <n v="227.98000000000008"/>
    <n v="0.41691964448996022"/>
    <n v="2026"/>
    <x v="1"/>
    <n v="6"/>
    <s v="Jun"/>
  </r>
  <r>
    <n v="4272"/>
    <d v="2026-06-13T00:00:00"/>
    <n v="6"/>
    <s v="Q2"/>
    <n v="2026"/>
    <x v="5"/>
    <x v="3"/>
    <x v="7"/>
    <x v="3"/>
    <s v="Returning"/>
    <x v="3"/>
    <s v="Trail Tent 2P"/>
    <n v="4"/>
    <n v="190.97"/>
    <n v="0"/>
    <n v="103.36"/>
    <n v="763.88"/>
    <n v="413.44"/>
    <n v="350.44"/>
    <n v="0.45876315651673039"/>
    <n v="2026"/>
    <x v="1"/>
    <n v="6"/>
    <s v="Jun"/>
  </r>
  <r>
    <n v="4713"/>
    <d v="2026-06-13T00:00:00"/>
    <n v="6"/>
    <s v="Q2"/>
    <n v="2026"/>
    <x v="5"/>
    <x v="3"/>
    <x v="13"/>
    <x v="2"/>
    <s v="Business"/>
    <x v="4"/>
    <s v="Recovery Roller"/>
    <n v="1"/>
    <n v="35.78"/>
    <n v="0"/>
    <n v="14"/>
    <n v="35.78"/>
    <n v="14"/>
    <n v="21.78"/>
    <n v="0.60871995528228062"/>
    <n v="2026"/>
    <x v="1"/>
    <n v="6"/>
    <s v="Jun"/>
  </r>
  <r>
    <n v="5166"/>
    <d v="2026-06-13T00:00:00"/>
    <n v="6"/>
    <s v="Q2"/>
    <n v="2026"/>
    <x v="5"/>
    <x v="3"/>
    <x v="7"/>
    <x v="3"/>
    <s v="New"/>
    <x v="3"/>
    <s v="Compact Sleeping Bag"/>
    <n v="3"/>
    <n v="125.25"/>
    <n v="0.05"/>
    <n v="58.95"/>
    <n v="356.96249999999998"/>
    <n v="176.85000000000002"/>
    <n v="180.11249999999995"/>
    <n v="0.50456980775291516"/>
    <n v="2026"/>
    <x v="1"/>
    <n v="6"/>
    <s v="Jun"/>
  </r>
  <r>
    <n v="486"/>
    <d v="2026-06-14T00:00:00"/>
    <n v="6"/>
    <s v="Q2"/>
    <n v="2026"/>
    <x v="5"/>
    <x v="0"/>
    <x v="9"/>
    <x v="1"/>
    <s v="Business"/>
    <x v="1"/>
    <s v="Trekking Poles"/>
    <n v="8"/>
    <n v="72.36"/>
    <n v="0.1"/>
    <n v="32.229999999999997"/>
    <n v="520.99199999999996"/>
    <n v="257.83999999999997"/>
    <n v="263.15199999999999"/>
    <n v="0.5050979669553467"/>
    <n v="2026"/>
    <x v="1"/>
    <n v="6"/>
    <s v="Jun"/>
  </r>
  <r>
    <n v="1507"/>
    <d v="2026-06-14T00:00:00"/>
    <n v="6"/>
    <s v="Q2"/>
    <n v="2026"/>
    <x v="5"/>
    <x v="0"/>
    <x v="15"/>
    <x v="2"/>
    <s v="Returning"/>
    <x v="2"/>
    <s v="Travel Backpack 35L"/>
    <n v="1"/>
    <n v="162.51"/>
    <n v="0"/>
    <n v="88.29"/>
    <n v="162.51"/>
    <n v="88.29"/>
    <n v="74.219999999999985"/>
    <n v="0.45671035628576695"/>
    <n v="2026"/>
    <x v="1"/>
    <n v="6"/>
    <s v="Jun"/>
  </r>
  <r>
    <n v="1821"/>
    <d v="2026-06-14T00:00:00"/>
    <n v="6"/>
    <s v="Q2"/>
    <n v="2026"/>
    <x v="5"/>
    <x v="0"/>
    <x v="15"/>
    <x v="2"/>
    <s v="Business"/>
    <x v="1"/>
    <s v="Trekking Poles"/>
    <n v="3"/>
    <n v="70.52"/>
    <n v="0"/>
    <n v="33.119999999999997"/>
    <n v="211.56"/>
    <n v="99.359999999999985"/>
    <n v="112.20000000000002"/>
    <n v="0.53034600113442998"/>
    <n v="2026"/>
    <x v="1"/>
    <n v="6"/>
    <s v="Jun"/>
  </r>
  <r>
    <n v="2588"/>
    <d v="2026-06-14T00:00:00"/>
    <n v="6"/>
    <s v="Q2"/>
    <n v="2026"/>
    <x v="5"/>
    <x v="3"/>
    <x v="8"/>
    <x v="3"/>
    <s v="Returning"/>
    <x v="1"/>
    <s v="Hiking Daypack 20L"/>
    <n v="1"/>
    <n v="90.28"/>
    <n v="0"/>
    <n v="46.04"/>
    <n v="90.28"/>
    <n v="46.04"/>
    <n v="44.24"/>
    <n v="0.4900310146211786"/>
    <n v="2026"/>
    <x v="1"/>
    <n v="6"/>
    <s v="Jun"/>
  </r>
  <r>
    <n v="2815"/>
    <d v="2026-06-14T00:00:00"/>
    <n v="6"/>
    <s v="Q2"/>
    <n v="2026"/>
    <x v="5"/>
    <x v="3"/>
    <x v="13"/>
    <x v="3"/>
    <s v="New"/>
    <x v="3"/>
    <s v="Alpine Tent 4P"/>
    <n v="2"/>
    <n v="342.25"/>
    <n v="0"/>
    <n v="196.86"/>
    <n v="684.5"/>
    <n v="393.72"/>
    <n v="290.77999999999997"/>
    <n v="0.42480642804967128"/>
    <n v="2026"/>
    <x v="1"/>
    <n v="6"/>
    <s v="Jun"/>
  </r>
  <r>
    <n v="3258"/>
    <d v="2026-06-14T00:00:00"/>
    <n v="6"/>
    <s v="Q2"/>
    <n v="2026"/>
    <x v="5"/>
    <x v="1"/>
    <x v="1"/>
    <x v="0"/>
    <s v="Business"/>
    <x v="0"/>
    <s v="Trail Bike Light"/>
    <n v="6"/>
    <n v="50.92"/>
    <n v="0.05"/>
    <n v="22.87"/>
    <n v="290.24399999999997"/>
    <n v="137.22"/>
    <n v="153.02399999999997"/>
    <n v="0.52722536899987593"/>
    <n v="2026"/>
    <x v="1"/>
    <n v="6"/>
    <s v="Jun"/>
  </r>
  <r>
    <n v="3361"/>
    <d v="2026-06-14T00:00:00"/>
    <n v="6"/>
    <s v="Q2"/>
    <n v="2026"/>
    <x v="5"/>
    <x v="0"/>
    <x v="0"/>
    <x v="2"/>
    <s v="Returning"/>
    <x v="2"/>
    <s v="Insulated Bottle"/>
    <n v="5"/>
    <n v="36.72"/>
    <n v="0.15"/>
    <n v="13.2"/>
    <n v="156.06"/>
    <n v="66"/>
    <n v="90.06"/>
    <n v="0.57708573625528647"/>
    <n v="2026"/>
    <x v="1"/>
    <n v="6"/>
    <s v="Jun"/>
  </r>
  <r>
    <n v="3629"/>
    <d v="2026-06-14T00:00:00"/>
    <n v="6"/>
    <s v="Q2"/>
    <n v="2026"/>
    <x v="5"/>
    <x v="0"/>
    <x v="15"/>
    <x v="0"/>
    <s v="New"/>
    <x v="3"/>
    <s v="Alpine Tent 4P"/>
    <n v="4"/>
    <n v="348.96"/>
    <n v="0.15"/>
    <n v="197.02"/>
    <n v="1186.4639999999999"/>
    <n v="788.08"/>
    <n v="398.3839999999999"/>
    <n v="0.3357741996385899"/>
    <n v="2026"/>
    <x v="1"/>
    <n v="6"/>
    <s v="Jun"/>
  </r>
  <r>
    <n v="3750"/>
    <d v="2026-06-14T00:00:00"/>
    <n v="6"/>
    <s v="Q2"/>
    <n v="2026"/>
    <x v="5"/>
    <x v="0"/>
    <x v="0"/>
    <x v="0"/>
    <s v="Returning"/>
    <x v="1"/>
    <s v="Trekking Poles"/>
    <n v="1"/>
    <n v="71.28"/>
    <n v="0"/>
    <n v="31.92"/>
    <n v="71.28"/>
    <n v="31.92"/>
    <n v="39.36"/>
    <n v="0.55218855218855212"/>
    <n v="2026"/>
    <x v="1"/>
    <n v="6"/>
    <s v="Jun"/>
  </r>
  <r>
    <n v="5088"/>
    <d v="2026-06-14T00:00:00"/>
    <n v="6"/>
    <s v="Q2"/>
    <n v="2026"/>
    <x v="5"/>
    <x v="1"/>
    <x v="12"/>
    <x v="0"/>
    <s v="New"/>
    <x v="2"/>
    <s v="Travel Backpack 35L"/>
    <n v="1"/>
    <n v="160.99"/>
    <n v="0.05"/>
    <n v="89.15"/>
    <n v="152.94050000000001"/>
    <n v="89.15"/>
    <n v="63.790500000000009"/>
    <n v="0.41709357560619981"/>
    <n v="2026"/>
    <x v="1"/>
    <n v="6"/>
    <s v="Jun"/>
  </r>
  <r>
    <n v="1450"/>
    <d v="2026-06-15T00:00:00"/>
    <n v="6"/>
    <s v="Q2"/>
    <n v="2026"/>
    <x v="5"/>
    <x v="1"/>
    <x v="14"/>
    <x v="0"/>
    <s v="Returning"/>
    <x v="4"/>
    <s v="Weighted Vest"/>
    <n v="1"/>
    <n v="124.19"/>
    <n v="0.05"/>
    <n v="67.209999999999994"/>
    <n v="117.98049999999999"/>
    <n v="67.209999999999994"/>
    <n v="50.770499999999998"/>
    <n v="0.43032958836417884"/>
    <n v="2026"/>
    <x v="1"/>
    <n v="6"/>
    <s v="Jun"/>
  </r>
  <r>
    <n v="2330"/>
    <d v="2026-06-15T00:00:00"/>
    <n v="6"/>
    <s v="Q2"/>
    <n v="2026"/>
    <x v="5"/>
    <x v="1"/>
    <x v="1"/>
    <x v="0"/>
    <s v="New"/>
    <x v="2"/>
    <s v="Insulated Bottle"/>
    <n v="2"/>
    <n v="36.11"/>
    <n v="0.05"/>
    <n v="13.29"/>
    <n v="68.608999999999995"/>
    <n v="26.58"/>
    <n v="42.028999999999996"/>
    <n v="0.6125872698917052"/>
    <n v="2026"/>
    <x v="1"/>
    <n v="6"/>
    <s v="Jun"/>
  </r>
  <r>
    <n v="4655"/>
    <d v="2026-06-15T00:00:00"/>
    <n v="6"/>
    <s v="Q2"/>
    <n v="2026"/>
    <x v="5"/>
    <x v="0"/>
    <x v="0"/>
    <x v="1"/>
    <s v="Business"/>
    <x v="4"/>
    <s v="Resistance Band Set"/>
    <n v="4"/>
    <n v="40.909999999999997"/>
    <n v="0.05"/>
    <n v="14.42"/>
    <n v="155.45799999999997"/>
    <n v="57.68"/>
    <n v="97.777999999999963"/>
    <n v="0.62896730949838531"/>
    <n v="2026"/>
    <x v="1"/>
    <n v="6"/>
    <s v="Jun"/>
  </r>
  <r>
    <n v="137"/>
    <d v="2026-06-16T00:00:00"/>
    <n v="6"/>
    <s v="Q2"/>
    <n v="2026"/>
    <x v="5"/>
    <x v="1"/>
    <x v="6"/>
    <x v="0"/>
    <s v="Returning"/>
    <x v="1"/>
    <s v="Trail Boots"/>
    <n v="5"/>
    <n v="141.66999999999999"/>
    <n v="0.1"/>
    <n v="80.59"/>
    <n v="637.51499999999999"/>
    <n v="402.95000000000005"/>
    <n v="234.56499999999994"/>
    <n v="0.36793644071119885"/>
    <n v="2026"/>
    <x v="1"/>
    <n v="6"/>
    <s v="Jun"/>
  </r>
  <r>
    <n v="141"/>
    <d v="2026-06-16T00:00:00"/>
    <n v="6"/>
    <s v="Q2"/>
    <n v="2026"/>
    <x v="5"/>
    <x v="3"/>
    <x v="7"/>
    <x v="0"/>
    <s v="Returning"/>
    <x v="2"/>
    <s v="Packing Cube Set"/>
    <n v="1"/>
    <n v="47.53"/>
    <n v="0.05"/>
    <n v="18.5"/>
    <n v="45.153500000000001"/>
    <n v="18.5"/>
    <n v="26.653500000000001"/>
    <n v="0.59028646727274736"/>
    <n v="2026"/>
    <x v="1"/>
    <n v="6"/>
    <s v="Jun"/>
  </r>
  <r>
    <n v="335"/>
    <d v="2026-06-16T00:00:00"/>
    <n v="6"/>
    <s v="Q2"/>
    <n v="2026"/>
    <x v="5"/>
    <x v="3"/>
    <x v="8"/>
    <x v="0"/>
    <s v="Returning"/>
    <x v="2"/>
    <s v="Travel Backpack 35L"/>
    <n v="3"/>
    <n v="163.65"/>
    <n v="0.15"/>
    <n v="85.8"/>
    <n v="417.3075"/>
    <n v="257.39999999999998"/>
    <n v="159.90750000000003"/>
    <n v="0.38318865584730688"/>
    <n v="2026"/>
    <x v="1"/>
    <n v="6"/>
    <s v="Jun"/>
  </r>
  <r>
    <n v="498"/>
    <d v="2026-06-16T00:00:00"/>
    <n v="6"/>
    <s v="Q2"/>
    <n v="2026"/>
    <x v="5"/>
    <x v="0"/>
    <x v="15"/>
    <x v="1"/>
    <s v="Business"/>
    <x v="2"/>
    <s v="Carry-On Duffel"/>
    <n v="5"/>
    <n v="130.94999999999999"/>
    <n v="0.15"/>
    <n v="68.47"/>
    <n v="556.53750000000002"/>
    <n v="342.35"/>
    <n v="214.1875"/>
    <n v="0.38485726478449339"/>
    <n v="2026"/>
    <x v="1"/>
    <n v="6"/>
    <s v="Jun"/>
  </r>
  <r>
    <n v="2611"/>
    <d v="2026-06-16T00:00:00"/>
    <n v="6"/>
    <s v="Q2"/>
    <n v="2026"/>
    <x v="5"/>
    <x v="3"/>
    <x v="13"/>
    <x v="0"/>
    <s v="Returning"/>
    <x v="2"/>
    <s v="Travel Backpack 35L"/>
    <n v="5"/>
    <n v="160.82"/>
    <n v="0"/>
    <n v="90.14"/>
    <n v="804.09999999999991"/>
    <n v="450.7"/>
    <n v="353.39999999999992"/>
    <n v="0.43949757492849145"/>
    <n v="2026"/>
    <x v="1"/>
    <n v="6"/>
    <s v="Jun"/>
  </r>
  <r>
    <n v="3197"/>
    <d v="2026-06-16T00:00:00"/>
    <n v="6"/>
    <s v="Q2"/>
    <n v="2026"/>
    <x v="5"/>
    <x v="1"/>
    <x v="12"/>
    <x v="2"/>
    <s v="New"/>
    <x v="0"/>
    <s v="Compact Repair Kit"/>
    <n v="3"/>
    <n v="40.51"/>
    <n v="0"/>
    <n v="16.940000000000001"/>
    <n v="121.53"/>
    <n v="50.820000000000007"/>
    <n v="70.709999999999994"/>
    <n v="0.58183164650703523"/>
    <n v="2026"/>
    <x v="1"/>
    <n v="6"/>
    <s v="Jun"/>
  </r>
  <r>
    <n v="4668"/>
    <d v="2026-06-16T00:00:00"/>
    <n v="6"/>
    <s v="Q2"/>
    <n v="2026"/>
    <x v="5"/>
    <x v="1"/>
    <x v="11"/>
    <x v="0"/>
    <s v="Business"/>
    <x v="0"/>
    <s v="Commuter Helmet"/>
    <n v="1"/>
    <n v="81.08"/>
    <n v="0"/>
    <n v="41.52"/>
    <n v="81.08"/>
    <n v="41.52"/>
    <n v="39.559999999999995"/>
    <n v="0.48791317217562896"/>
    <n v="2026"/>
    <x v="1"/>
    <n v="6"/>
    <s v="Jun"/>
  </r>
  <r>
    <n v="4994"/>
    <d v="2026-06-16T00:00:00"/>
    <n v="6"/>
    <s v="Q2"/>
    <n v="2026"/>
    <x v="5"/>
    <x v="2"/>
    <x v="10"/>
    <x v="1"/>
    <s v="Business"/>
    <x v="1"/>
    <s v="Summit Backpack 45L"/>
    <n v="4"/>
    <n v="150.43"/>
    <n v="0.1"/>
    <n v="77.650000000000006"/>
    <n v="541.548"/>
    <n v="310.60000000000002"/>
    <n v="230.94799999999998"/>
    <n v="0.42645896577957998"/>
    <n v="2026"/>
    <x v="1"/>
    <n v="6"/>
    <s v="Jun"/>
  </r>
  <r>
    <n v="512"/>
    <d v="2026-06-17T00:00:00"/>
    <n v="6"/>
    <s v="Q2"/>
    <n v="2026"/>
    <x v="5"/>
    <x v="1"/>
    <x v="12"/>
    <x v="3"/>
    <s v="Returning"/>
    <x v="3"/>
    <s v="Trail Tent 2P"/>
    <n v="1"/>
    <n v="192.42"/>
    <n v="0"/>
    <n v="103.31"/>
    <n v="192.42"/>
    <n v="103.31"/>
    <n v="89.109999999999985"/>
    <n v="0.46310154869556175"/>
    <n v="2026"/>
    <x v="1"/>
    <n v="6"/>
    <s v="Jun"/>
  </r>
  <r>
    <n v="717"/>
    <d v="2026-06-17T00:00:00"/>
    <n v="6"/>
    <s v="Q2"/>
    <n v="2026"/>
    <x v="5"/>
    <x v="3"/>
    <x v="7"/>
    <x v="1"/>
    <s v="Business"/>
    <x v="3"/>
    <s v="Alpine Tent 4P"/>
    <n v="10"/>
    <n v="333.14"/>
    <n v="0.15"/>
    <n v="194.52"/>
    <n v="2831.6899999999996"/>
    <n v="1945.2"/>
    <n v="886.48999999999955"/>
    <n v="0.31306039856057677"/>
    <n v="2026"/>
    <x v="1"/>
    <n v="6"/>
    <s v="Jun"/>
  </r>
  <r>
    <n v="952"/>
    <d v="2026-06-17T00:00:00"/>
    <n v="6"/>
    <s v="Q2"/>
    <n v="2026"/>
    <x v="5"/>
    <x v="0"/>
    <x v="0"/>
    <x v="0"/>
    <s v="Business"/>
    <x v="3"/>
    <s v="Portable Camp Stove"/>
    <n v="1"/>
    <n v="79.900000000000006"/>
    <n v="0.05"/>
    <n v="40.19"/>
    <n v="75.905000000000001"/>
    <n v="40.19"/>
    <n v="35.715000000000003"/>
    <n v="0.47052236348066667"/>
    <n v="2026"/>
    <x v="1"/>
    <n v="6"/>
    <s v="Jun"/>
  </r>
  <r>
    <n v="1081"/>
    <d v="2026-06-17T00:00:00"/>
    <n v="6"/>
    <s v="Q2"/>
    <n v="2026"/>
    <x v="5"/>
    <x v="3"/>
    <x v="13"/>
    <x v="0"/>
    <s v="Returning"/>
    <x v="0"/>
    <s v="Trail Bike Light"/>
    <n v="1"/>
    <n v="51.12"/>
    <n v="0"/>
    <n v="22.43"/>
    <n v="51.12"/>
    <n v="22.43"/>
    <n v="28.689999999999998"/>
    <n v="0.56122848200312991"/>
    <n v="2026"/>
    <x v="1"/>
    <n v="6"/>
    <s v="Jun"/>
  </r>
  <r>
    <n v="2043"/>
    <d v="2026-06-17T00:00:00"/>
    <n v="6"/>
    <s v="Q2"/>
    <n v="2026"/>
    <x v="5"/>
    <x v="1"/>
    <x v="6"/>
    <x v="0"/>
    <s v="New"/>
    <x v="1"/>
    <s v="Hiking Daypack 20L"/>
    <n v="2"/>
    <n v="90.33"/>
    <n v="0"/>
    <n v="46.3"/>
    <n v="180.66"/>
    <n v="92.6"/>
    <n v="88.06"/>
    <n v="0.48743496069965686"/>
    <n v="2026"/>
    <x v="1"/>
    <n v="6"/>
    <s v="Jun"/>
  </r>
  <r>
    <n v="4040"/>
    <d v="2026-06-17T00:00:00"/>
    <n v="6"/>
    <s v="Q2"/>
    <n v="2026"/>
    <x v="5"/>
    <x v="3"/>
    <x v="7"/>
    <x v="0"/>
    <s v="Business"/>
    <x v="2"/>
    <s v="Insulated Bottle"/>
    <n v="2"/>
    <n v="36.799999999999997"/>
    <n v="0.05"/>
    <n v="13.94"/>
    <n v="69.919999999999987"/>
    <n v="27.88"/>
    <n v="42.039999999999992"/>
    <n v="0.60125858123569798"/>
    <n v="2026"/>
    <x v="1"/>
    <n v="6"/>
    <s v="Jun"/>
  </r>
  <r>
    <n v="2295"/>
    <d v="2026-06-18T00:00:00"/>
    <n v="6"/>
    <s v="Q2"/>
    <n v="2026"/>
    <x v="5"/>
    <x v="1"/>
    <x v="11"/>
    <x v="3"/>
    <s v="New"/>
    <x v="2"/>
    <s v="Packing Cube Set"/>
    <n v="1"/>
    <n v="45.7"/>
    <n v="0.1"/>
    <n v="18.600000000000001"/>
    <n v="41.13"/>
    <n v="18.600000000000001"/>
    <n v="22.53"/>
    <n v="0.5477753464624362"/>
    <n v="2026"/>
    <x v="1"/>
    <n v="6"/>
    <s v="Jun"/>
  </r>
  <r>
    <n v="2670"/>
    <d v="2026-06-18T00:00:00"/>
    <n v="6"/>
    <s v="Q2"/>
    <n v="2026"/>
    <x v="5"/>
    <x v="2"/>
    <x v="5"/>
    <x v="3"/>
    <s v="Returning"/>
    <x v="2"/>
    <s v="Travel Backpack 35L"/>
    <n v="3"/>
    <n v="162.30000000000001"/>
    <n v="0.1"/>
    <n v="86.43"/>
    <n v="438.21000000000004"/>
    <n v="259.29000000000002"/>
    <n v="178.92000000000002"/>
    <n v="0.40829739166153217"/>
    <n v="2026"/>
    <x v="1"/>
    <n v="6"/>
    <s v="Jun"/>
  </r>
  <r>
    <n v="2777"/>
    <d v="2026-06-18T00:00:00"/>
    <n v="6"/>
    <s v="Q2"/>
    <n v="2026"/>
    <x v="5"/>
    <x v="1"/>
    <x v="14"/>
    <x v="1"/>
    <s v="Business"/>
    <x v="1"/>
    <s v="Trekking Poles"/>
    <n v="5"/>
    <n v="72.37"/>
    <n v="0.2"/>
    <n v="32.840000000000003"/>
    <n v="289.48"/>
    <n v="164.20000000000002"/>
    <n v="125.28"/>
    <n v="0.43277601215973466"/>
    <n v="2026"/>
    <x v="1"/>
    <n v="6"/>
    <s v="Jun"/>
  </r>
  <r>
    <n v="2780"/>
    <d v="2026-06-18T00:00:00"/>
    <n v="6"/>
    <s v="Q2"/>
    <n v="2026"/>
    <x v="5"/>
    <x v="2"/>
    <x v="3"/>
    <x v="0"/>
    <s v="New"/>
    <x v="4"/>
    <s v="Recovery Roller"/>
    <n v="2"/>
    <n v="35.61"/>
    <n v="0.15"/>
    <n v="13.96"/>
    <n v="60.536999999999999"/>
    <n v="27.92"/>
    <n v="32.616999999999997"/>
    <n v="0.53879445628293432"/>
    <n v="2026"/>
    <x v="1"/>
    <n v="6"/>
    <s v="Jun"/>
  </r>
  <r>
    <n v="3209"/>
    <d v="2026-06-18T00:00:00"/>
    <n v="6"/>
    <s v="Q2"/>
    <n v="2026"/>
    <x v="5"/>
    <x v="3"/>
    <x v="13"/>
    <x v="0"/>
    <s v="Returning"/>
    <x v="2"/>
    <s v="Carry-On Duffel"/>
    <n v="2"/>
    <n v="133.12"/>
    <n v="0"/>
    <n v="67.02"/>
    <n v="266.24"/>
    <n v="134.04"/>
    <n v="132.20000000000002"/>
    <n v="0.4965444711538462"/>
    <n v="2026"/>
    <x v="1"/>
    <n v="6"/>
    <s v="Jun"/>
  </r>
  <r>
    <n v="3414"/>
    <d v="2026-06-18T00:00:00"/>
    <n v="6"/>
    <s v="Q2"/>
    <n v="2026"/>
    <x v="5"/>
    <x v="0"/>
    <x v="15"/>
    <x v="3"/>
    <s v="Returning"/>
    <x v="0"/>
    <s v="Trail Bike Light"/>
    <n v="1"/>
    <n v="51.23"/>
    <n v="0.05"/>
    <n v="23.12"/>
    <n v="48.668499999999995"/>
    <n v="23.12"/>
    <n v="25.548499999999994"/>
    <n v="0.5249494025909982"/>
    <n v="2026"/>
    <x v="1"/>
    <n v="6"/>
    <s v="Jun"/>
  </r>
  <r>
    <n v="3846"/>
    <d v="2026-06-18T00:00:00"/>
    <n v="6"/>
    <s v="Q2"/>
    <n v="2026"/>
    <x v="5"/>
    <x v="1"/>
    <x v="12"/>
    <x v="0"/>
    <s v="Business"/>
    <x v="1"/>
    <s v="Hiking Daypack 20L"/>
    <n v="1"/>
    <n v="93.5"/>
    <n v="0"/>
    <n v="46.63"/>
    <n v="93.5"/>
    <n v="46.63"/>
    <n v="46.87"/>
    <n v="0.50128342245989299"/>
    <n v="2026"/>
    <x v="1"/>
    <n v="6"/>
    <s v="Jun"/>
  </r>
  <r>
    <n v="4120"/>
    <d v="2026-06-18T00:00:00"/>
    <n v="6"/>
    <s v="Q2"/>
    <n v="2026"/>
    <x v="5"/>
    <x v="3"/>
    <x v="4"/>
    <x v="2"/>
    <s v="Returning"/>
    <x v="4"/>
    <s v="Resistance Band Set"/>
    <n v="3"/>
    <n v="41.16"/>
    <n v="0"/>
    <n v="14.79"/>
    <n v="123.47999999999999"/>
    <n v="44.37"/>
    <n v="79.109999999999985"/>
    <n v="0.64067055393586003"/>
    <n v="2026"/>
    <x v="1"/>
    <n v="6"/>
    <s v="Jun"/>
  </r>
  <r>
    <n v="4217"/>
    <d v="2026-06-18T00:00:00"/>
    <n v="6"/>
    <s v="Q2"/>
    <n v="2026"/>
    <x v="5"/>
    <x v="1"/>
    <x v="12"/>
    <x v="3"/>
    <s v="New"/>
    <x v="4"/>
    <s v="Resistance Band Set"/>
    <n v="1"/>
    <n v="39.74"/>
    <n v="0.05"/>
    <n v="14.39"/>
    <n v="37.753"/>
    <n v="14.39"/>
    <n v="23.363"/>
    <n v="0.6188382380208195"/>
    <n v="2026"/>
    <x v="1"/>
    <n v="6"/>
    <s v="Jun"/>
  </r>
  <r>
    <n v="4786"/>
    <d v="2026-06-18T00:00:00"/>
    <n v="6"/>
    <s v="Q2"/>
    <n v="2026"/>
    <x v="5"/>
    <x v="3"/>
    <x v="7"/>
    <x v="0"/>
    <s v="Returning"/>
    <x v="2"/>
    <s v="Packing Cube Set"/>
    <n v="3"/>
    <n v="46.79"/>
    <n v="0.1"/>
    <n v="18.25"/>
    <n v="126.33300000000001"/>
    <n v="54.75"/>
    <n v="71.583000000000013"/>
    <n v="0.56662154781411034"/>
    <n v="2026"/>
    <x v="1"/>
    <n v="6"/>
    <s v="Jun"/>
  </r>
  <r>
    <n v="23"/>
    <d v="2026-06-19T00:00:00"/>
    <n v="6"/>
    <s v="Q2"/>
    <n v="2026"/>
    <x v="5"/>
    <x v="3"/>
    <x v="13"/>
    <x v="1"/>
    <s v="Business"/>
    <x v="1"/>
    <s v="Hiking Daypack 20L"/>
    <n v="4"/>
    <n v="91.74"/>
    <n v="0.2"/>
    <n v="44.74"/>
    <n v="293.56799999999998"/>
    <n v="178.96"/>
    <n v="114.60799999999998"/>
    <n v="0.39039677349029861"/>
    <n v="2026"/>
    <x v="1"/>
    <n v="6"/>
    <s v="Jun"/>
  </r>
  <r>
    <n v="99"/>
    <d v="2026-06-19T00:00:00"/>
    <n v="6"/>
    <s v="Q2"/>
    <n v="2026"/>
    <x v="5"/>
    <x v="3"/>
    <x v="13"/>
    <x v="0"/>
    <s v="New"/>
    <x v="4"/>
    <s v="Recovery Roller"/>
    <n v="1"/>
    <n v="36.28"/>
    <n v="0.1"/>
    <n v="13.8"/>
    <n v="32.652000000000001"/>
    <n v="13.8"/>
    <n v="18.852"/>
    <n v="0.5773612642410878"/>
    <n v="2026"/>
    <x v="1"/>
    <n v="6"/>
    <s v="Jun"/>
  </r>
  <r>
    <n v="269"/>
    <d v="2026-06-19T00:00:00"/>
    <n v="6"/>
    <s v="Q2"/>
    <n v="2026"/>
    <x v="5"/>
    <x v="3"/>
    <x v="13"/>
    <x v="1"/>
    <s v="Returning"/>
    <x v="1"/>
    <s v="Trekking Poles"/>
    <n v="3"/>
    <n v="73.02"/>
    <n v="0.1"/>
    <n v="32.69"/>
    <n v="197.154"/>
    <n v="98.07"/>
    <n v="99.084000000000003"/>
    <n v="0.50257159377948202"/>
    <n v="2026"/>
    <x v="1"/>
    <n v="6"/>
    <s v="Jun"/>
  </r>
  <r>
    <n v="1772"/>
    <d v="2026-06-19T00:00:00"/>
    <n v="6"/>
    <s v="Q2"/>
    <n v="2026"/>
    <x v="5"/>
    <x v="3"/>
    <x v="4"/>
    <x v="0"/>
    <s v="New"/>
    <x v="1"/>
    <s v="Summit Backpack 45L"/>
    <n v="4"/>
    <n v="153.38"/>
    <n v="0"/>
    <n v="76.92"/>
    <n v="613.52"/>
    <n v="307.68"/>
    <n v="305.83999999999997"/>
    <n v="0.49850045638283996"/>
    <n v="2026"/>
    <x v="1"/>
    <n v="6"/>
    <s v="Jun"/>
  </r>
  <r>
    <n v="1906"/>
    <d v="2026-06-19T00:00:00"/>
    <n v="6"/>
    <s v="Q2"/>
    <n v="2026"/>
    <x v="5"/>
    <x v="3"/>
    <x v="8"/>
    <x v="3"/>
    <s v="Returning"/>
    <x v="3"/>
    <s v="Compact Sleeping Bag"/>
    <n v="2"/>
    <n v="125.5"/>
    <n v="0"/>
    <n v="61.67"/>
    <n v="251"/>
    <n v="123.34"/>
    <n v="127.66"/>
    <n v="0.50860557768924297"/>
    <n v="2026"/>
    <x v="1"/>
    <n v="6"/>
    <s v="Jun"/>
  </r>
  <r>
    <n v="2473"/>
    <d v="2026-06-19T00:00:00"/>
    <n v="6"/>
    <s v="Q2"/>
    <n v="2026"/>
    <x v="5"/>
    <x v="0"/>
    <x v="0"/>
    <x v="1"/>
    <s v="Returning"/>
    <x v="0"/>
    <s v="Commuter Helmet"/>
    <n v="3"/>
    <n v="80.75"/>
    <n v="0.15"/>
    <n v="42.81"/>
    <n v="205.91249999999999"/>
    <n v="128.43"/>
    <n v="77.482499999999987"/>
    <n v="0.37628847204516475"/>
    <n v="2026"/>
    <x v="1"/>
    <n v="6"/>
    <s v="Jun"/>
  </r>
  <r>
    <n v="2549"/>
    <d v="2026-06-19T00:00:00"/>
    <n v="6"/>
    <s v="Q2"/>
    <n v="2026"/>
    <x v="5"/>
    <x v="3"/>
    <x v="13"/>
    <x v="1"/>
    <s v="Returning"/>
    <x v="4"/>
    <s v="Recovery Roller"/>
    <n v="8"/>
    <n v="36.15"/>
    <n v="0.05"/>
    <n v="13.55"/>
    <n v="274.73999999999995"/>
    <n v="108.4"/>
    <n v="166.33999999999995"/>
    <n v="0.60544514814005956"/>
    <n v="2026"/>
    <x v="1"/>
    <n v="6"/>
    <s v="Jun"/>
  </r>
  <r>
    <n v="3341"/>
    <d v="2026-06-19T00:00:00"/>
    <n v="6"/>
    <s v="Q2"/>
    <n v="2026"/>
    <x v="5"/>
    <x v="0"/>
    <x v="15"/>
    <x v="0"/>
    <s v="New"/>
    <x v="1"/>
    <s v="Trail Boots"/>
    <n v="2"/>
    <n v="143.1"/>
    <n v="0"/>
    <n v="78.11"/>
    <n v="286.2"/>
    <n v="156.22"/>
    <n v="129.97999999999999"/>
    <n v="0.45415793151642209"/>
    <n v="2026"/>
    <x v="1"/>
    <n v="6"/>
    <s v="Jun"/>
  </r>
  <r>
    <n v="3351"/>
    <d v="2026-06-19T00:00:00"/>
    <n v="6"/>
    <s v="Q2"/>
    <n v="2026"/>
    <x v="5"/>
    <x v="1"/>
    <x v="1"/>
    <x v="3"/>
    <s v="New"/>
    <x v="3"/>
    <s v="Compact Sleeping Bag"/>
    <n v="4"/>
    <n v="123.89"/>
    <n v="0"/>
    <n v="59.42"/>
    <n v="495.56"/>
    <n v="237.68"/>
    <n v="257.88"/>
    <n v="0.5203809831301961"/>
    <n v="2026"/>
    <x v="1"/>
    <n v="6"/>
    <s v="Jun"/>
  </r>
  <r>
    <n v="3366"/>
    <d v="2026-06-19T00:00:00"/>
    <n v="6"/>
    <s v="Q2"/>
    <n v="2026"/>
    <x v="5"/>
    <x v="1"/>
    <x v="11"/>
    <x v="0"/>
    <s v="Business"/>
    <x v="2"/>
    <s v="Carry-On Duffel"/>
    <n v="1"/>
    <n v="135.41999999999999"/>
    <n v="0.05"/>
    <n v="68.180000000000007"/>
    <n v="128.64899999999997"/>
    <n v="68.180000000000007"/>
    <n v="60.468999999999966"/>
    <n v="0.47003085915941811"/>
    <n v="2026"/>
    <x v="1"/>
    <n v="6"/>
    <s v="Jun"/>
  </r>
  <r>
    <n v="3691"/>
    <d v="2026-06-19T00:00:00"/>
    <n v="6"/>
    <s v="Q2"/>
    <n v="2026"/>
    <x v="5"/>
    <x v="1"/>
    <x v="6"/>
    <x v="2"/>
    <s v="Returning"/>
    <x v="1"/>
    <s v="Hiking Daypack 20L"/>
    <n v="1"/>
    <n v="93.48"/>
    <n v="0.05"/>
    <n v="44.31"/>
    <n v="88.805999999999997"/>
    <n v="44.31"/>
    <n v="44.495999999999995"/>
    <n v="0.50104722653874734"/>
    <n v="2026"/>
    <x v="1"/>
    <n v="6"/>
    <s v="Jun"/>
  </r>
  <r>
    <n v="3909"/>
    <d v="2026-06-19T00:00:00"/>
    <n v="6"/>
    <s v="Q2"/>
    <n v="2026"/>
    <x v="5"/>
    <x v="1"/>
    <x v="1"/>
    <x v="3"/>
    <s v="Returning"/>
    <x v="1"/>
    <s v="Summit Backpack 45L"/>
    <n v="1"/>
    <n v="156.05000000000001"/>
    <n v="0.05"/>
    <n v="81.28"/>
    <n v="148.2475"/>
    <n v="81.28"/>
    <n v="66.967500000000001"/>
    <n v="0.45172768512116562"/>
    <n v="2026"/>
    <x v="1"/>
    <n v="6"/>
    <s v="Jun"/>
  </r>
  <r>
    <n v="4862"/>
    <d v="2026-06-19T00:00:00"/>
    <n v="6"/>
    <s v="Q2"/>
    <n v="2026"/>
    <x v="5"/>
    <x v="1"/>
    <x v="6"/>
    <x v="0"/>
    <s v="Returning"/>
    <x v="4"/>
    <s v="Recovery Roller"/>
    <n v="1"/>
    <n v="36.74"/>
    <n v="0"/>
    <n v="14.15"/>
    <n v="36.74"/>
    <n v="14.15"/>
    <n v="22.590000000000003"/>
    <n v="0.61486118671747425"/>
    <n v="2026"/>
    <x v="1"/>
    <n v="6"/>
    <s v="Jun"/>
  </r>
  <r>
    <n v="5096"/>
    <d v="2026-06-19T00:00:00"/>
    <n v="6"/>
    <s v="Q2"/>
    <n v="2026"/>
    <x v="5"/>
    <x v="0"/>
    <x v="15"/>
    <x v="0"/>
    <s v="Returning"/>
    <x v="3"/>
    <s v="Trail Tent 2P"/>
    <n v="2"/>
    <n v="199.28"/>
    <n v="0"/>
    <n v="102.85"/>
    <n v="398.56"/>
    <n v="205.7"/>
    <n v="192.86"/>
    <n v="0.48389201124046571"/>
    <n v="2026"/>
    <x v="1"/>
    <n v="6"/>
    <s v="Jun"/>
  </r>
  <r>
    <n v="5112"/>
    <d v="2026-06-19T00:00:00"/>
    <n v="6"/>
    <s v="Q2"/>
    <n v="2026"/>
    <x v="5"/>
    <x v="0"/>
    <x v="0"/>
    <x v="3"/>
    <s v="Returning"/>
    <x v="4"/>
    <s v="Recovery Roller"/>
    <n v="2"/>
    <n v="37.04"/>
    <n v="0.05"/>
    <n v="13.76"/>
    <n v="70.375999999999991"/>
    <n v="27.52"/>
    <n v="42.855999999999995"/>
    <n v="0.60895759918153913"/>
    <n v="2026"/>
    <x v="1"/>
    <n v="6"/>
    <s v="Jun"/>
  </r>
  <r>
    <n v="501"/>
    <d v="2026-06-20T00:00:00"/>
    <n v="6"/>
    <s v="Q2"/>
    <n v="2026"/>
    <x v="5"/>
    <x v="3"/>
    <x v="4"/>
    <x v="0"/>
    <s v="New"/>
    <x v="3"/>
    <s v="Portable Camp Stove"/>
    <n v="2"/>
    <n v="80.95"/>
    <n v="0.1"/>
    <n v="39.44"/>
    <n v="145.71"/>
    <n v="78.88"/>
    <n v="66.830000000000013"/>
    <n v="0.45865074462974409"/>
    <n v="2026"/>
    <x v="1"/>
    <n v="6"/>
    <s v="Jun"/>
  </r>
  <r>
    <n v="540"/>
    <d v="2026-06-20T00:00:00"/>
    <n v="6"/>
    <s v="Q2"/>
    <n v="2026"/>
    <x v="5"/>
    <x v="0"/>
    <x v="9"/>
    <x v="3"/>
    <s v="Returning"/>
    <x v="1"/>
    <s v="Summit Backpack 45L"/>
    <n v="1"/>
    <n v="151.46"/>
    <n v="0.05"/>
    <n v="77.98"/>
    <n v="143.887"/>
    <n v="77.98"/>
    <n v="65.906999999999996"/>
    <n v="0.45804693961233467"/>
    <n v="2026"/>
    <x v="1"/>
    <n v="6"/>
    <s v="Jun"/>
  </r>
  <r>
    <n v="2255"/>
    <d v="2026-06-20T00:00:00"/>
    <n v="6"/>
    <s v="Q2"/>
    <n v="2026"/>
    <x v="5"/>
    <x v="0"/>
    <x v="9"/>
    <x v="0"/>
    <s v="Business"/>
    <x v="1"/>
    <s v="Hiking Daypack 20L"/>
    <n v="5"/>
    <n v="90.1"/>
    <n v="0"/>
    <n v="44.32"/>
    <n v="450.5"/>
    <n v="221.6"/>
    <n v="228.9"/>
    <n v="0.50810210876803552"/>
    <n v="2026"/>
    <x v="1"/>
    <n v="6"/>
    <s v="Jun"/>
  </r>
  <r>
    <n v="3126"/>
    <d v="2026-06-20T00:00:00"/>
    <n v="6"/>
    <s v="Q2"/>
    <n v="2026"/>
    <x v="5"/>
    <x v="0"/>
    <x v="0"/>
    <x v="3"/>
    <s v="Business"/>
    <x v="1"/>
    <s v="Summit Backpack 45L"/>
    <n v="1"/>
    <n v="155.69"/>
    <n v="0.1"/>
    <n v="79.42"/>
    <n v="140.12100000000001"/>
    <n v="79.42"/>
    <n v="60.701000000000008"/>
    <n v="0.43320415926235184"/>
    <n v="2026"/>
    <x v="1"/>
    <n v="6"/>
    <s v="Jun"/>
  </r>
  <r>
    <n v="3223"/>
    <d v="2026-06-20T00:00:00"/>
    <n v="6"/>
    <s v="Q2"/>
    <n v="2026"/>
    <x v="5"/>
    <x v="1"/>
    <x v="14"/>
    <x v="2"/>
    <s v="Returning"/>
    <x v="4"/>
    <s v="Training Mat"/>
    <n v="1"/>
    <n v="50.11"/>
    <n v="0.05"/>
    <n v="21.38"/>
    <n v="47.604499999999994"/>
    <n v="21.38"/>
    <n v="26.224499999999995"/>
    <n v="0.55088279469377888"/>
    <n v="2026"/>
    <x v="1"/>
    <n v="6"/>
    <s v="Jun"/>
  </r>
  <r>
    <n v="3260"/>
    <d v="2026-06-20T00:00:00"/>
    <n v="6"/>
    <s v="Q2"/>
    <n v="2026"/>
    <x v="5"/>
    <x v="2"/>
    <x v="2"/>
    <x v="2"/>
    <s v="Returning"/>
    <x v="1"/>
    <s v="Trail Boots"/>
    <n v="1"/>
    <n v="142.55000000000001"/>
    <n v="0.1"/>
    <n v="79.709999999999994"/>
    <n v="128.29500000000002"/>
    <n v="79.709999999999994"/>
    <n v="48.585000000000022"/>
    <n v="0.37869753302934656"/>
    <n v="2026"/>
    <x v="1"/>
    <n v="6"/>
    <s v="Jun"/>
  </r>
  <r>
    <n v="3404"/>
    <d v="2026-06-20T00:00:00"/>
    <n v="6"/>
    <s v="Q2"/>
    <n v="2026"/>
    <x v="5"/>
    <x v="3"/>
    <x v="8"/>
    <x v="0"/>
    <s v="New"/>
    <x v="3"/>
    <s v="Trail Tent 2P"/>
    <n v="3"/>
    <n v="191.11"/>
    <n v="0.05"/>
    <n v="102.82"/>
    <n v="544.6635"/>
    <n v="308.45999999999998"/>
    <n v="236.20350000000002"/>
    <n v="0.43366867800026992"/>
    <n v="2026"/>
    <x v="1"/>
    <n v="6"/>
    <s v="Jun"/>
  </r>
  <r>
    <n v="4267"/>
    <d v="2026-06-20T00:00:00"/>
    <n v="6"/>
    <s v="Q2"/>
    <n v="2026"/>
    <x v="5"/>
    <x v="3"/>
    <x v="13"/>
    <x v="1"/>
    <s v="Business"/>
    <x v="0"/>
    <s v="Compact Repair Kit"/>
    <n v="6"/>
    <n v="40.229999999999997"/>
    <n v="0.15"/>
    <n v="17.079999999999998"/>
    <n v="205.173"/>
    <n v="102.47999999999999"/>
    <n v="102.69300000000001"/>
    <n v="0.50051907414718322"/>
    <n v="2026"/>
    <x v="1"/>
    <n v="6"/>
    <s v="Jun"/>
  </r>
  <r>
    <n v="5082"/>
    <d v="2026-06-20T00:00:00"/>
    <n v="6"/>
    <s v="Q2"/>
    <n v="2026"/>
    <x v="5"/>
    <x v="1"/>
    <x v="11"/>
    <x v="0"/>
    <s v="Business"/>
    <x v="0"/>
    <s v="Commuter Helmet"/>
    <n v="2"/>
    <n v="81.489999999999995"/>
    <n v="0"/>
    <n v="42.15"/>
    <n v="162.97999999999999"/>
    <n v="84.3"/>
    <n v="78.679999999999993"/>
    <n v="0.48275862068965514"/>
    <n v="2026"/>
    <x v="1"/>
    <n v="6"/>
    <s v="Jun"/>
  </r>
  <r>
    <n v="5108"/>
    <d v="2026-06-20T00:00:00"/>
    <n v="6"/>
    <s v="Q2"/>
    <n v="2026"/>
    <x v="5"/>
    <x v="1"/>
    <x v="6"/>
    <x v="1"/>
    <s v="Business"/>
    <x v="2"/>
    <s v="Travel Backpack 35L"/>
    <n v="8"/>
    <n v="162.71"/>
    <n v="0.2"/>
    <n v="85.27"/>
    <n v="1041.3440000000001"/>
    <n v="682.16"/>
    <n v="359.18400000000008"/>
    <n v="0.34492348349824847"/>
    <n v="2026"/>
    <x v="1"/>
    <n v="6"/>
    <s v="Jun"/>
  </r>
  <r>
    <n v="1105"/>
    <d v="2026-06-21T00:00:00"/>
    <n v="6"/>
    <s v="Q2"/>
    <n v="2026"/>
    <x v="5"/>
    <x v="2"/>
    <x v="5"/>
    <x v="3"/>
    <s v="Returning"/>
    <x v="2"/>
    <s v="Insulated Bottle"/>
    <n v="1"/>
    <n v="36.479999999999997"/>
    <n v="0.1"/>
    <n v="13.9"/>
    <n v="32.832000000000001"/>
    <n v="13.9"/>
    <n v="18.932000000000002"/>
    <n v="0.57663255360623789"/>
    <n v="2026"/>
    <x v="1"/>
    <n v="6"/>
    <s v="Jun"/>
  </r>
  <r>
    <n v="2757"/>
    <d v="2026-06-21T00:00:00"/>
    <n v="6"/>
    <s v="Q2"/>
    <n v="2026"/>
    <x v="5"/>
    <x v="1"/>
    <x v="6"/>
    <x v="1"/>
    <s v="Business"/>
    <x v="2"/>
    <s v="Carry-On Duffel"/>
    <n v="6"/>
    <n v="136.65"/>
    <n v="0.15"/>
    <n v="68.56"/>
    <n v="696.91500000000008"/>
    <n v="411.36"/>
    <n v="285.55500000000006"/>
    <n v="0.4097415036266977"/>
    <n v="2026"/>
    <x v="1"/>
    <n v="6"/>
    <s v="Jun"/>
  </r>
  <r>
    <n v="3325"/>
    <d v="2026-06-21T00:00:00"/>
    <n v="6"/>
    <s v="Q2"/>
    <n v="2026"/>
    <x v="5"/>
    <x v="2"/>
    <x v="2"/>
    <x v="0"/>
    <s v="New"/>
    <x v="0"/>
    <s v="Trail Bike Light"/>
    <n v="4"/>
    <n v="50.57"/>
    <n v="0"/>
    <n v="21.85"/>
    <n v="202.28"/>
    <n v="87.4"/>
    <n v="114.88"/>
    <n v="0.56792564761716435"/>
    <n v="2026"/>
    <x v="1"/>
    <n v="6"/>
    <s v="Jun"/>
  </r>
  <r>
    <n v="4070"/>
    <d v="2026-06-21T00:00:00"/>
    <n v="6"/>
    <s v="Q2"/>
    <n v="2026"/>
    <x v="5"/>
    <x v="3"/>
    <x v="8"/>
    <x v="0"/>
    <s v="New"/>
    <x v="0"/>
    <s v="Cycling Pack 12L"/>
    <n v="3"/>
    <n v="103.72"/>
    <n v="0"/>
    <n v="50.34"/>
    <n v="311.15999999999997"/>
    <n v="151.02000000000001"/>
    <n v="160.13999999999996"/>
    <n v="0.51465483995372152"/>
    <n v="2026"/>
    <x v="1"/>
    <n v="6"/>
    <s v="Jun"/>
  </r>
  <r>
    <n v="4339"/>
    <d v="2026-06-21T00:00:00"/>
    <n v="6"/>
    <s v="Q2"/>
    <n v="2026"/>
    <x v="5"/>
    <x v="2"/>
    <x v="16"/>
    <x v="3"/>
    <s v="Returning"/>
    <x v="2"/>
    <s v="Carry-On Duffel"/>
    <n v="1"/>
    <n v="132.49"/>
    <n v="0"/>
    <n v="67.09"/>
    <n v="132.49"/>
    <n v="67.09"/>
    <n v="65.400000000000006"/>
    <n v="0.49362216016303118"/>
    <n v="2026"/>
    <x v="1"/>
    <n v="6"/>
    <s v="Jun"/>
  </r>
  <r>
    <n v="731"/>
    <d v="2026-06-22T00:00:00"/>
    <n v="6"/>
    <s v="Q2"/>
    <n v="2026"/>
    <x v="5"/>
    <x v="2"/>
    <x v="3"/>
    <x v="0"/>
    <s v="New"/>
    <x v="3"/>
    <s v="Portable Camp Stove"/>
    <n v="2"/>
    <n v="80.650000000000006"/>
    <n v="0"/>
    <n v="39.18"/>
    <n v="161.30000000000001"/>
    <n v="78.36"/>
    <n v="82.940000000000012"/>
    <n v="0.51419714817110973"/>
    <n v="2026"/>
    <x v="1"/>
    <n v="6"/>
    <s v="Jun"/>
  </r>
  <r>
    <n v="1362"/>
    <d v="2026-06-22T00:00:00"/>
    <n v="6"/>
    <s v="Q2"/>
    <n v="2026"/>
    <x v="5"/>
    <x v="1"/>
    <x v="1"/>
    <x v="2"/>
    <s v="New"/>
    <x v="4"/>
    <s v="Recovery Roller"/>
    <n v="1"/>
    <n v="35.409999999999997"/>
    <n v="0.05"/>
    <n v="13.9"/>
    <n v="33.639499999999998"/>
    <n v="13.9"/>
    <n v="19.7395"/>
    <n v="0.58679528530447833"/>
    <n v="2026"/>
    <x v="1"/>
    <n v="6"/>
    <s v="Jun"/>
  </r>
  <r>
    <n v="1512"/>
    <d v="2026-06-22T00:00:00"/>
    <n v="6"/>
    <s v="Q2"/>
    <n v="2026"/>
    <x v="5"/>
    <x v="0"/>
    <x v="0"/>
    <x v="3"/>
    <s v="Returning"/>
    <x v="4"/>
    <s v="Resistance Band Set"/>
    <n v="3"/>
    <n v="41.01"/>
    <n v="0"/>
    <n v="14.33"/>
    <n v="123.03"/>
    <n v="42.99"/>
    <n v="80.039999999999992"/>
    <n v="0.65057303096805652"/>
    <n v="2026"/>
    <x v="1"/>
    <n v="6"/>
    <s v="Jun"/>
  </r>
  <r>
    <n v="1647"/>
    <d v="2026-06-22T00:00:00"/>
    <n v="6"/>
    <s v="Q2"/>
    <n v="2026"/>
    <x v="5"/>
    <x v="3"/>
    <x v="8"/>
    <x v="0"/>
    <s v="Business"/>
    <x v="2"/>
    <s v="Insulated Bottle"/>
    <n v="1"/>
    <n v="36.01"/>
    <n v="0"/>
    <n v="13.23"/>
    <n v="36.01"/>
    <n v="13.23"/>
    <n v="22.779999999999998"/>
    <n v="0.63260205498472644"/>
    <n v="2026"/>
    <x v="1"/>
    <n v="6"/>
    <s v="Jun"/>
  </r>
  <r>
    <n v="2358"/>
    <d v="2026-06-22T00:00:00"/>
    <n v="6"/>
    <s v="Q2"/>
    <n v="2026"/>
    <x v="5"/>
    <x v="0"/>
    <x v="0"/>
    <x v="3"/>
    <s v="Returning"/>
    <x v="4"/>
    <s v="Training Mat"/>
    <n v="2"/>
    <n v="50.21"/>
    <n v="0.05"/>
    <n v="21.74"/>
    <n v="95.399000000000001"/>
    <n v="43.48"/>
    <n v="51.919000000000004"/>
    <n v="0.54423002337550708"/>
    <n v="2026"/>
    <x v="1"/>
    <n v="6"/>
    <s v="Jun"/>
  </r>
  <r>
    <n v="2366"/>
    <d v="2026-06-22T00:00:00"/>
    <n v="6"/>
    <s v="Q2"/>
    <n v="2026"/>
    <x v="5"/>
    <x v="2"/>
    <x v="10"/>
    <x v="3"/>
    <s v="Returning"/>
    <x v="0"/>
    <s v="Cycling Pack 12L"/>
    <n v="3"/>
    <n v="100.3"/>
    <n v="0"/>
    <n v="49.26"/>
    <n v="300.89999999999998"/>
    <n v="147.78"/>
    <n v="153.11999999999998"/>
    <n v="0.5088733798604187"/>
    <n v="2026"/>
    <x v="1"/>
    <n v="6"/>
    <s v="Jun"/>
  </r>
  <r>
    <n v="3481"/>
    <d v="2026-06-22T00:00:00"/>
    <n v="6"/>
    <s v="Q2"/>
    <n v="2026"/>
    <x v="5"/>
    <x v="3"/>
    <x v="8"/>
    <x v="2"/>
    <s v="New"/>
    <x v="2"/>
    <s v="Packing Cube Set"/>
    <n v="1"/>
    <n v="47.7"/>
    <n v="0.1"/>
    <n v="18.760000000000002"/>
    <n v="42.930000000000007"/>
    <n v="18.760000000000002"/>
    <n v="24.170000000000005"/>
    <n v="0.56300955043093415"/>
    <n v="2026"/>
    <x v="1"/>
    <n v="6"/>
    <s v="Jun"/>
  </r>
  <r>
    <n v="3595"/>
    <d v="2026-06-22T00:00:00"/>
    <n v="6"/>
    <s v="Q2"/>
    <n v="2026"/>
    <x v="5"/>
    <x v="1"/>
    <x v="14"/>
    <x v="0"/>
    <s v="New"/>
    <x v="0"/>
    <s v="Compact Repair Kit"/>
    <n v="2"/>
    <n v="40.94"/>
    <n v="0.1"/>
    <n v="16.88"/>
    <n v="73.691999999999993"/>
    <n v="33.76"/>
    <n v="39.931999999999995"/>
    <n v="0.54187700157411933"/>
    <n v="2026"/>
    <x v="1"/>
    <n v="6"/>
    <s v="Jun"/>
  </r>
  <r>
    <n v="3766"/>
    <d v="2026-06-22T00:00:00"/>
    <n v="6"/>
    <s v="Q2"/>
    <n v="2026"/>
    <x v="5"/>
    <x v="3"/>
    <x v="8"/>
    <x v="2"/>
    <s v="Returning"/>
    <x v="1"/>
    <s v="Hiking Daypack 20L"/>
    <n v="1"/>
    <n v="93.78"/>
    <n v="0"/>
    <n v="46.62"/>
    <n v="93.78"/>
    <n v="46.62"/>
    <n v="47.160000000000004"/>
    <n v="0.50287907869481774"/>
    <n v="2026"/>
    <x v="1"/>
    <n v="6"/>
    <s v="Jun"/>
  </r>
  <r>
    <n v="3933"/>
    <d v="2026-06-22T00:00:00"/>
    <n v="6"/>
    <s v="Q2"/>
    <n v="2026"/>
    <x v="5"/>
    <x v="3"/>
    <x v="4"/>
    <x v="2"/>
    <s v="New"/>
    <x v="4"/>
    <s v="Training Mat"/>
    <n v="2"/>
    <n v="51.42"/>
    <n v="0"/>
    <n v="22.19"/>
    <n v="102.84"/>
    <n v="44.38"/>
    <n v="58.46"/>
    <n v="0.56845585375340335"/>
    <n v="2026"/>
    <x v="1"/>
    <n v="6"/>
    <s v="Jun"/>
  </r>
  <r>
    <n v="3951"/>
    <d v="2026-06-22T00:00:00"/>
    <n v="6"/>
    <s v="Q2"/>
    <n v="2026"/>
    <x v="5"/>
    <x v="2"/>
    <x v="2"/>
    <x v="2"/>
    <s v="New"/>
    <x v="2"/>
    <s v="Travel Backpack 35L"/>
    <n v="1"/>
    <n v="164.99"/>
    <n v="0.1"/>
    <n v="86.6"/>
    <n v="148.49100000000001"/>
    <n v="86.6"/>
    <n v="61.89100000000002"/>
    <n v="0.41679967136055396"/>
    <n v="2026"/>
    <x v="1"/>
    <n v="6"/>
    <s v="Jun"/>
  </r>
  <r>
    <n v="4078"/>
    <d v="2026-06-22T00:00:00"/>
    <n v="6"/>
    <s v="Q2"/>
    <n v="2026"/>
    <x v="5"/>
    <x v="2"/>
    <x v="5"/>
    <x v="3"/>
    <s v="Returning"/>
    <x v="1"/>
    <s v="Trail Boots"/>
    <n v="1"/>
    <n v="145.65"/>
    <n v="0"/>
    <n v="79.87"/>
    <n v="145.65"/>
    <n v="79.87"/>
    <n v="65.78"/>
    <n v="0.45163062135255749"/>
    <n v="2026"/>
    <x v="1"/>
    <n v="6"/>
    <s v="Jun"/>
  </r>
  <r>
    <n v="4182"/>
    <d v="2026-06-22T00:00:00"/>
    <n v="6"/>
    <s v="Q2"/>
    <n v="2026"/>
    <x v="5"/>
    <x v="1"/>
    <x v="11"/>
    <x v="0"/>
    <s v="New"/>
    <x v="4"/>
    <s v="Weighted Vest"/>
    <n v="4"/>
    <n v="120.94"/>
    <n v="0.05"/>
    <n v="70.84"/>
    <n v="459.57199999999995"/>
    <n v="283.36"/>
    <n v="176.21199999999993"/>
    <n v="0.38342631840059871"/>
    <n v="2026"/>
    <x v="1"/>
    <n v="6"/>
    <s v="Jun"/>
  </r>
  <r>
    <n v="323"/>
    <d v="2026-06-23T00:00:00"/>
    <n v="6"/>
    <s v="Q2"/>
    <n v="2026"/>
    <x v="5"/>
    <x v="3"/>
    <x v="13"/>
    <x v="0"/>
    <s v="Returning"/>
    <x v="2"/>
    <s v="Insulated Bottle"/>
    <n v="1"/>
    <n v="36.94"/>
    <n v="0"/>
    <n v="13.25"/>
    <n v="36.94"/>
    <n v="13.25"/>
    <n v="23.689999999999998"/>
    <n v="0.64131023280996213"/>
    <n v="2026"/>
    <x v="1"/>
    <n v="6"/>
    <s v="Jun"/>
  </r>
  <r>
    <n v="544"/>
    <d v="2026-06-23T00:00:00"/>
    <n v="6"/>
    <s v="Q2"/>
    <n v="2026"/>
    <x v="5"/>
    <x v="0"/>
    <x v="15"/>
    <x v="0"/>
    <s v="Business"/>
    <x v="1"/>
    <s v="Hiking Daypack 20L"/>
    <n v="1"/>
    <n v="90.3"/>
    <n v="0.05"/>
    <n v="45.07"/>
    <n v="85.784999999999997"/>
    <n v="45.07"/>
    <n v="40.714999999999996"/>
    <n v="0.47461677449437545"/>
    <n v="2026"/>
    <x v="1"/>
    <n v="6"/>
    <s v="Jun"/>
  </r>
  <r>
    <n v="1570"/>
    <d v="2026-06-23T00:00:00"/>
    <n v="6"/>
    <s v="Q2"/>
    <n v="2026"/>
    <x v="5"/>
    <x v="3"/>
    <x v="13"/>
    <x v="3"/>
    <s v="Returning"/>
    <x v="3"/>
    <s v="Alpine Tent 4P"/>
    <n v="1"/>
    <n v="335.05"/>
    <n v="0"/>
    <n v="191.67"/>
    <n v="335.05"/>
    <n v="191.67"/>
    <n v="143.38000000000002"/>
    <n v="0.42793612893597976"/>
    <n v="2026"/>
    <x v="1"/>
    <n v="6"/>
    <s v="Jun"/>
  </r>
  <r>
    <n v="1932"/>
    <d v="2026-06-23T00:00:00"/>
    <n v="6"/>
    <s v="Q2"/>
    <n v="2026"/>
    <x v="5"/>
    <x v="3"/>
    <x v="8"/>
    <x v="0"/>
    <s v="New"/>
    <x v="2"/>
    <s v="Insulated Bottle"/>
    <n v="1"/>
    <n v="35.9"/>
    <n v="0.05"/>
    <n v="13.81"/>
    <n v="34.104999999999997"/>
    <n v="13.81"/>
    <n v="20.294999999999995"/>
    <n v="0.59507403606509301"/>
    <n v="2026"/>
    <x v="1"/>
    <n v="6"/>
    <s v="Jun"/>
  </r>
  <r>
    <n v="4352"/>
    <d v="2026-06-23T00:00:00"/>
    <n v="6"/>
    <s v="Q2"/>
    <n v="2026"/>
    <x v="5"/>
    <x v="3"/>
    <x v="13"/>
    <x v="0"/>
    <s v="Returning"/>
    <x v="0"/>
    <s v="Trail Bike Light"/>
    <n v="6"/>
    <n v="51.34"/>
    <n v="0.1"/>
    <n v="22.47"/>
    <n v="277.23600000000005"/>
    <n v="134.82"/>
    <n v="142.41600000000005"/>
    <n v="0.51369951954291659"/>
    <n v="2026"/>
    <x v="1"/>
    <n v="6"/>
    <s v="Jun"/>
  </r>
  <r>
    <n v="4561"/>
    <d v="2026-06-23T00:00:00"/>
    <n v="6"/>
    <s v="Q2"/>
    <n v="2026"/>
    <x v="5"/>
    <x v="0"/>
    <x v="0"/>
    <x v="2"/>
    <s v="Returning"/>
    <x v="1"/>
    <s v="Summit Backpack 45L"/>
    <n v="1"/>
    <n v="157.91"/>
    <n v="0"/>
    <n v="77.12"/>
    <n v="157.91"/>
    <n v="77.12"/>
    <n v="80.789999999999992"/>
    <n v="0.51162054334747642"/>
    <n v="2026"/>
    <x v="1"/>
    <n v="6"/>
    <s v="Jun"/>
  </r>
  <r>
    <n v="4741"/>
    <d v="2026-06-23T00:00:00"/>
    <n v="6"/>
    <s v="Q2"/>
    <n v="2026"/>
    <x v="5"/>
    <x v="3"/>
    <x v="13"/>
    <x v="0"/>
    <s v="New"/>
    <x v="0"/>
    <s v="Compact Repair Kit"/>
    <n v="3"/>
    <n v="41.09"/>
    <n v="0.05"/>
    <n v="16.809999999999999"/>
    <n v="117.10650000000001"/>
    <n v="50.429999999999993"/>
    <n v="66.676500000000019"/>
    <n v="0.569366346018368"/>
    <n v="2026"/>
    <x v="1"/>
    <n v="6"/>
    <s v="Jun"/>
  </r>
  <r>
    <n v="4882"/>
    <d v="2026-06-23T00:00:00"/>
    <n v="6"/>
    <s v="Q2"/>
    <n v="2026"/>
    <x v="5"/>
    <x v="1"/>
    <x v="12"/>
    <x v="0"/>
    <s v="Returning"/>
    <x v="3"/>
    <s v="Compact Sleeping Bag"/>
    <n v="2"/>
    <n v="120.18"/>
    <n v="0.05"/>
    <n v="59.4"/>
    <n v="228.34200000000001"/>
    <n v="118.8"/>
    <n v="109.54200000000002"/>
    <n v="0.47972777675591882"/>
    <n v="2026"/>
    <x v="1"/>
    <n v="6"/>
    <s v="Jun"/>
  </r>
  <r>
    <n v="4885"/>
    <d v="2026-06-23T00:00:00"/>
    <n v="6"/>
    <s v="Q2"/>
    <n v="2026"/>
    <x v="5"/>
    <x v="3"/>
    <x v="13"/>
    <x v="3"/>
    <s v="New"/>
    <x v="3"/>
    <s v="Trail Tent 2P"/>
    <n v="1"/>
    <n v="198.1"/>
    <n v="0.1"/>
    <n v="103.46"/>
    <n v="178.29"/>
    <n v="103.46"/>
    <n v="74.83"/>
    <n v="0.41970946211228899"/>
    <n v="2026"/>
    <x v="1"/>
    <n v="6"/>
    <s v="Jun"/>
  </r>
  <r>
    <n v="4982"/>
    <d v="2026-06-23T00:00:00"/>
    <n v="6"/>
    <s v="Q2"/>
    <n v="2026"/>
    <x v="5"/>
    <x v="2"/>
    <x v="10"/>
    <x v="0"/>
    <s v="Returning"/>
    <x v="2"/>
    <s v="Insulated Bottle"/>
    <n v="1"/>
    <n v="36.700000000000003"/>
    <n v="0.15"/>
    <n v="13.59"/>
    <n v="31.195"/>
    <n v="13.59"/>
    <n v="17.605"/>
    <n v="0.56435326174066358"/>
    <n v="2026"/>
    <x v="1"/>
    <n v="6"/>
    <s v="Jun"/>
  </r>
  <r>
    <n v="40"/>
    <d v="2026-06-24T00:00:00"/>
    <n v="6"/>
    <s v="Q2"/>
    <n v="2026"/>
    <x v="5"/>
    <x v="3"/>
    <x v="7"/>
    <x v="2"/>
    <s v="New"/>
    <x v="2"/>
    <s v="Travel Backpack 35L"/>
    <n v="1"/>
    <n v="167.23"/>
    <n v="0.05"/>
    <n v="85.14"/>
    <n v="158.86849999999998"/>
    <n v="85.14"/>
    <n v="73.728499999999983"/>
    <n v="0.46408507665144438"/>
    <n v="2026"/>
    <x v="1"/>
    <n v="6"/>
    <s v="Jun"/>
  </r>
  <r>
    <n v="110"/>
    <d v="2026-06-24T00:00:00"/>
    <n v="6"/>
    <s v="Q2"/>
    <n v="2026"/>
    <x v="5"/>
    <x v="1"/>
    <x v="12"/>
    <x v="2"/>
    <s v="Business"/>
    <x v="1"/>
    <s v="Trekking Poles"/>
    <n v="2"/>
    <n v="72.97"/>
    <n v="0"/>
    <n v="31.57"/>
    <n v="145.94"/>
    <n v="63.14"/>
    <n v="82.8"/>
    <n v="0.56735644785528294"/>
    <n v="2026"/>
    <x v="1"/>
    <n v="6"/>
    <s v="Jun"/>
  </r>
  <r>
    <n v="1169"/>
    <d v="2026-06-24T00:00:00"/>
    <n v="6"/>
    <s v="Q2"/>
    <n v="2026"/>
    <x v="5"/>
    <x v="1"/>
    <x v="11"/>
    <x v="2"/>
    <s v="New"/>
    <x v="0"/>
    <s v="Commuter Helmet"/>
    <n v="3"/>
    <n v="82.91"/>
    <n v="0"/>
    <n v="42.29"/>
    <n v="248.73"/>
    <n v="126.87"/>
    <n v="121.85999999999999"/>
    <n v="0.4899288384995778"/>
    <n v="2026"/>
    <x v="1"/>
    <n v="6"/>
    <s v="Jun"/>
  </r>
  <r>
    <n v="2211"/>
    <d v="2026-06-24T00:00:00"/>
    <n v="6"/>
    <s v="Q2"/>
    <n v="2026"/>
    <x v="5"/>
    <x v="2"/>
    <x v="10"/>
    <x v="3"/>
    <s v="New"/>
    <x v="4"/>
    <s v="Resistance Band Set"/>
    <n v="2"/>
    <n v="41.25"/>
    <n v="0"/>
    <n v="14.72"/>
    <n v="82.5"/>
    <n v="29.44"/>
    <n v="53.06"/>
    <n v="0.64315151515151514"/>
    <n v="2026"/>
    <x v="1"/>
    <n v="6"/>
    <s v="Jun"/>
  </r>
  <r>
    <n v="3494"/>
    <d v="2026-06-24T00:00:00"/>
    <n v="6"/>
    <s v="Q2"/>
    <n v="2026"/>
    <x v="5"/>
    <x v="3"/>
    <x v="8"/>
    <x v="1"/>
    <s v="Business"/>
    <x v="3"/>
    <s v="Trail Tent 2P"/>
    <n v="6"/>
    <n v="194.79"/>
    <n v="0.15"/>
    <n v="106.78"/>
    <n v="993.42899999999997"/>
    <n v="640.68000000000006"/>
    <n v="352.74899999999991"/>
    <n v="0.3550822454347517"/>
    <n v="2026"/>
    <x v="1"/>
    <n v="6"/>
    <s v="Jun"/>
  </r>
  <r>
    <n v="3586"/>
    <d v="2026-06-24T00:00:00"/>
    <n v="6"/>
    <s v="Q2"/>
    <n v="2026"/>
    <x v="5"/>
    <x v="0"/>
    <x v="15"/>
    <x v="1"/>
    <s v="Business"/>
    <x v="3"/>
    <s v="Trail Tent 2P"/>
    <n v="6"/>
    <n v="193.13"/>
    <n v="0.15"/>
    <n v="106.49"/>
    <n v="984.96299999999997"/>
    <n v="638.93999999999994"/>
    <n v="346.02300000000002"/>
    <n v="0.35130558203709178"/>
    <n v="2026"/>
    <x v="1"/>
    <n v="6"/>
    <s v="Jun"/>
  </r>
  <r>
    <n v="3660"/>
    <d v="2026-06-24T00:00:00"/>
    <n v="6"/>
    <s v="Q2"/>
    <n v="2026"/>
    <x v="5"/>
    <x v="2"/>
    <x v="3"/>
    <x v="0"/>
    <s v="New"/>
    <x v="0"/>
    <s v="Commuter Helmet"/>
    <n v="1"/>
    <n v="82.7"/>
    <n v="0.05"/>
    <n v="42.16"/>
    <n v="78.564999999999998"/>
    <n v="42.16"/>
    <n v="36.405000000000001"/>
    <n v="0.46337427607713361"/>
    <n v="2026"/>
    <x v="1"/>
    <n v="6"/>
    <s v="Jun"/>
  </r>
  <r>
    <n v="4307"/>
    <d v="2026-06-24T00:00:00"/>
    <n v="6"/>
    <s v="Q2"/>
    <n v="2026"/>
    <x v="5"/>
    <x v="3"/>
    <x v="8"/>
    <x v="0"/>
    <s v="Business"/>
    <x v="0"/>
    <s v="Compact Repair Kit"/>
    <n v="1"/>
    <n v="40.33"/>
    <n v="0"/>
    <n v="16.48"/>
    <n v="40.33"/>
    <n v="16.48"/>
    <n v="23.849999999999998"/>
    <n v="0.59137118770146291"/>
    <n v="2026"/>
    <x v="1"/>
    <n v="6"/>
    <s v="Jun"/>
  </r>
  <r>
    <n v="5133"/>
    <d v="2026-06-24T00:00:00"/>
    <n v="6"/>
    <s v="Q2"/>
    <n v="2026"/>
    <x v="5"/>
    <x v="0"/>
    <x v="0"/>
    <x v="0"/>
    <s v="Business"/>
    <x v="3"/>
    <s v="Portable Camp Stove"/>
    <n v="1"/>
    <n v="81.99"/>
    <n v="0.15"/>
    <n v="40.29"/>
    <n v="69.691499999999991"/>
    <n v="40.29"/>
    <n v="29.401499999999992"/>
    <n v="0.4218807171606293"/>
    <n v="2026"/>
    <x v="1"/>
    <n v="6"/>
    <s v="Jun"/>
  </r>
  <r>
    <n v="472"/>
    <d v="2026-06-25T00:00:00"/>
    <n v="6"/>
    <s v="Q2"/>
    <n v="2026"/>
    <x v="5"/>
    <x v="1"/>
    <x v="6"/>
    <x v="2"/>
    <s v="Business"/>
    <x v="2"/>
    <s v="Packing Cube Set"/>
    <n v="3"/>
    <n v="46.29"/>
    <n v="0"/>
    <n v="18.309999999999999"/>
    <n v="138.87"/>
    <n v="54.929999999999993"/>
    <n v="83.940000000000012"/>
    <n v="0.60445020522791104"/>
    <n v="2026"/>
    <x v="1"/>
    <n v="6"/>
    <s v="Jun"/>
  </r>
  <r>
    <n v="689"/>
    <d v="2026-06-25T00:00:00"/>
    <n v="6"/>
    <s v="Q2"/>
    <n v="2026"/>
    <x v="5"/>
    <x v="3"/>
    <x v="7"/>
    <x v="0"/>
    <s v="New"/>
    <x v="0"/>
    <s v="Compact Repair Kit"/>
    <n v="1"/>
    <n v="39.729999999999997"/>
    <n v="0"/>
    <n v="16.55"/>
    <n v="39.729999999999997"/>
    <n v="16.55"/>
    <n v="23.179999999999996"/>
    <n v="0.58343820790334755"/>
    <n v="2026"/>
    <x v="1"/>
    <n v="6"/>
    <s v="Jun"/>
  </r>
  <r>
    <n v="864"/>
    <d v="2026-06-25T00:00:00"/>
    <n v="6"/>
    <s v="Q2"/>
    <n v="2026"/>
    <x v="5"/>
    <x v="3"/>
    <x v="8"/>
    <x v="0"/>
    <s v="New"/>
    <x v="2"/>
    <s v="Carry-On Duffel"/>
    <n v="4"/>
    <n v="131.02000000000001"/>
    <n v="0.05"/>
    <n v="67.42"/>
    <n v="497.87600000000003"/>
    <n v="269.68"/>
    <n v="228.19600000000003"/>
    <n v="0.45833902417469413"/>
    <n v="2026"/>
    <x v="1"/>
    <n v="6"/>
    <s v="Jun"/>
  </r>
  <r>
    <n v="1163"/>
    <d v="2026-06-25T00:00:00"/>
    <n v="6"/>
    <s v="Q2"/>
    <n v="2026"/>
    <x v="5"/>
    <x v="1"/>
    <x v="12"/>
    <x v="0"/>
    <s v="New"/>
    <x v="2"/>
    <s v="Packing Cube Set"/>
    <n v="2"/>
    <n v="46.69"/>
    <n v="0.05"/>
    <n v="18.23"/>
    <n v="88.710999999999999"/>
    <n v="36.46"/>
    <n v="52.250999999999998"/>
    <n v="0.58900249123558523"/>
    <n v="2026"/>
    <x v="1"/>
    <n v="6"/>
    <s v="Jun"/>
  </r>
  <r>
    <n v="1323"/>
    <d v="2026-06-25T00:00:00"/>
    <n v="6"/>
    <s v="Q2"/>
    <n v="2026"/>
    <x v="5"/>
    <x v="1"/>
    <x v="12"/>
    <x v="0"/>
    <s v="Returning"/>
    <x v="4"/>
    <s v="Resistance Band Set"/>
    <n v="2"/>
    <n v="39.57"/>
    <n v="0.1"/>
    <n v="14.64"/>
    <n v="71.225999999999999"/>
    <n v="29.28"/>
    <n v="41.945999999999998"/>
    <n v="0.58891416055934631"/>
    <n v="2026"/>
    <x v="1"/>
    <n v="6"/>
    <s v="Jun"/>
  </r>
  <r>
    <n v="2098"/>
    <d v="2026-06-25T00:00:00"/>
    <n v="6"/>
    <s v="Q2"/>
    <n v="2026"/>
    <x v="5"/>
    <x v="2"/>
    <x v="2"/>
    <x v="0"/>
    <s v="Returning"/>
    <x v="1"/>
    <s v="Trail Boots"/>
    <n v="1"/>
    <n v="146.46"/>
    <n v="0.15"/>
    <n v="80.760000000000005"/>
    <n v="124.491"/>
    <n v="80.760000000000005"/>
    <n v="43.730999999999995"/>
    <n v="0.35127840566787955"/>
    <n v="2026"/>
    <x v="1"/>
    <n v="6"/>
    <s v="Jun"/>
  </r>
  <r>
    <n v="2190"/>
    <d v="2026-06-25T00:00:00"/>
    <n v="6"/>
    <s v="Q2"/>
    <n v="2026"/>
    <x v="5"/>
    <x v="1"/>
    <x v="6"/>
    <x v="2"/>
    <s v="Business"/>
    <x v="0"/>
    <s v="Trail Bike Light"/>
    <n v="5"/>
    <n v="50.78"/>
    <n v="0"/>
    <n v="22.68"/>
    <n v="253.9"/>
    <n v="113.4"/>
    <n v="140.5"/>
    <n v="0.55336746750689247"/>
    <n v="2026"/>
    <x v="1"/>
    <n v="6"/>
    <s v="Jun"/>
  </r>
  <r>
    <n v="2664"/>
    <d v="2026-06-25T00:00:00"/>
    <n v="6"/>
    <s v="Q2"/>
    <n v="2026"/>
    <x v="5"/>
    <x v="2"/>
    <x v="10"/>
    <x v="3"/>
    <s v="Returning"/>
    <x v="2"/>
    <s v="Packing Cube Set"/>
    <n v="3"/>
    <n v="47.61"/>
    <n v="0"/>
    <n v="18.21"/>
    <n v="142.82999999999998"/>
    <n v="54.63"/>
    <n v="88.199999999999989"/>
    <n v="0.61751732829237549"/>
    <n v="2026"/>
    <x v="1"/>
    <n v="6"/>
    <s v="Jun"/>
  </r>
  <r>
    <n v="2992"/>
    <d v="2026-06-25T00:00:00"/>
    <n v="6"/>
    <s v="Q2"/>
    <n v="2026"/>
    <x v="5"/>
    <x v="2"/>
    <x v="16"/>
    <x v="0"/>
    <s v="New"/>
    <x v="0"/>
    <s v="Trail Bike Light"/>
    <n v="1"/>
    <n v="50.75"/>
    <n v="0.1"/>
    <n v="22.94"/>
    <n v="45.675000000000004"/>
    <n v="22.94"/>
    <n v="22.735000000000003"/>
    <n v="0.49775588396278053"/>
    <n v="2026"/>
    <x v="1"/>
    <n v="6"/>
    <s v="Jun"/>
  </r>
  <r>
    <n v="3120"/>
    <d v="2026-06-25T00:00:00"/>
    <n v="6"/>
    <s v="Q2"/>
    <n v="2026"/>
    <x v="5"/>
    <x v="2"/>
    <x v="5"/>
    <x v="3"/>
    <s v="Returning"/>
    <x v="4"/>
    <s v="Training Mat"/>
    <n v="1"/>
    <n v="50.33"/>
    <n v="0"/>
    <n v="21.66"/>
    <n v="50.33"/>
    <n v="21.66"/>
    <n v="28.669999999999998"/>
    <n v="0.56964037353467112"/>
    <n v="2026"/>
    <x v="1"/>
    <n v="6"/>
    <s v="Jun"/>
  </r>
  <r>
    <n v="189"/>
    <d v="2026-06-26T00:00:00"/>
    <n v="6"/>
    <s v="Q2"/>
    <n v="2026"/>
    <x v="5"/>
    <x v="2"/>
    <x v="10"/>
    <x v="0"/>
    <s v="Business"/>
    <x v="2"/>
    <s v="Packing Cube Set"/>
    <n v="1"/>
    <n v="47.5"/>
    <n v="0.1"/>
    <n v="18.8"/>
    <n v="42.75"/>
    <n v="18.8"/>
    <n v="23.95"/>
    <n v="0.56023391812865497"/>
    <n v="2026"/>
    <x v="1"/>
    <n v="6"/>
    <s v="Jun"/>
  </r>
  <r>
    <n v="927"/>
    <d v="2026-06-26T00:00:00"/>
    <n v="6"/>
    <s v="Q2"/>
    <n v="2026"/>
    <x v="5"/>
    <x v="2"/>
    <x v="10"/>
    <x v="3"/>
    <s v="Returning"/>
    <x v="2"/>
    <s v="Carry-On Duffel"/>
    <n v="2"/>
    <n v="130.33000000000001"/>
    <n v="0.1"/>
    <n v="67.319999999999993"/>
    <n v="234.59400000000002"/>
    <n v="134.63999999999999"/>
    <n v="99.954000000000036"/>
    <n v="0.42607227806337772"/>
    <n v="2026"/>
    <x v="1"/>
    <n v="6"/>
    <s v="Jun"/>
  </r>
  <r>
    <n v="1388"/>
    <d v="2026-06-26T00:00:00"/>
    <n v="6"/>
    <s v="Q2"/>
    <n v="2026"/>
    <x v="5"/>
    <x v="1"/>
    <x v="14"/>
    <x v="0"/>
    <s v="Returning"/>
    <x v="1"/>
    <s v="Summit Backpack 45L"/>
    <n v="3"/>
    <n v="156.76"/>
    <n v="0.05"/>
    <n v="78.63"/>
    <n v="446.76599999999996"/>
    <n v="235.89"/>
    <n v="210.87599999999998"/>
    <n v="0.47200547937846654"/>
    <n v="2026"/>
    <x v="1"/>
    <n v="6"/>
    <s v="Jun"/>
  </r>
  <r>
    <n v="3932"/>
    <d v="2026-06-26T00:00:00"/>
    <n v="6"/>
    <s v="Q2"/>
    <n v="2026"/>
    <x v="5"/>
    <x v="2"/>
    <x v="10"/>
    <x v="0"/>
    <s v="New"/>
    <x v="4"/>
    <s v="Recovery Roller"/>
    <n v="4"/>
    <n v="35.770000000000003"/>
    <n v="0"/>
    <n v="13.75"/>
    <n v="143.08000000000001"/>
    <n v="55"/>
    <n v="88.080000000000013"/>
    <n v="0.61559966452334358"/>
    <n v="2026"/>
    <x v="1"/>
    <n v="6"/>
    <s v="Jun"/>
  </r>
  <r>
    <n v="4008"/>
    <d v="2026-06-26T00:00:00"/>
    <n v="6"/>
    <s v="Q2"/>
    <n v="2026"/>
    <x v="5"/>
    <x v="1"/>
    <x v="14"/>
    <x v="0"/>
    <s v="Returning"/>
    <x v="0"/>
    <s v="Cycling Pack 12L"/>
    <n v="2"/>
    <n v="102.49"/>
    <n v="0"/>
    <n v="50.07"/>
    <n v="204.98"/>
    <n v="100.14"/>
    <n v="104.83999999999999"/>
    <n v="0.51146453312518292"/>
    <n v="2026"/>
    <x v="1"/>
    <n v="6"/>
    <s v="Jun"/>
  </r>
  <r>
    <n v="4701"/>
    <d v="2026-06-26T00:00:00"/>
    <n v="6"/>
    <s v="Q2"/>
    <n v="2026"/>
    <x v="5"/>
    <x v="0"/>
    <x v="0"/>
    <x v="1"/>
    <s v="Business"/>
    <x v="0"/>
    <s v="Commuter Helmet"/>
    <n v="8"/>
    <n v="82.47"/>
    <n v="0.15"/>
    <n v="42.58"/>
    <n v="560.79599999999994"/>
    <n v="340.64"/>
    <n v="220.15599999999995"/>
    <n v="0.39257769313618496"/>
    <n v="2026"/>
    <x v="1"/>
    <n v="6"/>
    <s v="Jun"/>
  </r>
  <r>
    <n v="4805"/>
    <d v="2026-06-26T00:00:00"/>
    <n v="6"/>
    <s v="Q2"/>
    <n v="2026"/>
    <x v="5"/>
    <x v="2"/>
    <x v="10"/>
    <x v="0"/>
    <s v="Returning"/>
    <x v="3"/>
    <s v="Compact Sleeping Bag"/>
    <n v="1"/>
    <n v="121.44"/>
    <n v="0"/>
    <n v="62.34"/>
    <n v="121.44"/>
    <n v="62.34"/>
    <n v="59.099999999999994"/>
    <n v="0.48666007905138337"/>
    <n v="2026"/>
    <x v="1"/>
    <n v="6"/>
    <s v="Jun"/>
  </r>
  <r>
    <n v="912"/>
    <d v="2026-06-27T00:00:00"/>
    <n v="6"/>
    <s v="Q2"/>
    <n v="2026"/>
    <x v="5"/>
    <x v="0"/>
    <x v="0"/>
    <x v="3"/>
    <s v="New"/>
    <x v="2"/>
    <s v="Packing Cube Set"/>
    <n v="4"/>
    <n v="46.44"/>
    <n v="0.05"/>
    <n v="18.2"/>
    <n v="176.47199999999998"/>
    <n v="72.8"/>
    <n v="103.67199999999998"/>
    <n v="0.58746996690693143"/>
    <n v="2026"/>
    <x v="1"/>
    <n v="6"/>
    <s v="Jun"/>
  </r>
  <r>
    <n v="1837"/>
    <d v="2026-06-27T00:00:00"/>
    <n v="6"/>
    <s v="Q2"/>
    <n v="2026"/>
    <x v="5"/>
    <x v="0"/>
    <x v="0"/>
    <x v="3"/>
    <s v="Business"/>
    <x v="3"/>
    <s v="Trail Tent 2P"/>
    <n v="2"/>
    <n v="194.13"/>
    <n v="0.1"/>
    <n v="106.51"/>
    <n v="349.43400000000003"/>
    <n v="213.02"/>
    <n v="136.41400000000002"/>
    <n v="0.39038559499075648"/>
    <n v="2026"/>
    <x v="1"/>
    <n v="6"/>
    <s v="Jun"/>
  </r>
  <r>
    <n v="2216"/>
    <d v="2026-06-27T00:00:00"/>
    <n v="6"/>
    <s v="Q2"/>
    <n v="2026"/>
    <x v="5"/>
    <x v="0"/>
    <x v="9"/>
    <x v="0"/>
    <s v="Business"/>
    <x v="0"/>
    <s v="Commuter Helmet"/>
    <n v="4"/>
    <n v="81.86"/>
    <n v="0.05"/>
    <n v="42.22"/>
    <n v="311.06799999999998"/>
    <n v="168.88"/>
    <n v="142.18799999999999"/>
    <n v="0.45709619761595532"/>
    <n v="2026"/>
    <x v="1"/>
    <n v="6"/>
    <s v="Jun"/>
  </r>
  <r>
    <n v="2451"/>
    <d v="2026-06-27T00:00:00"/>
    <n v="6"/>
    <s v="Q2"/>
    <n v="2026"/>
    <x v="5"/>
    <x v="0"/>
    <x v="9"/>
    <x v="1"/>
    <s v="Business"/>
    <x v="2"/>
    <s v="Travel Backpack 35L"/>
    <n v="4"/>
    <n v="162.61000000000001"/>
    <n v="0.05"/>
    <n v="88.64"/>
    <n v="617.91800000000001"/>
    <n v="354.56"/>
    <n v="263.358"/>
    <n v="0.4262021821665658"/>
    <n v="2026"/>
    <x v="1"/>
    <n v="6"/>
    <s v="Jun"/>
  </r>
  <r>
    <n v="2874"/>
    <d v="2026-06-27T00:00:00"/>
    <n v="6"/>
    <s v="Q2"/>
    <n v="2026"/>
    <x v="5"/>
    <x v="1"/>
    <x v="12"/>
    <x v="2"/>
    <s v="New"/>
    <x v="0"/>
    <s v="Compact Repair Kit"/>
    <n v="1"/>
    <n v="40.26"/>
    <n v="0"/>
    <n v="16.62"/>
    <n v="40.26"/>
    <n v="16.62"/>
    <n v="23.639999999999997"/>
    <n v="0.58718330849478384"/>
    <n v="2026"/>
    <x v="1"/>
    <n v="6"/>
    <s v="Jun"/>
  </r>
  <r>
    <n v="2885"/>
    <d v="2026-06-27T00:00:00"/>
    <n v="6"/>
    <s v="Q2"/>
    <n v="2026"/>
    <x v="5"/>
    <x v="0"/>
    <x v="0"/>
    <x v="0"/>
    <s v="Business"/>
    <x v="2"/>
    <s v="Packing Cube Set"/>
    <n v="1"/>
    <n v="47.23"/>
    <n v="0.1"/>
    <n v="17.829999999999998"/>
    <n v="42.506999999999998"/>
    <n v="17.829999999999998"/>
    <n v="24.677"/>
    <n v="0.58053967581810062"/>
    <n v="2026"/>
    <x v="1"/>
    <n v="6"/>
    <s v="Jun"/>
  </r>
  <r>
    <n v="3014"/>
    <d v="2026-06-27T00:00:00"/>
    <n v="6"/>
    <s v="Q2"/>
    <n v="2026"/>
    <x v="5"/>
    <x v="2"/>
    <x v="10"/>
    <x v="0"/>
    <s v="New"/>
    <x v="4"/>
    <s v="Training Mat"/>
    <n v="1"/>
    <n v="50.13"/>
    <n v="0.15"/>
    <n v="22.22"/>
    <n v="42.610500000000002"/>
    <n v="22.22"/>
    <n v="20.390500000000003"/>
    <n v="0.47853228664296366"/>
    <n v="2026"/>
    <x v="1"/>
    <n v="6"/>
    <s v="Jun"/>
  </r>
  <r>
    <n v="3273"/>
    <d v="2026-06-27T00:00:00"/>
    <n v="6"/>
    <s v="Q2"/>
    <n v="2026"/>
    <x v="5"/>
    <x v="2"/>
    <x v="3"/>
    <x v="0"/>
    <s v="Business"/>
    <x v="3"/>
    <s v="Alpine Tent 4P"/>
    <n v="2"/>
    <n v="345.82"/>
    <n v="0.05"/>
    <n v="196.24"/>
    <n v="657.05799999999999"/>
    <n v="392.48"/>
    <n v="264.57799999999997"/>
    <n v="0.40267069269379563"/>
    <n v="2026"/>
    <x v="1"/>
    <n v="6"/>
    <s v="Jun"/>
  </r>
  <r>
    <n v="5041"/>
    <d v="2026-06-27T00:00:00"/>
    <n v="6"/>
    <s v="Q2"/>
    <n v="2026"/>
    <x v="5"/>
    <x v="0"/>
    <x v="15"/>
    <x v="2"/>
    <s v="New"/>
    <x v="3"/>
    <s v="Compact Sleeping Bag"/>
    <n v="1"/>
    <n v="126.12"/>
    <n v="0"/>
    <n v="62.18"/>
    <n v="126.12"/>
    <n v="62.18"/>
    <n v="63.940000000000005"/>
    <n v="0.50697748176339996"/>
    <n v="2026"/>
    <x v="1"/>
    <n v="6"/>
    <s v="Jun"/>
  </r>
  <r>
    <n v="312"/>
    <d v="2026-06-28T00:00:00"/>
    <n v="6"/>
    <s v="Q2"/>
    <n v="2026"/>
    <x v="5"/>
    <x v="3"/>
    <x v="7"/>
    <x v="3"/>
    <s v="Returning"/>
    <x v="4"/>
    <s v="Recovery Roller"/>
    <n v="1"/>
    <n v="36"/>
    <n v="0"/>
    <n v="13.95"/>
    <n v="36"/>
    <n v="13.95"/>
    <n v="22.05"/>
    <n v="0.61250000000000004"/>
    <n v="2026"/>
    <x v="1"/>
    <n v="6"/>
    <s v="Jun"/>
  </r>
  <r>
    <n v="647"/>
    <d v="2026-06-28T00:00:00"/>
    <n v="6"/>
    <s v="Q2"/>
    <n v="2026"/>
    <x v="5"/>
    <x v="0"/>
    <x v="0"/>
    <x v="0"/>
    <s v="Returning"/>
    <x v="2"/>
    <s v="Travel Backpack 35L"/>
    <n v="1"/>
    <n v="162.25"/>
    <n v="0.05"/>
    <n v="89.28"/>
    <n v="154.13749999999999"/>
    <n v="89.28"/>
    <n v="64.857499999999987"/>
    <n v="0.42077690373854509"/>
    <n v="2026"/>
    <x v="1"/>
    <n v="6"/>
    <s v="Jun"/>
  </r>
  <r>
    <n v="708"/>
    <d v="2026-06-28T00:00:00"/>
    <n v="6"/>
    <s v="Q2"/>
    <n v="2026"/>
    <x v="5"/>
    <x v="1"/>
    <x v="11"/>
    <x v="0"/>
    <s v="Returning"/>
    <x v="1"/>
    <s v="Summit Backpack 45L"/>
    <n v="1"/>
    <n v="150.44"/>
    <n v="0"/>
    <n v="80.5"/>
    <n v="150.44"/>
    <n v="80.5"/>
    <n v="69.94"/>
    <n v="0.46490295134272797"/>
    <n v="2026"/>
    <x v="1"/>
    <n v="6"/>
    <s v="Jun"/>
  </r>
  <r>
    <n v="886"/>
    <d v="2026-06-28T00:00:00"/>
    <n v="6"/>
    <s v="Q2"/>
    <n v="2026"/>
    <x v="5"/>
    <x v="0"/>
    <x v="0"/>
    <x v="2"/>
    <s v="Business"/>
    <x v="3"/>
    <s v="Compact Sleeping Bag"/>
    <n v="2"/>
    <n v="126.17"/>
    <n v="0.05"/>
    <n v="61.13"/>
    <n v="239.72299999999998"/>
    <n v="122.26"/>
    <n v="117.46299999999998"/>
    <n v="0.48999470221881081"/>
    <n v="2026"/>
    <x v="1"/>
    <n v="6"/>
    <s v="Jun"/>
  </r>
  <r>
    <n v="944"/>
    <d v="2026-06-28T00:00:00"/>
    <n v="6"/>
    <s v="Q2"/>
    <n v="2026"/>
    <x v="5"/>
    <x v="3"/>
    <x v="7"/>
    <x v="3"/>
    <s v="Returning"/>
    <x v="3"/>
    <s v="Portable Camp Stove"/>
    <n v="2"/>
    <n v="83.72"/>
    <n v="0"/>
    <n v="38.96"/>
    <n v="167.44"/>
    <n v="77.92"/>
    <n v="89.52"/>
    <n v="0.53463927376970855"/>
    <n v="2026"/>
    <x v="1"/>
    <n v="6"/>
    <s v="Jun"/>
  </r>
  <r>
    <n v="1050"/>
    <d v="2026-06-28T00:00:00"/>
    <n v="6"/>
    <s v="Q2"/>
    <n v="2026"/>
    <x v="5"/>
    <x v="3"/>
    <x v="8"/>
    <x v="3"/>
    <s v="New"/>
    <x v="1"/>
    <s v="Trekking Poles"/>
    <n v="1"/>
    <n v="70.58"/>
    <n v="0"/>
    <n v="32.78"/>
    <n v="70.58"/>
    <n v="32.78"/>
    <n v="37.799999999999997"/>
    <n v="0.53556248228960046"/>
    <n v="2026"/>
    <x v="1"/>
    <n v="6"/>
    <s v="Jun"/>
  </r>
  <r>
    <n v="1677"/>
    <d v="2026-06-28T00:00:00"/>
    <n v="6"/>
    <s v="Q2"/>
    <n v="2026"/>
    <x v="5"/>
    <x v="3"/>
    <x v="13"/>
    <x v="1"/>
    <s v="Business"/>
    <x v="3"/>
    <s v="Portable Camp Stove"/>
    <n v="5"/>
    <n v="81.96"/>
    <n v="0.05"/>
    <n v="39.130000000000003"/>
    <n v="389.30999999999995"/>
    <n v="195.65"/>
    <n v="193.65999999999994"/>
    <n v="0.497444196141892"/>
    <n v="2026"/>
    <x v="1"/>
    <n v="6"/>
    <s v="Jun"/>
  </r>
  <r>
    <n v="2109"/>
    <d v="2026-06-28T00:00:00"/>
    <n v="6"/>
    <s v="Q2"/>
    <n v="2026"/>
    <x v="5"/>
    <x v="1"/>
    <x v="14"/>
    <x v="0"/>
    <s v="New"/>
    <x v="0"/>
    <s v="Compact Repair Kit"/>
    <n v="1"/>
    <n v="40.67"/>
    <n v="0"/>
    <n v="16.5"/>
    <n v="40.67"/>
    <n v="16.5"/>
    <n v="24.17"/>
    <n v="0.59429554954511932"/>
    <n v="2026"/>
    <x v="1"/>
    <n v="6"/>
    <s v="Jun"/>
  </r>
  <r>
    <n v="3688"/>
    <d v="2026-06-28T00:00:00"/>
    <n v="6"/>
    <s v="Q2"/>
    <n v="2026"/>
    <x v="5"/>
    <x v="2"/>
    <x v="16"/>
    <x v="2"/>
    <s v="New"/>
    <x v="4"/>
    <s v="Resistance Band Set"/>
    <n v="1"/>
    <n v="40.94"/>
    <n v="0"/>
    <n v="14.47"/>
    <n v="40.94"/>
    <n v="14.47"/>
    <n v="26.47"/>
    <n v="0.64655593551538837"/>
    <n v="2026"/>
    <x v="1"/>
    <n v="6"/>
    <s v="Jun"/>
  </r>
  <r>
    <n v="521"/>
    <d v="2026-06-29T00:00:00"/>
    <n v="6"/>
    <s v="Q2"/>
    <n v="2026"/>
    <x v="5"/>
    <x v="3"/>
    <x v="8"/>
    <x v="1"/>
    <s v="Business"/>
    <x v="0"/>
    <s v="Cycling Pack 12L"/>
    <n v="3"/>
    <n v="100.89"/>
    <n v="0.05"/>
    <n v="49.08"/>
    <n v="287.53649999999999"/>
    <n v="147.24"/>
    <n v="140.29649999999998"/>
    <n v="0.48792588071427451"/>
    <n v="2026"/>
    <x v="1"/>
    <n v="6"/>
    <s v="Jun"/>
  </r>
  <r>
    <n v="557"/>
    <d v="2026-06-29T00:00:00"/>
    <n v="6"/>
    <s v="Q2"/>
    <n v="2026"/>
    <x v="5"/>
    <x v="1"/>
    <x v="12"/>
    <x v="1"/>
    <s v="Business"/>
    <x v="0"/>
    <s v="Compact Repair Kit"/>
    <n v="3"/>
    <n v="39.78"/>
    <n v="0.15"/>
    <n v="16.850000000000001"/>
    <n v="101.43900000000001"/>
    <n v="50.550000000000004"/>
    <n v="50.889000000000003"/>
    <n v="0.50167095495815217"/>
    <n v="2026"/>
    <x v="1"/>
    <n v="6"/>
    <s v="Jun"/>
  </r>
  <r>
    <n v="929"/>
    <d v="2026-06-29T00:00:00"/>
    <n v="6"/>
    <s v="Q2"/>
    <n v="2026"/>
    <x v="5"/>
    <x v="0"/>
    <x v="0"/>
    <x v="0"/>
    <s v="Returning"/>
    <x v="4"/>
    <s v="Resistance Band Set"/>
    <n v="1"/>
    <n v="40.299999999999997"/>
    <n v="0.05"/>
    <n v="14.79"/>
    <n v="38.284999999999997"/>
    <n v="14.79"/>
    <n v="23.494999999999997"/>
    <n v="0.61368682251534545"/>
    <n v="2026"/>
    <x v="1"/>
    <n v="6"/>
    <s v="Jun"/>
  </r>
  <r>
    <n v="1089"/>
    <d v="2026-06-29T00:00:00"/>
    <n v="6"/>
    <s v="Q2"/>
    <n v="2026"/>
    <x v="5"/>
    <x v="1"/>
    <x v="11"/>
    <x v="2"/>
    <s v="Returning"/>
    <x v="1"/>
    <s v="Hiking Daypack 20L"/>
    <n v="1"/>
    <n v="90.91"/>
    <n v="0.05"/>
    <n v="45.9"/>
    <n v="86.364499999999992"/>
    <n v="45.9"/>
    <n v="40.464499999999994"/>
    <n v="0.46853163047316893"/>
    <n v="2026"/>
    <x v="1"/>
    <n v="6"/>
    <s v="Jun"/>
  </r>
  <r>
    <n v="1655"/>
    <d v="2026-06-29T00:00:00"/>
    <n v="6"/>
    <s v="Q2"/>
    <n v="2026"/>
    <x v="5"/>
    <x v="0"/>
    <x v="0"/>
    <x v="1"/>
    <s v="Business"/>
    <x v="2"/>
    <s v="Travel Backpack 35L"/>
    <n v="5"/>
    <n v="162.29"/>
    <n v="0.15"/>
    <n v="86.66"/>
    <n v="689.73249999999996"/>
    <n v="433.29999999999995"/>
    <n v="256.4325"/>
    <n v="0.37178543855770174"/>
    <n v="2026"/>
    <x v="1"/>
    <n v="6"/>
    <s v="Jun"/>
  </r>
  <r>
    <n v="1897"/>
    <d v="2026-06-29T00:00:00"/>
    <n v="6"/>
    <s v="Q2"/>
    <n v="2026"/>
    <x v="5"/>
    <x v="1"/>
    <x v="11"/>
    <x v="0"/>
    <s v="Business"/>
    <x v="0"/>
    <s v="Trail Bike Light"/>
    <n v="2"/>
    <n v="51.03"/>
    <n v="0"/>
    <n v="22.59"/>
    <n v="102.06"/>
    <n v="45.18"/>
    <n v="56.88"/>
    <n v="0.55731922398589062"/>
    <n v="2026"/>
    <x v="1"/>
    <n v="6"/>
    <s v="Jun"/>
  </r>
  <r>
    <n v="2417"/>
    <d v="2026-06-29T00:00:00"/>
    <n v="6"/>
    <s v="Q2"/>
    <n v="2026"/>
    <x v="5"/>
    <x v="1"/>
    <x v="12"/>
    <x v="0"/>
    <s v="Business"/>
    <x v="4"/>
    <s v="Training Mat"/>
    <n v="1"/>
    <n v="50.67"/>
    <n v="0"/>
    <n v="22.18"/>
    <n v="50.67"/>
    <n v="22.18"/>
    <n v="28.490000000000002"/>
    <n v="0.56226564041839355"/>
    <n v="2026"/>
    <x v="1"/>
    <n v="6"/>
    <s v="Jun"/>
  </r>
  <r>
    <n v="3474"/>
    <d v="2026-06-29T00:00:00"/>
    <n v="6"/>
    <s v="Q2"/>
    <n v="2026"/>
    <x v="5"/>
    <x v="3"/>
    <x v="8"/>
    <x v="1"/>
    <s v="Returning"/>
    <x v="2"/>
    <s v="Carry-On Duffel"/>
    <n v="10"/>
    <n v="130.62"/>
    <n v="0.05"/>
    <n v="67.05"/>
    <n v="1240.8899999999999"/>
    <n v="670.5"/>
    <n v="570.38999999999987"/>
    <n v="0.45966201677828006"/>
    <n v="2026"/>
    <x v="1"/>
    <n v="6"/>
    <s v="Jun"/>
  </r>
  <r>
    <n v="4079"/>
    <d v="2026-06-29T00:00:00"/>
    <n v="6"/>
    <s v="Q2"/>
    <n v="2026"/>
    <x v="5"/>
    <x v="2"/>
    <x v="5"/>
    <x v="0"/>
    <s v="New"/>
    <x v="3"/>
    <s v="Trail Tent 2P"/>
    <n v="4"/>
    <n v="194.6"/>
    <n v="0"/>
    <n v="104.64"/>
    <n v="778.4"/>
    <n v="418.56"/>
    <n v="359.84"/>
    <n v="0.46228160328879753"/>
    <n v="2026"/>
    <x v="1"/>
    <n v="6"/>
    <s v="Jun"/>
  </r>
  <r>
    <n v="45"/>
    <d v="2026-06-30T00:00:00"/>
    <n v="6"/>
    <s v="Q2"/>
    <n v="2026"/>
    <x v="5"/>
    <x v="2"/>
    <x v="2"/>
    <x v="2"/>
    <s v="New"/>
    <x v="1"/>
    <s v="Hiking Daypack 20L"/>
    <n v="1"/>
    <n v="94"/>
    <n v="0"/>
    <n v="45.62"/>
    <n v="94"/>
    <n v="45.62"/>
    <n v="48.38"/>
    <n v="0.51468085106382977"/>
    <n v="2026"/>
    <x v="1"/>
    <n v="6"/>
    <s v="Jun"/>
  </r>
  <r>
    <n v="2895"/>
    <d v="2026-06-30T00:00:00"/>
    <n v="6"/>
    <s v="Q2"/>
    <n v="2026"/>
    <x v="5"/>
    <x v="3"/>
    <x v="8"/>
    <x v="0"/>
    <s v="Returning"/>
    <x v="4"/>
    <s v="Resistance Band Set"/>
    <n v="2"/>
    <n v="40.46"/>
    <n v="0"/>
    <n v="15.15"/>
    <n v="80.92"/>
    <n v="30.3"/>
    <n v="50.620000000000005"/>
    <n v="0.62555610479485912"/>
    <n v="2026"/>
    <x v="1"/>
    <n v="6"/>
    <s v="Jun"/>
  </r>
  <r>
    <n v="5158"/>
    <d v="2026-06-30T00:00:00"/>
    <n v="6"/>
    <s v="Q2"/>
    <n v="2026"/>
    <x v="5"/>
    <x v="1"/>
    <x v="6"/>
    <x v="2"/>
    <s v="New"/>
    <x v="1"/>
    <s v="Summit Backpack 45L"/>
    <n v="1"/>
    <n v="156.11000000000001"/>
    <n v="0"/>
    <n v="79.52"/>
    <n v="156.11000000000001"/>
    <n v="79.52"/>
    <n v="76.590000000000018"/>
    <n v="0.49061559157004681"/>
    <n v="2026"/>
    <x v="1"/>
    <n v="6"/>
    <s v="Jun"/>
  </r>
  <r>
    <n v="1217"/>
    <d v="2026-07-01T00:00:00"/>
    <n v="7"/>
    <s v="Q3"/>
    <n v="2026"/>
    <x v="6"/>
    <x v="2"/>
    <x v="3"/>
    <x v="0"/>
    <s v="Returning"/>
    <x v="3"/>
    <s v="Compact Sleeping Bag"/>
    <n v="2"/>
    <n v="121.78"/>
    <n v="0.1"/>
    <n v="59.62"/>
    <n v="219.20400000000001"/>
    <n v="119.24"/>
    <n v="99.964000000000013"/>
    <n v="0.45603182423678407"/>
    <n v="2026"/>
    <x v="2"/>
    <n v="7"/>
    <s v="Jul"/>
  </r>
  <r>
    <n v="2249"/>
    <d v="2026-07-01T00:00:00"/>
    <n v="7"/>
    <s v="Q3"/>
    <n v="2026"/>
    <x v="6"/>
    <x v="0"/>
    <x v="15"/>
    <x v="3"/>
    <s v="New"/>
    <x v="4"/>
    <s v="Recovery Roller"/>
    <n v="3"/>
    <n v="36.22"/>
    <n v="0.1"/>
    <n v="13.83"/>
    <n v="97.793999999999997"/>
    <n v="41.49"/>
    <n v="56.303999999999995"/>
    <n v="0.57574084299650286"/>
    <n v="2026"/>
    <x v="2"/>
    <n v="7"/>
    <s v="Jul"/>
  </r>
  <r>
    <n v="2650"/>
    <d v="2026-07-01T00:00:00"/>
    <n v="7"/>
    <s v="Q3"/>
    <n v="2026"/>
    <x v="6"/>
    <x v="3"/>
    <x v="7"/>
    <x v="1"/>
    <s v="Business"/>
    <x v="2"/>
    <s v="Travel Backpack 35L"/>
    <n v="10"/>
    <n v="161.78"/>
    <n v="0.1"/>
    <n v="85.11"/>
    <n v="1456.02"/>
    <n v="851.1"/>
    <n v="604.91999999999996"/>
    <n v="0.4154613260806857"/>
    <n v="2026"/>
    <x v="2"/>
    <n v="7"/>
    <s v="Jul"/>
  </r>
  <r>
    <n v="3937"/>
    <d v="2026-07-01T00:00:00"/>
    <n v="7"/>
    <s v="Q3"/>
    <n v="2026"/>
    <x v="6"/>
    <x v="3"/>
    <x v="7"/>
    <x v="0"/>
    <s v="Business"/>
    <x v="3"/>
    <s v="Compact Sleeping Bag"/>
    <n v="3"/>
    <n v="126.23"/>
    <n v="0.05"/>
    <n v="61.81"/>
    <n v="359.75549999999998"/>
    <n v="185.43"/>
    <n v="174.32549999999998"/>
    <n v="0.4845666014835075"/>
    <n v="2026"/>
    <x v="2"/>
    <n v="7"/>
    <s v="Jul"/>
  </r>
  <r>
    <n v="4122"/>
    <d v="2026-07-01T00:00:00"/>
    <n v="7"/>
    <s v="Q3"/>
    <n v="2026"/>
    <x v="6"/>
    <x v="3"/>
    <x v="8"/>
    <x v="0"/>
    <s v="Returning"/>
    <x v="0"/>
    <s v="Commuter Helmet"/>
    <n v="4"/>
    <n v="79.97"/>
    <n v="0.1"/>
    <n v="43.36"/>
    <n v="287.892"/>
    <n v="173.44"/>
    <n v="114.452"/>
    <n v="0.39755185972517471"/>
    <n v="2026"/>
    <x v="2"/>
    <n v="7"/>
    <s v="Jul"/>
  </r>
  <r>
    <n v="4589"/>
    <d v="2026-07-01T00:00:00"/>
    <n v="7"/>
    <s v="Q3"/>
    <n v="2026"/>
    <x v="6"/>
    <x v="3"/>
    <x v="8"/>
    <x v="2"/>
    <s v="New"/>
    <x v="0"/>
    <s v="Cycling Pack 12L"/>
    <n v="2"/>
    <n v="102.37"/>
    <n v="0"/>
    <n v="50.25"/>
    <n v="204.74"/>
    <n v="100.5"/>
    <n v="104.24000000000001"/>
    <n v="0.50913353521539517"/>
    <n v="2026"/>
    <x v="2"/>
    <n v="7"/>
    <s v="Jul"/>
  </r>
  <r>
    <n v="4873"/>
    <d v="2026-07-01T00:00:00"/>
    <n v="7"/>
    <s v="Q3"/>
    <n v="2026"/>
    <x v="6"/>
    <x v="3"/>
    <x v="13"/>
    <x v="0"/>
    <s v="New"/>
    <x v="0"/>
    <s v="Cycling Pack 12L"/>
    <n v="1"/>
    <n v="102.13"/>
    <n v="0"/>
    <n v="49.17"/>
    <n v="102.13"/>
    <n v="49.17"/>
    <n v="52.959999999999994"/>
    <n v="0.5185547831195535"/>
    <n v="2026"/>
    <x v="2"/>
    <n v="7"/>
    <s v="Jul"/>
  </r>
  <r>
    <n v="729"/>
    <d v="2026-07-02T00:00:00"/>
    <n v="7"/>
    <s v="Q3"/>
    <n v="2026"/>
    <x v="6"/>
    <x v="2"/>
    <x v="2"/>
    <x v="0"/>
    <s v="Returning"/>
    <x v="2"/>
    <s v="Travel Backpack 35L"/>
    <n v="1"/>
    <n v="161.82"/>
    <n v="0"/>
    <n v="87.15"/>
    <n v="161.82"/>
    <n v="87.15"/>
    <n v="74.669999999999987"/>
    <n v="0.46143863552094916"/>
    <n v="2026"/>
    <x v="2"/>
    <n v="7"/>
    <s v="Jul"/>
  </r>
  <r>
    <n v="906"/>
    <d v="2026-07-02T00:00:00"/>
    <n v="7"/>
    <s v="Q3"/>
    <n v="2026"/>
    <x v="6"/>
    <x v="3"/>
    <x v="8"/>
    <x v="0"/>
    <s v="New"/>
    <x v="0"/>
    <s v="Commuter Helmet"/>
    <n v="2"/>
    <n v="83.29"/>
    <n v="0"/>
    <n v="42.45"/>
    <n v="166.58"/>
    <n v="84.9"/>
    <n v="81.680000000000007"/>
    <n v="0.49033497418657701"/>
    <n v="2026"/>
    <x v="2"/>
    <n v="7"/>
    <s v="Jul"/>
  </r>
  <r>
    <n v="1531"/>
    <d v="2026-07-02T00:00:00"/>
    <n v="7"/>
    <s v="Q3"/>
    <n v="2026"/>
    <x v="6"/>
    <x v="2"/>
    <x v="16"/>
    <x v="0"/>
    <s v="New"/>
    <x v="2"/>
    <s v="Carry-On Duffel"/>
    <n v="2"/>
    <n v="136.72999999999999"/>
    <n v="0"/>
    <n v="66.03"/>
    <n v="273.45999999999998"/>
    <n v="132.06"/>
    <n v="141.39999999999998"/>
    <n v="0.5170774519125283"/>
    <n v="2026"/>
    <x v="2"/>
    <n v="7"/>
    <s v="Jul"/>
  </r>
  <r>
    <n v="1683"/>
    <d v="2026-07-02T00:00:00"/>
    <n v="7"/>
    <s v="Q3"/>
    <n v="2026"/>
    <x v="6"/>
    <x v="2"/>
    <x v="2"/>
    <x v="3"/>
    <s v="Returning"/>
    <x v="1"/>
    <s v="Summit Backpack 45L"/>
    <n v="2"/>
    <n v="152.44"/>
    <n v="0"/>
    <n v="81.23"/>
    <n v="304.88"/>
    <n v="162.46"/>
    <n v="142.41999999999999"/>
    <n v="0.46713461033849379"/>
    <n v="2026"/>
    <x v="2"/>
    <n v="7"/>
    <s v="Jul"/>
  </r>
  <r>
    <n v="2363"/>
    <d v="2026-07-02T00:00:00"/>
    <n v="7"/>
    <s v="Q3"/>
    <n v="2026"/>
    <x v="6"/>
    <x v="3"/>
    <x v="7"/>
    <x v="0"/>
    <s v="New"/>
    <x v="1"/>
    <s v="Trekking Poles"/>
    <n v="2"/>
    <n v="71.28"/>
    <n v="0.1"/>
    <n v="32.67"/>
    <n v="128.304"/>
    <n v="65.34"/>
    <n v="62.963999999999999"/>
    <n v="0.4907407407407407"/>
    <n v="2026"/>
    <x v="2"/>
    <n v="7"/>
    <s v="Jul"/>
  </r>
  <r>
    <n v="3858"/>
    <d v="2026-07-02T00:00:00"/>
    <n v="7"/>
    <s v="Q3"/>
    <n v="2026"/>
    <x v="6"/>
    <x v="2"/>
    <x v="3"/>
    <x v="3"/>
    <s v="Returning"/>
    <x v="0"/>
    <s v="Commuter Helmet"/>
    <n v="1"/>
    <n v="80.290000000000006"/>
    <n v="0.1"/>
    <n v="43.47"/>
    <n v="72.26100000000001"/>
    <n v="43.47"/>
    <n v="28.791000000000011"/>
    <n v="0.39843068875326948"/>
    <n v="2026"/>
    <x v="2"/>
    <n v="7"/>
    <s v="Jul"/>
  </r>
  <r>
    <n v="4233"/>
    <d v="2026-07-02T00:00:00"/>
    <n v="7"/>
    <s v="Q3"/>
    <n v="2026"/>
    <x v="6"/>
    <x v="1"/>
    <x v="6"/>
    <x v="3"/>
    <s v="New"/>
    <x v="1"/>
    <s v="Trail Boots"/>
    <n v="1"/>
    <n v="142.38"/>
    <n v="0.05"/>
    <n v="77.17"/>
    <n v="135.261"/>
    <n v="77.17"/>
    <n v="58.090999999999994"/>
    <n v="0.42947338848596417"/>
    <n v="2026"/>
    <x v="2"/>
    <n v="7"/>
    <s v="Jul"/>
  </r>
  <r>
    <n v="5071"/>
    <d v="2026-07-02T00:00:00"/>
    <n v="7"/>
    <s v="Q3"/>
    <n v="2026"/>
    <x v="6"/>
    <x v="3"/>
    <x v="7"/>
    <x v="0"/>
    <s v="New"/>
    <x v="1"/>
    <s v="Hiking Daypack 20L"/>
    <n v="3"/>
    <n v="91.47"/>
    <n v="0.05"/>
    <n v="45.6"/>
    <n v="260.68949999999995"/>
    <n v="136.80000000000001"/>
    <n v="123.88949999999994"/>
    <n v="0.47523778287963253"/>
    <n v="2026"/>
    <x v="2"/>
    <n v="7"/>
    <s v="Jul"/>
  </r>
  <r>
    <n v="5174"/>
    <d v="2026-07-02T00:00:00"/>
    <n v="7"/>
    <s v="Q3"/>
    <n v="2026"/>
    <x v="6"/>
    <x v="1"/>
    <x v="11"/>
    <x v="2"/>
    <s v="New"/>
    <x v="2"/>
    <s v="Packing Cube Set"/>
    <n v="1"/>
    <n v="45.92"/>
    <n v="0.05"/>
    <n v="17.91"/>
    <n v="43.624000000000002"/>
    <n v="17.91"/>
    <n v="25.714000000000002"/>
    <n v="0.58944617641665142"/>
    <n v="2026"/>
    <x v="2"/>
    <n v="7"/>
    <s v="Jul"/>
  </r>
  <r>
    <n v="727"/>
    <d v="2026-07-03T00:00:00"/>
    <n v="7"/>
    <s v="Q3"/>
    <n v="2026"/>
    <x v="6"/>
    <x v="3"/>
    <x v="4"/>
    <x v="2"/>
    <s v="New"/>
    <x v="4"/>
    <s v="Recovery Roller"/>
    <n v="1"/>
    <n v="36.01"/>
    <n v="0"/>
    <n v="14.11"/>
    <n v="36.01"/>
    <n v="14.11"/>
    <n v="21.9"/>
    <n v="0.60816439877811723"/>
    <n v="2026"/>
    <x v="2"/>
    <n v="7"/>
    <s v="Jul"/>
  </r>
  <r>
    <n v="1546"/>
    <d v="2026-07-03T00:00:00"/>
    <n v="7"/>
    <s v="Q3"/>
    <n v="2026"/>
    <x v="6"/>
    <x v="3"/>
    <x v="13"/>
    <x v="0"/>
    <s v="Business"/>
    <x v="2"/>
    <s v="Travel Backpack 35L"/>
    <n v="1"/>
    <n v="165.8"/>
    <n v="0.1"/>
    <n v="88.32"/>
    <n v="149.22000000000003"/>
    <n v="88.32"/>
    <n v="60.900000000000034"/>
    <n v="0.40812223562525146"/>
    <n v="2026"/>
    <x v="2"/>
    <n v="7"/>
    <s v="Jul"/>
  </r>
  <r>
    <n v="3610"/>
    <d v="2026-07-03T00:00:00"/>
    <n v="7"/>
    <s v="Q3"/>
    <n v="2026"/>
    <x v="6"/>
    <x v="2"/>
    <x v="2"/>
    <x v="1"/>
    <s v="Business"/>
    <x v="4"/>
    <s v="Resistance Band Set"/>
    <n v="5"/>
    <n v="40.36"/>
    <n v="0.15"/>
    <n v="14.57"/>
    <n v="171.53"/>
    <n v="72.849999999999994"/>
    <n v="98.68"/>
    <n v="0.57529295167026184"/>
    <n v="2026"/>
    <x v="2"/>
    <n v="7"/>
    <s v="Jul"/>
  </r>
  <r>
    <n v="3931"/>
    <d v="2026-07-03T00:00:00"/>
    <n v="7"/>
    <s v="Q3"/>
    <n v="2026"/>
    <x v="6"/>
    <x v="2"/>
    <x v="16"/>
    <x v="1"/>
    <s v="Business"/>
    <x v="1"/>
    <s v="Trail Boots"/>
    <n v="12"/>
    <n v="143.77000000000001"/>
    <n v="0.1"/>
    <n v="81.680000000000007"/>
    <n v="1552.7160000000003"/>
    <n v="980.16000000000008"/>
    <n v="572.55600000000027"/>
    <n v="0.3687448316369511"/>
    <n v="2026"/>
    <x v="2"/>
    <n v="7"/>
    <s v="Jul"/>
  </r>
  <r>
    <n v="3942"/>
    <d v="2026-07-03T00:00:00"/>
    <n v="7"/>
    <s v="Q3"/>
    <n v="2026"/>
    <x v="6"/>
    <x v="1"/>
    <x v="12"/>
    <x v="0"/>
    <s v="New"/>
    <x v="1"/>
    <s v="Trekking Poles"/>
    <n v="2"/>
    <n v="70.5"/>
    <n v="0"/>
    <n v="32.51"/>
    <n v="141"/>
    <n v="65.02"/>
    <n v="75.98"/>
    <n v="0.53886524822695037"/>
    <n v="2026"/>
    <x v="2"/>
    <n v="7"/>
    <s v="Jul"/>
  </r>
  <r>
    <n v="4165"/>
    <d v="2026-07-03T00:00:00"/>
    <n v="7"/>
    <s v="Q3"/>
    <n v="2026"/>
    <x v="6"/>
    <x v="1"/>
    <x v="14"/>
    <x v="0"/>
    <s v="New"/>
    <x v="1"/>
    <s v="Summit Backpack 45L"/>
    <n v="2"/>
    <n v="152.88999999999999"/>
    <n v="0"/>
    <n v="81.34"/>
    <n v="305.77999999999997"/>
    <n v="162.68"/>
    <n v="143.09999999999997"/>
    <n v="0.46798351756164558"/>
    <n v="2026"/>
    <x v="2"/>
    <n v="7"/>
    <s v="Jul"/>
  </r>
  <r>
    <n v="1149"/>
    <d v="2026-07-04T00:00:00"/>
    <n v="7"/>
    <s v="Q3"/>
    <n v="2026"/>
    <x v="6"/>
    <x v="0"/>
    <x v="15"/>
    <x v="0"/>
    <s v="New"/>
    <x v="0"/>
    <s v="Commuter Helmet"/>
    <n v="2"/>
    <n v="81.900000000000006"/>
    <n v="0"/>
    <n v="42.61"/>
    <n v="163.80000000000001"/>
    <n v="85.22"/>
    <n v="78.580000000000013"/>
    <n v="0.47973137973137975"/>
    <n v="2026"/>
    <x v="2"/>
    <n v="7"/>
    <s v="Jul"/>
  </r>
  <r>
    <n v="1310"/>
    <d v="2026-07-04T00:00:00"/>
    <n v="7"/>
    <s v="Q3"/>
    <n v="2026"/>
    <x v="6"/>
    <x v="2"/>
    <x v="10"/>
    <x v="2"/>
    <s v="New"/>
    <x v="0"/>
    <s v="Cycling Pack 12L"/>
    <n v="1"/>
    <n v="103.58"/>
    <n v="0"/>
    <n v="51.94"/>
    <n v="103.58"/>
    <n v="51.94"/>
    <n v="51.64"/>
    <n v="0.49855184398532537"/>
    <n v="2026"/>
    <x v="2"/>
    <n v="7"/>
    <s v="Jul"/>
  </r>
  <r>
    <n v="2352"/>
    <d v="2026-07-04T00:00:00"/>
    <n v="7"/>
    <s v="Q3"/>
    <n v="2026"/>
    <x v="6"/>
    <x v="2"/>
    <x v="3"/>
    <x v="1"/>
    <s v="Returning"/>
    <x v="1"/>
    <s v="Trekking Poles"/>
    <n v="4"/>
    <n v="69.7"/>
    <n v="0.1"/>
    <n v="32.799999999999997"/>
    <n v="250.92000000000002"/>
    <n v="131.19999999999999"/>
    <n v="119.72000000000003"/>
    <n v="0.47712418300653603"/>
    <n v="2026"/>
    <x v="2"/>
    <n v="7"/>
    <s v="Jul"/>
  </r>
  <r>
    <n v="2547"/>
    <d v="2026-07-04T00:00:00"/>
    <n v="7"/>
    <s v="Q3"/>
    <n v="2026"/>
    <x v="6"/>
    <x v="1"/>
    <x v="12"/>
    <x v="0"/>
    <s v="Business"/>
    <x v="4"/>
    <s v="Resistance Band Set"/>
    <n v="1"/>
    <n v="40.549999999999997"/>
    <n v="0.05"/>
    <n v="14.44"/>
    <n v="38.522499999999994"/>
    <n v="14.44"/>
    <n v="24.082499999999996"/>
    <n v="0.62515413070283599"/>
    <n v="2026"/>
    <x v="2"/>
    <n v="7"/>
    <s v="Jul"/>
  </r>
  <r>
    <n v="2720"/>
    <d v="2026-07-04T00:00:00"/>
    <n v="7"/>
    <s v="Q3"/>
    <n v="2026"/>
    <x v="6"/>
    <x v="3"/>
    <x v="8"/>
    <x v="0"/>
    <s v="New"/>
    <x v="1"/>
    <s v="Trail Boots"/>
    <n v="2"/>
    <n v="145.88999999999999"/>
    <n v="0"/>
    <n v="80.709999999999994"/>
    <n v="291.77999999999997"/>
    <n v="161.41999999999999"/>
    <n v="130.35999999999999"/>
    <n v="0.4467749674412228"/>
    <n v="2026"/>
    <x v="2"/>
    <n v="7"/>
    <s v="Jul"/>
  </r>
  <r>
    <n v="3591"/>
    <d v="2026-07-04T00:00:00"/>
    <n v="7"/>
    <s v="Q3"/>
    <n v="2026"/>
    <x v="6"/>
    <x v="3"/>
    <x v="13"/>
    <x v="0"/>
    <s v="Returning"/>
    <x v="2"/>
    <s v="Travel Backpack 35L"/>
    <n v="1"/>
    <n v="163.25"/>
    <n v="0"/>
    <n v="89.71"/>
    <n v="163.25"/>
    <n v="89.71"/>
    <n v="73.540000000000006"/>
    <n v="0.45047473200612559"/>
    <n v="2026"/>
    <x v="2"/>
    <n v="7"/>
    <s v="Jul"/>
  </r>
  <r>
    <n v="3819"/>
    <d v="2026-07-04T00:00:00"/>
    <n v="7"/>
    <s v="Q3"/>
    <n v="2026"/>
    <x v="6"/>
    <x v="1"/>
    <x v="1"/>
    <x v="0"/>
    <s v="Returning"/>
    <x v="4"/>
    <s v="Resistance Band Set"/>
    <n v="1"/>
    <n v="40.39"/>
    <n v="0.1"/>
    <n v="14.38"/>
    <n v="36.350999999999999"/>
    <n v="14.38"/>
    <n v="21.970999999999997"/>
    <n v="0.60441253335534095"/>
    <n v="2026"/>
    <x v="2"/>
    <n v="7"/>
    <s v="Jul"/>
  </r>
  <r>
    <n v="4869"/>
    <d v="2026-07-04T00:00:00"/>
    <n v="7"/>
    <s v="Q3"/>
    <n v="2026"/>
    <x v="6"/>
    <x v="0"/>
    <x v="15"/>
    <x v="2"/>
    <s v="Returning"/>
    <x v="3"/>
    <s v="Trail Tent 2P"/>
    <n v="1"/>
    <n v="200.22"/>
    <n v="0"/>
    <n v="104.38"/>
    <n v="200.22"/>
    <n v="104.38"/>
    <n v="95.84"/>
    <n v="0.47867345919488563"/>
    <n v="2026"/>
    <x v="2"/>
    <n v="7"/>
    <s v="Jul"/>
  </r>
  <r>
    <n v="4940"/>
    <d v="2026-07-04T00:00:00"/>
    <n v="7"/>
    <s v="Q3"/>
    <n v="2026"/>
    <x v="6"/>
    <x v="1"/>
    <x v="6"/>
    <x v="0"/>
    <s v="Returning"/>
    <x v="2"/>
    <s v="Travel Backpack 35L"/>
    <n v="1"/>
    <n v="164.78"/>
    <n v="0.1"/>
    <n v="88.72"/>
    <n v="148.30199999999999"/>
    <n v="88.72"/>
    <n v="59.581999999999994"/>
    <n v="0.4017612709201494"/>
    <n v="2026"/>
    <x v="2"/>
    <n v="7"/>
    <s v="Jul"/>
  </r>
  <r>
    <n v="5164"/>
    <d v="2026-07-04T00:00:00"/>
    <n v="7"/>
    <s v="Q3"/>
    <n v="2026"/>
    <x v="6"/>
    <x v="1"/>
    <x v="14"/>
    <x v="0"/>
    <s v="Returning"/>
    <x v="1"/>
    <s v="Trail Boots"/>
    <n v="4"/>
    <n v="142.86000000000001"/>
    <n v="0"/>
    <n v="81.62"/>
    <n v="571.44000000000005"/>
    <n v="326.48"/>
    <n v="244.96000000000004"/>
    <n v="0.42867142657146862"/>
    <n v="2026"/>
    <x v="2"/>
    <n v="7"/>
    <s v="Jul"/>
  </r>
  <r>
    <n v="659"/>
    <d v="2026-07-05T00:00:00"/>
    <n v="7"/>
    <s v="Q3"/>
    <n v="2026"/>
    <x v="6"/>
    <x v="3"/>
    <x v="13"/>
    <x v="3"/>
    <s v="Business"/>
    <x v="0"/>
    <s v="Compact Repair Kit"/>
    <n v="1"/>
    <n v="41.18"/>
    <n v="0"/>
    <n v="16.25"/>
    <n v="41.18"/>
    <n v="16.25"/>
    <n v="24.93"/>
    <n v="0.6053909664885867"/>
    <n v="2026"/>
    <x v="2"/>
    <n v="7"/>
    <s v="Jul"/>
  </r>
  <r>
    <n v="969"/>
    <d v="2026-07-05T00:00:00"/>
    <n v="7"/>
    <s v="Q3"/>
    <n v="2026"/>
    <x v="6"/>
    <x v="1"/>
    <x v="11"/>
    <x v="1"/>
    <s v="Business"/>
    <x v="4"/>
    <s v="Recovery Roller"/>
    <n v="12"/>
    <n v="35.81"/>
    <n v="0.15"/>
    <n v="14.29"/>
    <n v="365.262"/>
    <n v="171.48"/>
    <n v="193.78200000000001"/>
    <n v="0.53052877112866936"/>
    <n v="2026"/>
    <x v="2"/>
    <n v="7"/>
    <s v="Jul"/>
  </r>
  <r>
    <n v="1096"/>
    <d v="2026-07-05T00:00:00"/>
    <n v="7"/>
    <s v="Q3"/>
    <n v="2026"/>
    <x v="6"/>
    <x v="1"/>
    <x v="14"/>
    <x v="2"/>
    <s v="New"/>
    <x v="3"/>
    <s v="Alpine Tent 4P"/>
    <n v="3"/>
    <n v="345.42"/>
    <n v="0"/>
    <n v="198.69"/>
    <n v="1036.26"/>
    <n v="596.06999999999994"/>
    <n v="440.19000000000005"/>
    <n v="0.42478721556366167"/>
    <n v="2026"/>
    <x v="2"/>
    <n v="7"/>
    <s v="Jul"/>
  </r>
  <r>
    <n v="1440"/>
    <d v="2026-07-05T00:00:00"/>
    <n v="7"/>
    <s v="Q3"/>
    <n v="2026"/>
    <x v="6"/>
    <x v="3"/>
    <x v="8"/>
    <x v="0"/>
    <s v="Returning"/>
    <x v="0"/>
    <s v="Cycling Pack 12L"/>
    <n v="4"/>
    <n v="101.66"/>
    <n v="0.1"/>
    <n v="51.55"/>
    <n v="365.976"/>
    <n v="206.2"/>
    <n v="159.77600000000001"/>
    <n v="0.43657507596126527"/>
    <n v="2026"/>
    <x v="2"/>
    <n v="7"/>
    <s v="Jul"/>
  </r>
  <r>
    <n v="2052"/>
    <d v="2026-07-05T00:00:00"/>
    <n v="7"/>
    <s v="Q3"/>
    <n v="2026"/>
    <x v="6"/>
    <x v="3"/>
    <x v="13"/>
    <x v="0"/>
    <s v="Business"/>
    <x v="1"/>
    <s v="Trail Boots"/>
    <n v="3"/>
    <n v="146.88999999999999"/>
    <n v="0"/>
    <n v="77.650000000000006"/>
    <n v="440.66999999999996"/>
    <n v="232.95000000000002"/>
    <n v="207.71999999999994"/>
    <n v="0.47137313636054179"/>
    <n v="2026"/>
    <x v="2"/>
    <n v="7"/>
    <s v="Jul"/>
  </r>
  <r>
    <n v="2096"/>
    <d v="2026-07-05T00:00:00"/>
    <n v="7"/>
    <s v="Q3"/>
    <n v="2026"/>
    <x v="6"/>
    <x v="3"/>
    <x v="13"/>
    <x v="3"/>
    <s v="Returning"/>
    <x v="2"/>
    <s v="Travel Backpack 35L"/>
    <n v="2"/>
    <n v="161.21"/>
    <n v="0"/>
    <n v="85.2"/>
    <n v="322.42"/>
    <n v="170.4"/>
    <n v="152.02000000000001"/>
    <n v="0.47149680540909372"/>
    <n v="2026"/>
    <x v="2"/>
    <n v="7"/>
    <s v="Jul"/>
  </r>
  <r>
    <n v="2488"/>
    <d v="2026-07-05T00:00:00"/>
    <n v="7"/>
    <s v="Q3"/>
    <n v="2026"/>
    <x v="6"/>
    <x v="3"/>
    <x v="8"/>
    <x v="2"/>
    <s v="New"/>
    <x v="1"/>
    <s v="Trekking Poles"/>
    <n v="2"/>
    <n v="71.27"/>
    <n v="0.05"/>
    <n v="32.85"/>
    <n v="135.41299999999998"/>
    <n v="65.7"/>
    <n v="69.71299999999998"/>
    <n v="0.5148176319851121"/>
    <n v="2026"/>
    <x v="2"/>
    <n v="7"/>
    <s v="Jul"/>
  </r>
  <r>
    <n v="3220"/>
    <d v="2026-07-05T00:00:00"/>
    <n v="7"/>
    <s v="Q3"/>
    <n v="2026"/>
    <x v="6"/>
    <x v="0"/>
    <x v="9"/>
    <x v="2"/>
    <s v="Returning"/>
    <x v="4"/>
    <s v="Training Mat"/>
    <n v="3"/>
    <n v="50.16"/>
    <n v="0.05"/>
    <n v="22.24"/>
    <n v="142.95599999999999"/>
    <n v="66.72"/>
    <n v="76.23599999999999"/>
    <n v="0.53328296818601528"/>
    <n v="2026"/>
    <x v="2"/>
    <n v="7"/>
    <s v="Jul"/>
  </r>
  <r>
    <n v="3711"/>
    <d v="2026-07-05T00:00:00"/>
    <n v="7"/>
    <s v="Q3"/>
    <n v="2026"/>
    <x v="6"/>
    <x v="3"/>
    <x v="4"/>
    <x v="3"/>
    <s v="New"/>
    <x v="1"/>
    <s v="Trail Boots"/>
    <n v="1"/>
    <n v="145.37"/>
    <n v="0.05"/>
    <n v="81.02"/>
    <n v="138.10149999999999"/>
    <n v="81.02"/>
    <n v="57.081499999999991"/>
    <n v="0.41333005072356199"/>
    <n v="2026"/>
    <x v="2"/>
    <n v="7"/>
    <s v="Jul"/>
  </r>
  <r>
    <n v="3823"/>
    <d v="2026-07-05T00:00:00"/>
    <n v="7"/>
    <s v="Q3"/>
    <n v="2026"/>
    <x v="6"/>
    <x v="3"/>
    <x v="7"/>
    <x v="2"/>
    <s v="New"/>
    <x v="2"/>
    <s v="Packing Cube Set"/>
    <n v="2"/>
    <n v="47.1"/>
    <n v="0"/>
    <n v="17.920000000000002"/>
    <n v="94.2"/>
    <n v="35.840000000000003"/>
    <n v="58.36"/>
    <n v="0.6195329087048832"/>
    <n v="2026"/>
    <x v="2"/>
    <n v="7"/>
    <s v="Jul"/>
  </r>
  <r>
    <n v="4058"/>
    <d v="2026-07-05T00:00:00"/>
    <n v="7"/>
    <s v="Q3"/>
    <n v="2026"/>
    <x v="6"/>
    <x v="3"/>
    <x v="13"/>
    <x v="1"/>
    <s v="Business"/>
    <x v="1"/>
    <s v="Summit Backpack 45L"/>
    <n v="5"/>
    <n v="155.09"/>
    <n v="0.1"/>
    <n v="78.52"/>
    <n v="697.90500000000009"/>
    <n v="392.59999999999997"/>
    <n v="305.30500000000012"/>
    <n v="0.43745925305020034"/>
    <n v="2026"/>
    <x v="2"/>
    <n v="7"/>
    <s v="Jul"/>
  </r>
  <r>
    <n v="4126"/>
    <d v="2026-07-05T00:00:00"/>
    <n v="7"/>
    <s v="Q3"/>
    <n v="2026"/>
    <x v="6"/>
    <x v="3"/>
    <x v="13"/>
    <x v="0"/>
    <s v="New"/>
    <x v="0"/>
    <s v="Commuter Helmet"/>
    <n v="3"/>
    <n v="82.89"/>
    <n v="0"/>
    <n v="42.31"/>
    <n v="248.67000000000002"/>
    <n v="126.93"/>
    <n v="121.74000000000001"/>
    <n v="0.48956448304982508"/>
    <n v="2026"/>
    <x v="2"/>
    <n v="7"/>
    <s v="Jul"/>
  </r>
  <r>
    <n v="5080"/>
    <d v="2026-07-05T00:00:00"/>
    <n v="7"/>
    <s v="Q3"/>
    <n v="2026"/>
    <x v="6"/>
    <x v="2"/>
    <x v="3"/>
    <x v="2"/>
    <s v="New"/>
    <x v="0"/>
    <s v="Commuter Helmet"/>
    <n v="2"/>
    <n v="80.8"/>
    <n v="0"/>
    <n v="42.21"/>
    <n v="161.6"/>
    <n v="84.42"/>
    <n v="77.179999999999993"/>
    <n v="0.47759900990099008"/>
    <n v="2026"/>
    <x v="2"/>
    <n v="7"/>
    <s v="Jul"/>
  </r>
  <r>
    <n v="923"/>
    <d v="2026-07-06T00:00:00"/>
    <n v="7"/>
    <s v="Q3"/>
    <n v="2026"/>
    <x v="6"/>
    <x v="2"/>
    <x v="5"/>
    <x v="0"/>
    <s v="New"/>
    <x v="4"/>
    <s v="Resistance Band Set"/>
    <n v="2"/>
    <n v="39.54"/>
    <n v="0.05"/>
    <n v="14.68"/>
    <n v="75.125999999999991"/>
    <n v="29.36"/>
    <n v="45.765999999999991"/>
    <n v="0.60918989431089099"/>
    <n v="2026"/>
    <x v="2"/>
    <n v="7"/>
    <s v="Jul"/>
  </r>
  <r>
    <n v="1549"/>
    <d v="2026-07-06T00:00:00"/>
    <n v="7"/>
    <s v="Q3"/>
    <n v="2026"/>
    <x v="6"/>
    <x v="2"/>
    <x v="2"/>
    <x v="0"/>
    <s v="New"/>
    <x v="4"/>
    <s v="Weighted Vest"/>
    <n v="2"/>
    <n v="121.35"/>
    <n v="0"/>
    <n v="71.06"/>
    <n v="242.7"/>
    <n v="142.12"/>
    <n v="100.57999999999998"/>
    <n v="0.41442109600329619"/>
    <n v="2026"/>
    <x v="2"/>
    <n v="7"/>
    <s v="Jul"/>
  </r>
  <r>
    <n v="1839"/>
    <d v="2026-07-06T00:00:00"/>
    <n v="7"/>
    <s v="Q3"/>
    <n v="2026"/>
    <x v="6"/>
    <x v="3"/>
    <x v="8"/>
    <x v="2"/>
    <s v="Returning"/>
    <x v="4"/>
    <s v="Resistance Band Set"/>
    <n v="1"/>
    <n v="41.37"/>
    <n v="0"/>
    <n v="15.12"/>
    <n v="41.37"/>
    <n v="15.12"/>
    <n v="26.25"/>
    <n v="0.63451776649746194"/>
    <n v="2026"/>
    <x v="2"/>
    <n v="7"/>
    <s v="Jul"/>
  </r>
  <r>
    <n v="2053"/>
    <d v="2026-07-06T00:00:00"/>
    <n v="7"/>
    <s v="Q3"/>
    <n v="2026"/>
    <x v="6"/>
    <x v="1"/>
    <x v="12"/>
    <x v="0"/>
    <s v="New"/>
    <x v="0"/>
    <s v="Commuter Helmet"/>
    <n v="5"/>
    <n v="81.63"/>
    <n v="0.05"/>
    <n v="42.36"/>
    <n v="387.74249999999995"/>
    <n v="211.8"/>
    <n v="175.94249999999994"/>
    <n v="0.45376119460724568"/>
    <n v="2026"/>
    <x v="2"/>
    <n v="7"/>
    <s v="Jul"/>
  </r>
  <r>
    <n v="2342"/>
    <d v="2026-07-06T00:00:00"/>
    <n v="7"/>
    <s v="Q3"/>
    <n v="2026"/>
    <x v="6"/>
    <x v="1"/>
    <x v="1"/>
    <x v="0"/>
    <s v="Returning"/>
    <x v="4"/>
    <s v="Recovery Roller"/>
    <n v="1"/>
    <n v="36.19"/>
    <n v="0"/>
    <n v="13.91"/>
    <n v="36.19"/>
    <n v="13.91"/>
    <n v="22.279999999999998"/>
    <n v="0.61563967946946663"/>
    <n v="2026"/>
    <x v="2"/>
    <n v="7"/>
    <s v="Jul"/>
  </r>
  <r>
    <n v="2465"/>
    <d v="2026-07-06T00:00:00"/>
    <n v="7"/>
    <s v="Q3"/>
    <n v="2026"/>
    <x v="6"/>
    <x v="1"/>
    <x v="1"/>
    <x v="3"/>
    <s v="New"/>
    <x v="1"/>
    <s v="Trail Boots"/>
    <n v="1"/>
    <n v="142.04"/>
    <n v="0"/>
    <n v="81.67"/>
    <n v="142.04"/>
    <n v="81.67"/>
    <n v="60.36999999999999"/>
    <n v="0.4250211208110391"/>
    <n v="2026"/>
    <x v="2"/>
    <n v="7"/>
    <s v="Jul"/>
  </r>
  <r>
    <n v="3990"/>
    <d v="2026-07-06T00:00:00"/>
    <n v="7"/>
    <s v="Q3"/>
    <n v="2026"/>
    <x v="6"/>
    <x v="2"/>
    <x v="5"/>
    <x v="0"/>
    <s v="Business"/>
    <x v="2"/>
    <s v="Carry-On Duffel"/>
    <n v="1"/>
    <n v="133.66999999999999"/>
    <n v="0"/>
    <n v="68.25"/>
    <n v="133.66999999999999"/>
    <n v="68.25"/>
    <n v="65.419999999999987"/>
    <n v="0.48941422907159415"/>
    <n v="2026"/>
    <x v="2"/>
    <n v="7"/>
    <s v="Jul"/>
  </r>
  <r>
    <n v="4370"/>
    <d v="2026-07-06T00:00:00"/>
    <n v="7"/>
    <s v="Q3"/>
    <n v="2026"/>
    <x v="6"/>
    <x v="2"/>
    <x v="10"/>
    <x v="0"/>
    <s v="New"/>
    <x v="2"/>
    <s v="Travel Backpack 35L"/>
    <n v="6"/>
    <n v="166.6"/>
    <n v="0"/>
    <n v="88.14"/>
    <n v="999.59999999999991"/>
    <n v="528.84"/>
    <n v="470.75999999999988"/>
    <n v="0.47094837935174061"/>
    <n v="2026"/>
    <x v="2"/>
    <n v="7"/>
    <s v="Jul"/>
  </r>
  <r>
    <n v="4856"/>
    <d v="2026-07-06T00:00:00"/>
    <n v="7"/>
    <s v="Q3"/>
    <n v="2026"/>
    <x v="6"/>
    <x v="1"/>
    <x v="12"/>
    <x v="0"/>
    <s v="Returning"/>
    <x v="0"/>
    <s v="Cycling Pack 12L"/>
    <n v="2"/>
    <n v="99.93"/>
    <n v="0.1"/>
    <n v="51.96"/>
    <n v="179.87400000000002"/>
    <n v="103.92"/>
    <n v="75.954000000000022"/>
    <n v="0.422262250241836"/>
    <n v="2026"/>
    <x v="2"/>
    <n v="7"/>
    <s v="Jul"/>
  </r>
  <r>
    <n v="337"/>
    <d v="2026-07-07T00:00:00"/>
    <n v="7"/>
    <s v="Q3"/>
    <n v="2026"/>
    <x v="6"/>
    <x v="0"/>
    <x v="15"/>
    <x v="2"/>
    <s v="Returning"/>
    <x v="0"/>
    <s v="Cycling Pack 12L"/>
    <n v="6"/>
    <n v="100.56"/>
    <n v="0"/>
    <n v="49.47"/>
    <n v="603.36"/>
    <n v="296.82"/>
    <n v="306.54000000000002"/>
    <n v="0.508054892601432"/>
    <n v="2026"/>
    <x v="2"/>
    <n v="7"/>
    <s v="Jul"/>
  </r>
  <r>
    <n v="1001"/>
    <d v="2026-07-07T00:00:00"/>
    <n v="7"/>
    <s v="Q3"/>
    <n v="2026"/>
    <x v="6"/>
    <x v="0"/>
    <x v="9"/>
    <x v="0"/>
    <s v="Returning"/>
    <x v="3"/>
    <s v="Trail Tent 2P"/>
    <n v="1"/>
    <n v="200.48"/>
    <n v="0.05"/>
    <n v="104.11"/>
    <n v="190.45599999999999"/>
    <n v="104.11"/>
    <n v="86.345999999999989"/>
    <n v="0.45336455664300412"/>
    <n v="2026"/>
    <x v="2"/>
    <n v="7"/>
    <s v="Jul"/>
  </r>
  <r>
    <n v="2424"/>
    <d v="2026-07-07T00:00:00"/>
    <n v="7"/>
    <s v="Q3"/>
    <n v="2026"/>
    <x v="6"/>
    <x v="3"/>
    <x v="8"/>
    <x v="0"/>
    <s v="New"/>
    <x v="0"/>
    <s v="Trail Bike Light"/>
    <n v="1"/>
    <n v="51.06"/>
    <n v="0.15"/>
    <n v="22.56"/>
    <n v="43.401000000000003"/>
    <n v="22.56"/>
    <n v="20.841000000000005"/>
    <n v="0.48019630884081022"/>
    <n v="2026"/>
    <x v="2"/>
    <n v="7"/>
    <s v="Jul"/>
  </r>
  <r>
    <n v="2751"/>
    <d v="2026-07-07T00:00:00"/>
    <n v="7"/>
    <s v="Q3"/>
    <n v="2026"/>
    <x v="6"/>
    <x v="0"/>
    <x v="15"/>
    <x v="2"/>
    <s v="New"/>
    <x v="4"/>
    <s v="Weighted Vest"/>
    <n v="2"/>
    <n v="125.9"/>
    <n v="0.15"/>
    <n v="70.27"/>
    <n v="214.03"/>
    <n v="140.54"/>
    <n v="73.490000000000009"/>
    <n v="0.34336307994206422"/>
    <n v="2026"/>
    <x v="2"/>
    <n v="7"/>
    <s v="Jul"/>
  </r>
  <r>
    <n v="375"/>
    <d v="2026-07-08T00:00:00"/>
    <n v="7"/>
    <s v="Q3"/>
    <n v="2026"/>
    <x v="6"/>
    <x v="1"/>
    <x v="12"/>
    <x v="2"/>
    <s v="Returning"/>
    <x v="3"/>
    <s v="Trail Tent 2P"/>
    <n v="2"/>
    <n v="192.24"/>
    <n v="0.05"/>
    <n v="103.65"/>
    <n v="365.25599999999997"/>
    <n v="207.3"/>
    <n v="157.95599999999996"/>
    <n v="0.43245285498390162"/>
    <n v="2026"/>
    <x v="2"/>
    <n v="7"/>
    <s v="Jul"/>
  </r>
  <r>
    <n v="650"/>
    <d v="2026-07-08T00:00:00"/>
    <n v="7"/>
    <s v="Q3"/>
    <n v="2026"/>
    <x v="6"/>
    <x v="0"/>
    <x v="0"/>
    <x v="0"/>
    <s v="Business"/>
    <x v="4"/>
    <s v="Resistance Band Set"/>
    <n v="2"/>
    <n v="40.79"/>
    <n v="0"/>
    <n v="14.61"/>
    <n v="81.58"/>
    <n v="29.22"/>
    <n v="52.36"/>
    <n v="0.64182397646481981"/>
    <n v="2026"/>
    <x v="2"/>
    <n v="7"/>
    <s v="Jul"/>
  </r>
  <r>
    <n v="941"/>
    <d v="2026-07-08T00:00:00"/>
    <n v="7"/>
    <s v="Q3"/>
    <n v="2026"/>
    <x v="6"/>
    <x v="0"/>
    <x v="9"/>
    <x v="2"/>
    <s v="New"/>
    <x v="3"/>
    <s v="Compact Sleeping Bag"/>
    <n v="2"/>
    <n v="125.73"/>
    <n v="0.15"/>
    <n v="61.75"/>
    <n v="213.74100000000001"/>
    <n v="123.5"/>
    <n v="90.241000000000014"/>
    <n v="0.42219789371248384"/>
    <n v="2026"/>
    <x v="2"/>
    <n v="7"/>
    <s v="Jul"/>
  </r>
  <r>
    <n v="2719"/>
    <d v="2026-07-08T00:00:00"/>
    <n v="7"/>
    <s v="Q3"/>
    <n v="2026"/>
    <x v="6"/>
    <x v="0"/>
    <x v="15"/>
    <x v="0"/>
    <s v="Business"/>
    <x v="2"/>
    <s v="Travel Backpack 35L"/>
    <n v="1"/>
    <n v="164.92"/>
    <n v="0"/>
    <n v="89.47"/>
    <n v="164.92"/>
    <n v="89.47"/>
    <n v="75.449999999999989"/>
    <n v="0.45749454280863444"/>
    <n v="2026"/>
    <x v="2"/>
    <n v="7"/>
    <s v="Jul"/>
  </r>
  <r>
    <n v="3833"/>
    <d v="2026-07-08T00:00:00"/>
    <n v="7"/>
    <s v="Q3"/>
    <n v="2026"/>
    <x v="6"/>
    <x v="1"/>
    <x v="6"/>
    <x v="2"/>
    <s v="New"/>
    <x v="0"/>
    <s v="Cycling Pack 12L"/>
    <n v="5"/>
    <n v="103.91"/>
    <n v="0"/>
    <n v="51.19"/>
    <n v="519.54999999999995"/>
    <n v="255.95"/>
    <n v="263.59999999999997"/>
    <n v="0.50736214031373306"/>
    <n v="2026"/>
    <x v="2"/>
    <n v="7"/>
    <s v="Jul"/>
  </r>
  <r>
    <n v="211"/>
    <d v="2026-07-09T00:00:00"/>
    <n v="7"/>
    <s v="Q3"/>
    <n v="2026"/>
    <x v="6"/>
    <x v="2"/>
    <x v="16"/>
    <x v="1"/>
    <s v="Business"/>
    <x v="0"/>
    <s v="Trail Bike Light"/>
    <n v="10"/>
    <n v="49.69"/>
    <n v="0.1"/>
    <n v="21.82"/>
    <n v="447.21"/>
    <n v="218.2"/>
    <n v="229.01"/>
    <n v="0.51208604458755391"/>
    <n v="2026"/>
    <x v="2"/>
    <n v="7"/>
    <s v="Jul"/>
  </r>
  <r>
    <n v="392"/>
    <d v="2026-07-09T00:00:00"/>
    <n v="7"/>
    <s v="Q3"/>
    <n v="2026"/>
    <x v="6"/>
    <x v="3"/>
    <x v="7"/>
    <x v="2"/>
    <s v="Returning"/>
    <x v="1"/>
    <s v="Hiking Daypack 20L"/>
    <n v="3"/>
    <n v="94.19"/>
    <n v="0"/>
    <n v="44.1"/>
    <n v="282.57"/>
    <n v="132.30000000000001"/>
    <n v="150.26999999999998"/>
    <n v="0.53179743072512997"/>
    <n v="2026"/>
    <x v="2"/>
    <n v="7"/>
    <s v="Jul"/>
  </r>
  <r>
    <n v="1302"/>
    <d v="2026-07-09T00:00:00"/>
    <n v="7"/>
    <s v="Q3"/>
    <n v="2026"/>
    <x v="6"/>
    <x v="1"/>
    <x v="14"/>
    <x v="2"/>
    <s v="Returning"/>
    <x v="2"/>
    <s v="Packing Cube Set"/>
    <n v="1"/>
    <n v="46.87"/>
    <n v="0"/>
    <n v="18.649999999999999"/>
    <n v="46.87"/>
    <n v="18.649999999999999"/>
    <n v="28.22"/>
    <n v="0.60209088969490077"/>
    <n v="2026"/>
    <x v="2"/>
    <n v="7"/>
    <s v="Jul"/>
  </r>
  <r>
    <n v="1366"/>
    <d v="2026-07-09T00:00:00"/>
    <n v="7"/>
    <s v="Q3"/>
    <n v="2026"/>
    <x v="6"/>
    <x v="2"/>
    <x v="16"/>
    <x v="0"/>
    <s v="Returning"/>
    <x v="2"/>
    <s v="Insulated Bottle"/>
    <n v="1"/>
    <n v="36.99"/>
    <n v="0.1"/>
    <n v="13.2"/>
    <n v="33.291000000000004"/>
    <n v="13.2"/>
    <n v="20.091000000000005"/>
    <n v="0.60349644047940887"/>
    <n v="2026"/>
    <x v="2"/>
    <n v="7"/>
    <s v="Jul"/>
  </r>
  <r>
    <n v="1974"/>
    <d v="2026-07-09T00:00:00"/>
    <n v="7"/>
    <s v="Q3"/>
    <n v="2026"/>
    <x v="6"/>
    <x v="0"/>
    <x v="15"/>
    <x v="0"/>
    <s v="Returning"/>
    <x v="2"/>
    <s v="Carry-On Duffel"/>
    <n v="1"/>
    <n v="135.44"/>
    <n v="0"/>
    <n v="65.48"/>
    <n v="135.44"/>
    <n v="65.48"/>
    <n v="69.959999999999994"/>
    <n v="0.51653868871825159"/>
    <n v="2026"/>
    <x v="2"/>
    <n v="7"/>
    <s v="Jul"/>
  </r>
  <r>
    <n v="2716"/>
    <d v="2026-07-09T00:00:00"/>
    <n v="7"/>
    <s v="Q3"/>
    <n v="2026"/>
    <x v="6"/>
    <x v="1"/>
    <x v="1"/>
    <x v="0"/>
    <s v="New"/>
    <x v="1"/>
    <s v="Hiking Daypack 20L"/>
    <n v="3"/>
    <n v="92.25"/>
    <n v="0"/>
    <n v="46.27"/>
    <n v="276.75"/>
    <n v="138.81"/>
    <n v="137.94"/>
    <n v="0.49842818428184282"/>
    <n v="2026"/>
    <x v="2"/>
    <n v="7"/>
    <s v="Jul"/>
  </r>
  <r>
    <n v="3161"/>
    <d v="2026-07-09T00:00:00"/>
    <n v="7"/>
    <s v="Q3"/>
    <n v="2026"/>
    <x v="6"/>
    <x v="2"/>
    <x v="5"/>
    <x v="0"/>
    <s v="New"/>
    <x v="3"/>
    <s v="Trail Tent 2P"/>
    <n v="2"/>
    <n v="192.6"/>
    <n v="0"/>
    <n v="104.89"/>
    <n v="385.2"/>
    <n v="209.78"/>
    <n v="175.42"/>
    <n v="0.45539979231568017"/>
    <n v="2026"/>
    <x v="2"/>
    <n v="7"/>
    <s v="Jul"/>
  </r>
  <r>
    <n v="3240"/>
    <d v="2026-07-09T00:00:00"/>
    <n v="7"/>
    <s v="Q3"/>
    <n v="2026"/>
    <x v="6"/>
    <x v="3"/>
    <x v="8"/>
    <x v="0"/>
    <s v="Returning"/>
    <x v="0"/>
    <s v="Compact Repair Kit"/>
    <n v="1"/>
    <n v="39.94"/>
    <n v="0"/>
    <n v="16.89"/>
    <n v="39.94"/>
    <n v="16.89"/>
    <n v="23.049999999999997"/>
    <n v="0.57711567351026538"/>
    <n v="2026"/>
    <x v="2"/>
    <n v="7"/>
    <s v="Jul"/>
  </r>
  <r>
    <n v="3682"/>
    <d v="2026-07-09T00:00:00"/>
    <n v="7"/>
    <s v="Q3"/>
    <n v="2026"/>
    <x v="6"/>
    <x v="2"/>
    <x v="2"/>
    <x v="0"/>
    <s v="Returning"/>
    <x v="1"/>
    <s v="Summit Backpack 45L"/>
    <n v="3"/>
    <n v="150.61000000000001"/>
    <n v="0"/>
    <n v="79.900000000000006"/>
    <n v="451.83000000000004"/>
    <n v="239.70000000000002"/>
    <n v="212.13000000000002"/>
    <n v="0.46949073766682159"/>
    <n v="2026"/>
    <x v="2"/>
    <n v="7"/>
    <s v="Jul"/>
  </r>
  <r>
    <n v="4725"/>
    <d v="2026-07-09T00:00:00"/>
    <n v="7"/>
    <s v="Q3"/>
    <n v="2026"/>
    <x v="6"/>
    <x v="3"/>
    <x v="13"/>
    <x v="0"/>
    <s v="Returning"/>
    <x v="1"/>
    <s v="Trekking Poles"/>
    <n v="2"/>
    <n v="71.069999999999993"/>
    <n v="0"/>
    <n v="31.57"/>
    <n v="142.13999999999999"/>
    <n v="63.14"/>
    <n v="78.999999999999986"/>
    <n v="0.55579006613198245"/>
    <n v="2026"/>
    <x v="2"/>
    <n v="7"/>
    <s v="Jul"/>
  </r>
  <r>
    <n v="758"/>
    <d v="2026-07-10T00:00:00"/>
    <n v="7"/>
    <s v="Q3"/>
    <n v="2026"/>
    <x v="6"/>
    <x v="0"/>
    <x v="0"/>
    <x v="2"/>
    <s v="New"/>
    <x v="0"/>
    <s v="Trail Bike Light"/>
    <n v="1"/>
    <n v="50.78"/>
    <n v="0"/>
    <n v="22.29"/>
    <n v="50.78"/>
    <n v="22.29"/>
    <n v="28.490000000000002"/>
    <n v="0.56104765655769995"/>
    <n v="2026"/>
    <x v="2"/>
    <n v="7"/>
    <s v="Jul"/>
  </r>
  <r>
    <n v="1910"/>
    <d v="2026-07-10T00:00:00"/>
    <n v="7"/>
    <s v="Q3"/>
    <n v="2026"/>
    <x v="6"/>
    <x v="0"/>
    <x v="15"/>
    <x v="0"/>
    <s v="Returning"/>
    <x v="1"/>
    <s v="Trail Boots"/>
    <n v="2"/>
    <n v="141.51"/>
    <n v="0.05"/>
    <n v="77.040000000000006"/>
    <n v="268.86899999999997"/>
    <n v="154.08000000000001"/>
    <n v="114.78899999999996"/>
    <n v="0.42693281858451504"/>
    <n v="2026"/>
    <x v="2"/>
    <n v="7"/>
    <s v="Jul"/>
  </r>
  <r>
    <n v="1941"/>
    <d v="2026-07-10T00:00:00"/>
    <n v="7"/>
    <s v="Q3"/>
    <n v="2026"/>
    <x v="6"/>
    <x v="1"/>
    <x v="12"/>
    <x v="3"/>
    <s v="Returning"/>
    <x v="1"/>
    <s v="Summit Backpack 45L"/>
    <n v="1"/>
    <n v="156.44"/>
    <n v="0.1"/>
    <n v="80.72"/>
    <n v="140.79599999999999"/>
    <n v="80.72"/>
    <n v="60.075999999999993"/>
    <n v="0.42668825818915307"/>
    <n v="2026"/>
    <x v="2"/>
    <n v="7"/>
    <s v="Jul"/>
  </r>
  <r>
    <n v="2324"/>
    <d v="2026-07-10T00:00:00"/>
    <n v="7"/>
    <s v="Q3"/>
    <n v="2026"/>
    <x v="6"/>
    <x v="1"/>
    <x v="12"/>
    <x v="0"/>
    <s v="New"/>
    <x v="4"/>
    <s v="Training Mat"/>
    <n v="2"/>
    <n v="51.75"/>
    <n v="0"/>
    <n v="21.4"/>
    <n v="103.5"/>
    <n v="42.8"/>
    <n v="60.7"/>
    <n v="0.58647342995169083"/>
    <n v="2026"/>
    <x v="2"/>
    <n v="7"/>
    <s v="Jul"/>
  </r>
  <r>
    <n v="2869"/>
    <d v="2026-07-10T00:00:00"/>
    <n v="7"/>
    <s v="Q3"/>
    <n v="2026"/>
    <x v="6"/>
    <x v="2"/>
    <x v="5"/>
    <x v="3"/>
    <s v="New"/>
    <x v="3"/>
    <s v="Portable Camp Stove"/>
    <n v="1"/>
    <n v="82.23"/>
    <n v="0.1"/>
    <n v="38.340000000000003"/>
    <n v="74.007000000000005"/>
    <n v="38.340000000000003"/>
    <n v="35.667000000000002"/>
    <n v="0.48194089748267055"/>
    <n v="2026"/>
    <x v="2"/>
    <n v="7"/>
    <s v="Jul"/>
  </r>
  <r>
    <n v="3236"/>
    <d v="2026-07-10T00:00:00"/>
    <n v="7"/>
    <s v="Q3"/>
    <n v="2026"/>
    <x v="6"/>
    <x v="1"/>
    <x v="6"/>
    <x v="0"/>
    <s v="New"/>
    <x v="1"/>
    <s v="Trail Boots"/>
    <n v="1"/>
    <n v="144.16999999999999"/>
    <n v="0.1"/>
    <n v="78.13"/>
    <n v="129.75299999999999"/>
    <n v="78.13"/>
    <n v="51.62299999999999"/>
    <n v="0.39785592625989374"/>
    <n v="2026"/>
    <x v="2"/>
    <n v="7"/>
    <s v="Jul"/>
  </r>
  <r>
    <n v="3582"/>
    <d v="2026-07-10T00:00:00"/>
    <n v="7"/>
    <s v="Q3"/>
    <n v="2026"/>
    <x v="6"/>
    <x v="1"/>
    <x v="12"/>
    <x v="0"/>
    <s v="Returning"/>
    <x v="3"/>
    <s v="Portable Camp Stove"/>
    <n v="4"/>
    <n v="82.47"/>
    <n v="0"/>
    <n v="40.22"/>
    <n v="329.88"/>
    <n v="160.88"/>
    <n v="169"/>
    <n v="0.51230750575967021"/>
    <n v="2026"/>
    <x v="2"/>
    <n v="7"/>
    <s v="Jul"/>
  </r>
  <r>
    <n v="3715"/>
    <d v="2026-07-10T00:00:00"/>
    <n v="7"/>
    <s v="Q3"/>
    <n v="2026"/>
    <x v="6"/>
    <x v="3"/>
    <x v="8"/>
    <x v="0"/>
    <s v="New"/>
    <x v="3"/>
    <s v="Compact Sleeping Bag"/>
    <n v="1"/>
    <n v="122.14"/>
    <n v="0.15"/>
    <n v="59.87"/>
    <n v="103.819"/>
    <n v="59.87"/>
    <n v="43.949000000000005"/>
    <n v="0.42332328379198414"/>
    <n v="2026"/>
    <x v="2"/>
    <n v="7"/>
    <s v="Jul"/>
  </r>
  <r>
    <n v="3940"/>
    <d v="2026-07-10T00:00:00"/>
    <n v="7"/>
    <s v="Q3"/>
    <n v="2026"/>
    <x v="6"/>
    <x v="2"/>
    <x v="16"/>
    <x v="2"/>
    <s v="Returning"/>
    <x v="1"/>
    <s v="Trail Boots"/>
    <n v="3"/>
    <n v="143.59"/>
    <n v="0"/>
    <n v="78.91"/>
    <n v="430.77"/>
    <n v="236.73"/>
    <n v="194.04"/>
    <n v="0.45044919562643637"/>
    <n v="2026"/>
    <x v="2"/>
    <n v="7"/>
    <s v="Jul"/>
  </r>
  <r>
    <n v="4760"/>
    <d v="2026-07-10T00:00:00"/>
    <n v="7"/>
    <s v="Q3"/>
    <n v="2026"/>
    <x v="6"/>
    <x v="3"/>
    <x v="13"/>
    <x v="0"/>
    <s v="Business"/>
    <x v="1"/>
    <s v="Summit Backpack 45L"/>
    <n v="2"/>
    <n v="157.66"/>
    <n v="0"/>
    <n v="78.760000000000005"/>
    <n v="315.32"/>
    <n v="157.52000000000001"/>
    <n v="157.79999999999998"/>
    <n v="0.50044399340352652"/>
    <n v="2026"/>
    <x v="2"/>
    <n v="7"/>
    <s v="Jul"/>
  </r>
  <r>
    <n v="4768"/>
    <d v="2026-07-10T00:00:00"/>
    <n v="7"/>
    <s v="Q3"/>
    <n v="2026"/>
    <x v="6"/>
    <x v="1"/>
    <x v="1"/>
    <x v="0"/>
    <s v="Business"/>
    <x v="0"/>
    <s v="Cycling Pack 12L"/>
    <n v="1"/>
    <n v="101.58"/>
    <n v="0"/>
    <n v="49.83"/>
    <n v="101.58"/>
    <n v="49.83"/>
    <n v="51.75"/>
    <n v="0.50945067926757237"/>
    <n v="2026"/>
    <x v="2"/>
    <n v="7"/>
    <s v="Jul"/>
  </r>
  <r>
    <n v="5025"/>
    <d v="2026-07-10T00:00:00"/>
    <n v="7"/>
    <s v="Q3"/>
    <n v="2026"/>
    <x v="6"/>
    <x v="2"/>
    <x v="3"/>
    <x v="0"/>
    <s v="Returning"/>
    <x v="2"/>
    <s v="Travel Backpack 35L"/>
    <n v="4"/>
    <n v="166.71"/>
    <n v="0"/>
    <n v="86.55"/>
    <n v="666.84"/>
    <n v="346.2"/>
    <n v="320.64000000000004"/>
    <n v="0.48083498290444487"/>
    <n v="2026"/>
    <x v="2"/>
    <n v="7"/>
    <s v="Jul"/>
  </r>
  <r>
    <n v="165"/>
    <d v="2026-07-11T00:00:00"/>
    <n v="7"/>
    <s v="Q3"/>
    <n v="2026"/>
    <x v="6"/>
    <x v="1"/>
    <x v="12"/>
    <x v="2"/>
    <s v="New"/>
    <x v="0"/>
    <s v="Commuter Helmet"/>
    <n v="2"/>
    <n v="83.33"/>
    <n v="0"/>
    <n v="42.11"/>
    <n v="166.66"/>
    <n v="84.22"/>
    <n v="82.44"/>
    <n v="0.49465978639145564"/>
    <n v="2026"/>
    <x v="2"/>
    <n v="7"/>
    <s v="Jul"/>
  </r>
  <r>
    <n v="198"/>
    <d v="2026-07-11T00:00:00"/>
    <n v="7"/>
    <s v="Q3"/>
    <n v="2026"/>
    <x v="6"/>
    <x v="0"/>
    <x v="15"/>
    <x v="0"/>
    <s v="New"/>
    <x v="1"/>
    <s v="Trekking Poles"/>
    <n v="2"/>
    <n v="71.77"/>
    <n v="0.05"/>
    <n v="32.9"/>
    <n v="136.363"/>
    <n v="65.8"/>
    <n v="70.563000000000002"/>
    <n v="0.5174644148339359"/>
    <n v="2026"/>
    <x v="2"/>
    <n v="7"/>
    <s v="Jul"/>
  </r>
  <r>
    <n v="1480"/>
    <d v="2026-07-11T00:00:00"/>
    <n v="7"/>
    <s v="Q3"/>
    <n v="2026"/>
    <x v="6"/>
    <x v="0"/>
    <x v="15"/>
    <x v="0"/>
    <s v="New"/>
    <x v="2"/>
    <s v="Travel Backpack 35L"/>
    <n v="3"/>
    <n v="164.5"/>
    <n v="0"/>
    <n v="87.06"/>
    <n v="493.5"/>
    <n v="261.18"/>
    <n v="232.32"/>
    <n v="0.47075987841945288"/>
    <n v="2026"/>
    <x v="2"/>
    <n v="7"/>
    <s v="Jul"/>
  </r>
  <r>
    <n v="1990"/>
    <d v="2026-07-11T00:00:00"/>
    <n v="7"/>
    <s v="Q3"/>
    <n v="2026"/>
    <x v="6"/>
    <x v="0"/>
    <x v="15"/>
    <x v="0"/>
    <s v="Returning"/>
    <x v="3"/>
    <s v="Portable Camp Stove"/>
    <n v="3"/>
    <n v="82.28"/>
    <n v="0.1"/>
    <n v="39.51"/>
    <n v="222.15600000000001"/>
    <n v="118.53"/>
    <n v="103.626"/>
    <n v="0.46645600388915898"/>
    <n v="2026"/>
    <x v="2"/>
    <n v="7"/>
    <s v="Jul"/>
  </r>
  <r>
    <n v="2298"/>
    <d v="2026-07-11T00:00:00"/>
    <n v="7"/>
    <s v="Q3"/>
    <n v="2026"/>
    <x v="6"/>
    <x v="2"/>
    <x v="2"/>
    <x v="2"/>
    <s v="New"/>
    <x v="0"/>
    <s v="Cycling Pack 12L"/>
    <n v="2"/>
    <n v="103.17"/>
    <n v="0"/>
    <n v="50.49"/>
    <n v="206.34"/>
    <n v="100.98"/>
    <n v="105.36"/>
    <n v="0.51061355045071244"/>
    <n v="2026"/>
    <x v="2"/>
    <n v="7"/>
    <s v="Jul"/>
  </r>
  <r>
    <n v="2886"/>
    <d v="2026-07-11T00:00:00"/>
    <n v="7"/>
    <s v="Q3"/>
    <n v="2026"/>
    <x v="6"/>
    <x v="0"/>
    <x v="15"/>
    <x v="0"/>
    <s v="New"/>
    <x v="0"/>
    <s v="Trail Bike Light"/>
    <n v="1"/>
    <n v="50.33"/>
    <n v="0.05"/>
    <n v="22.06"/>
    <n v="47.813499999999998"/>
    <n v="22.06"/>
    <n v="25.753499999999999"/>
    <n v="0.53862402877848303"/>
    <n v="2026"/>
    <x v="2"/>
    <n v="7"/>
    <s v="Jul"/>
  </r>
  <r>
    <n v="2893"/>
    <d v="2026-07-11T00:00:00"/>
    <n v="7"/>
    <s v="Q3"/>
    <n v="2026"/>
    <x v="6"/>
    <x v="1"/>
    <x v="11"/>
    <x v="1"/>
    <s v="Business"/>
    <x v="1"/>
    <s v="Trail Boots"/>
    <n v="6"/>
    <n v="142.78"/>
    <n v="0.15"/>
    <n v="80.38"/>
    <n v="728.178"/>
    <n v="482.28"/>
    <n v="245.89800000000002"/>
    <n v="0.33768941110552642"/>
    <n v="2026"/>
    <x v="2"/>
    <n v="7"/>
    <s v="Jul"/>
  </r>
  <r>
    <n v="2939"/>
    <d v="2026-07-11T00:00:00"/>
    <n v="7"/>
    <s v="Q3"/>
    <n v="2026"/>
    <x v="6"/>
    <x v="1"/>
    <x v="6"/>
    <x v="0"/>
    <s v="New"/>
    <x v="3"/>
    <s v="Trail Tent 2P"/>
    <n v="1"/>
    <n v="195.38"/>
    <n v="0.05"/>
    <n v="101.67"/>
    <n v="185.61099999999999"/>
    <n v="101.67"/>
    <n v="83.940999999999988"/>
    <n v="0.45224151585843508"/>
    <n v="2026"/>
    <x v="2"/>
    <n v="7"/>
    <s v="Jul"/>
  </r>
  <r>
    <n v="3249"/>
    <d v="2026-07-11T00:00:00"/>
    <n v="7"/>
    <s v="Q3"/>
    <n v="2026"/>
    <x v="6"/>
    <x v="3"/>
    <x v="4"/>
    <x v="2"/>
    <s v="Returning"/>
    <x v="0"/>
    <s v="Cycling Pack 12L"/>
    <n v="5"/>
    <n v="104.8"/>
    <n v="0"/>
    <n v="50.94"/>
    <n v="524"/>
    <n v="254.7"/>
    <n v="269.3"/>
    <n v="0.51393129770992374"/>
    <n v="2026"/>
    <x v="2"/>
    <n v="7"/>
    <s v="Jul"/>
  </r>
  <r>
    <n v="3832"/>
    <d v="2026-07-11T00:00:00"/>
    <n v="7"/>
    <s v="Q3"/>
    <n v="2026"/>
    <x v="6"/>
    <x v="3"/>
    <x v="7"/>
    <x v="0"/>
    <s v="Returning"/>
    <x v="3"/>
    <s v="Portable Camp Stove"/>
    <n v="3"/>
    <n v="82.26"/>
    <n v="0"/>
    <n v="40.020000000000003"/>
    <n v="246.78000000000003"/>
    <n v="120.06"/>
    <n v="126.72000000000003"/>
    <n v="0.51349380014587898"/>
    <n v="2026"/>
    <x v="2"/>
    <n v="7"/>
    <s v="Jul"/>
  </r>
  <r>
    <n v="3868"/>
    <d v="2026-07-11T00:00:00"/>
    <n v="7"/>
    <s v="Q3"/>
    <n v="2026"/>
    <x v="6"/>
    <x v="2"/>
    <x v="10"/>
    <x v="0"/>
    <s v="Business"/>
    <x v="1"/>
    <s v="Hiking Daypack 20L"/>
    <n v="1"/>
    <n v="90.79"/>
    <n v="0"/>
    <n v="46.39"/>
    <n v="90.79"/>
    <n v="46.39"/>
    <n v="44.400000000000006"/>
    <n v="0.4890406432426479"/>
    <n v="2026"/>
    <x v="2"/>
    <n v="7"/>
    <s v="Jul"/>
  </r>
  <r>
    <n v="4365"/>
    <d v="2026-07-11T00:00:00"/>
    <n v="7"/>
    <s v="Q3"/>
    <n v="2026"/>
    <x v="6"/>
    <x v="1"/>
    <x v="11"/>
    <x v="0"/>
    <s v="Returning"/>
    <x v="0"/>
    <s v="Compact Repair Kit"/>
    <n v="1"/>
    <n v="41.33"/>
    <n v="0"/>
    <n v="17.2"/>
    <n v="41.33"/>
    <n v="17.2"/>
    <n v="24.13"/>
    <n v="0.58383740624243896"/>
    <n v="2026"/>
    <x v="2"/>
    <n v="7"/>
    <s v="Jul"/>
  </r>
  <r>
    <n v="314"/>
    <d v="2026-07-12T00:00:00"/>
    <n v="7"/>
    <s v="Q3"/>
    <n v="2026"/>
    <x v="6"/>
    <x v="2"/>
    <x v="2"/>
    <x v="0"/>
    <s v="Returning"/>
    <x v="4"/>
    <s v="Resistance Band Set"/>
    <n v="2"/>
    <n v="41.09"/>
    <n v="0.05"/>
    <n v="14.54"/>
    <n v="78.070999999999998"/>
    <n v="29.08"/>
    <n v="48.991"/>
    <n v="0.62751854081541159"/>
    <n v="2026"/>
    <x v="2"/>
    <n v="7"/>
    <s v="Jul"/>
  </r>
  <r>
    <n v="552"/>
    <d v="2026-07-12T00:00:00"/>
    <n v="7"/>
    <s v="Q3"/>
    <n v="2026"/>
    <x v="6"/>
    <x v="1"/>
    <x v="12"/>
    <x v="1"/>
    <s v="Business"/>
    <x v="3"/>
    <s v="Portable Camp Stove"/>
    <n v="5"/>
    <n v="82.39"/>
    <n v="0.05"/>
    <n v="39.479999999999997"/>
    <n v="391.35249999999996"/>
    <n v="197.39999999999998"/>
    <n v="193.95249999999999"/>
    <n v="0.49559540312122702"/>
    <n v="2026"/>
    <x v="2"/>
    <n v="7"/>
    <s v="Jul"/>
  </r>
  <r>
    <n v="1317"/>
    <d v="2026-07-12T00:00:00"/>
    <n v="7"/>
    <s v="Q3"/>
    <n v="2026"/>
    <x v="6"/>
    <x v="1"/>
    <x v="14"/>
    <x v="0"/>
    <s v="Business"/>
    <x v="4"/>
    <s v="Recovery Roller"/>
    <n v="3"/>
    <n v="37"/>
    <n v="0"/>
    <n v="13.69"/>
    <n v="111"/>
    <n v="41.07"/>
    <n v="69.930000000000007"/>
    <n v="0.63000000000000012"/>
    <n v="2026"/>
    <x v="2"/>
    <n v="7"/>
    <s v="Jul"/>
  </r>
  <r>
    <n v="1515"/>
    <d v="2026-07-12T00:00:00"/>
    <n v="7"/>
    <s v="Q3"/>
    <n v="2026"/>
    <x v="6"/>
    <x v="3"/>
    <x v="8"/>
    <x v="2"/>
    <s v="New"/>
    <x v="4"/>
    <s v="Resistance Band Set"/>
    <n v="2"/>
    <n v="40.9"/>
    <n v="0"/>
    <n v="14.81"/>
    <n v="81.8"/>
    <n v="29.62"/>
    <n v="52.179999999999993"/>
    <n v="0.63789731051344734"/>
    <n v="2026"/>
    <x v="2"/>
    <n v="7"/>
    <s v="Jul"/>
  </r>
  <r>
    <n v="1674"/>
    <d v="2026-07-12T00:00:00"/>
    <n v="7"/>
    <s v="Q3"/>
    <n v="2026"/>
    <x v="6"/>
    <x v="0"/>
    <x v="0"/>
    <x v="0"/>
    <s v="New"/>
    <x v="4"/>
    <s v="Weighted Vest"/>
    <n v="1"/>
    <n v="123.33"/>
    <n v="0.1"/>
    <n v="70.900000000000006"/>
    <n v="110.997"/>
    <n v="70.900000000000006"/>
    <n v="40.096999999999994"/>
    <n v="0.36124399758552028"/>
    <n v="2026"/>
    <x v="2"/>
    <n v="7"/>
    <s v="Jul"/>
  </r>
  <r>
    <n v="2407"/>
    <d v="2026-07-12T00:00:00"/>
    <n v="7"/>
    <s v="Q3"/>
    <n v="2026"/>
    <x v="6"/>
    <x v="1"/>
    <x v="12"/>
    <x v="3"/>
    <s v="Business"/>
    <x v="1"/>
    <s v="Summit Backpack 45L"/>
    <n v="1"/>
    <n v="153.25"/>
    <n v="0.15"/>
    <n v="78.28"/>
    <n v="130.26249999999999"/>
    <n v="78.28"/>
    <n v="51.982499999999987"/>
    <n v="0.39905959121005657"/>
    <n v="2026"/>
    <x v="2"/>
    <n v="7"/>
    <s v="Jul"/>
  </r>
  <r>
    <n v="2817"/>
    <d v="2026-07-12T00:00:00"/>
    <n v="7"/>
    <s v="Q3"/>
    <n v="2026"/>
    <x v="6"/>
    <x v="3"/>
    <x v="7"/>
    <x v="3"/>
    <s v="New"/>
    <x v="2"/>
    <s v="Carry-On Duffel"/>
    <n v="3"/>
    <n v="134.43"/>
    <n v="0.1"/>
    <n v="65.78"/>
    <n v="362.96100000000001"/>
    <n v="197.34"/>
    <n v="165.62100000000001"/>
    <n v="0.45630522287518493"/>
    <n v="2026"/>
    <x v="2"/>
    <n v="7"/>
    <s v="Jul"/>
  </r>
  <r>
    <n v="3059"/>
    <d v="2026-07-12T00:00:00"/>
    <n v="7"/>
    <s v="Q3"/>
    <n v="2026"/>
    <x v="6"/>
    <x v="0"/>
    <x v="0"/>
    <x v="0"/>
    <s v="Returning"/>
    <x v="1"/>
    <s v="Hiking Daypack 20L"/>
    <n v="1"/>
    <n v="93.73"/>
    <n v="0.05"/>
    <n v="44.51"/>
    <n v="89.043499999999995"/>
    <n v="44.51"/>
    <n v="44.533499999999997"/>
    <n v="0.50013195797559618"/>
    <n v="2026"/>
    <x v="2"/>
    <n v="7"/>
    <s v="Jul"/>
  </r>
  <r>
    <n v="3210"/>
    <d v="2026-07-12T00:00:00"/>
    <n v="7"/>
    <s v="Q3"/>
    <n v="2026"/>
    <x v="6"/>
    <x v="0"/>
    <x v="0"/>
    <x v="0"/>
    <s v="Returning"/>
    <x v="2"/>
    <s v="Insulated Bottle"/>
    <n v="1"/>
    <n v="37.090000000000003"/>
    <n v="0"/>
    <n v="13.43"/>
    <n v="37.090000000000003"/>
    <n v="13.43"/>
    <n v="23.660000000000004"/>
    <n v="0.63790779185764357"/>
    <n v="2026"/>
    <x v="2"/>
    <n v="7"/>
    <s v="Jul"/>
  </r>
  <r>
    <n v="3670"/>
    <d v="2026-07-12T00:00:00"/>
    <n v="7"/>
    <s v="Q3"/>
    <n v="2026"/>
    <x v="6"/>
    <x v="0"/>
    <x v="0"/>
    <x v="2"/>
    <s v="New"/>
    <x v="2"/>
    <s v="Packing Cube Set"/>
    <n v="1"/>
    <n v="45.43"/>
    <n v="0"/>
    <n v="18.66"/>
    <n v="45.43"/>
    <n v="18.66"/>
    <n v="26.77"/>
    <n v="0.58925819942769098"/>
    <n v="2026"/>
    <x v="2"/>
    <n v="7"/>
    <s v="Jul"/>
  </r>
  <r>
    <n v="4017"/>
    <d v="2026-07-12T00:00:00"/>
    <n v="7"/>
    <s v="Q3"/>
    <n v="2026"/>
    <x v="6"/>
    <x v="3"/>
    <x v="8"/>
    <x v="3"/>
    <s v="New"/>
    <x v="4"/>
    <s v="Resistance Band Set"/>
    <n v="1"/>
    <n v="39.5"/>
    <n v="0.1"/>
    <n v="14.86"/>
    <n v="35.550000000000004"/>
    <n v="14.86"/>
    <n v="20.690000000000005"/>
    <n v="0.58199718706047832"/>
    <n v="2026"/>
    <x v="2"/>
    <n v="7"/>
    <s v="Jul"/>
  </r>
  <r>
    <n v="5012"/>
    <d v="2026-07-12T00:00:00"/>
    <n v="7"/>
    <s v="Q3"/>
    <n v="2026"/>
    <x v="6"/>
    <x v="2"/>
    <x v="16"/>
    <x v="2"/>
    <s v="Returning"/>
    <x v="4"/>
    <s v="Weighted Vest"/>
    <n v="2"/>
    <n v="123.58"/>
    <n v="0.1"/>
    <n v="68.739999999999995"/>
    <n v="222.44399999999999"/>
    <n v="137.47999999999999"/>
    <n v="84.963999999999999"/>
    <n v="0.3819568071065077"/>
    <n v="2026"/>
    <x v="2"/>
    <n v="7"/>
    <s v="Jul"/>
  </r>
  <r>
    <n v="884"/>
    <d v="2026-07-13T00:00:00"/>
    <n v="7"/>
    <s v="Q3"/>
    <n v="2026"/>
    <x v="6"/>
    <x v="3"/>
    <x v="13"/>
    <x v="2"/>
    <s v="Returning"/>
    <x v="0"/>
    <s v="Cycling Pack 12L"/>
    <n v="1"/>
    <n v="103.61"/>
    <n v="0"/>
    <n v="51.84"/>
    <n v="103.61"/>
    <n v="51.84"/>
    <n v="51.769999999999996"/>
    <n v="0.49966219476884466"/>
    <n v="2026"/>
    <x v="2"/>
    <n v="7"/>
    <s v="Jul"/>
  </r>
  <r>
    <n v="1025"/>
    <d v="2026-07-13T00:00:00"/>
    <n v="7"/>
    <s v="Q3"/>
    <n v="2026"/>
    <x v="6"/>
    <x v="2"/>
    <x v="2"/>
    <x v="2"/>
    <s v="Returning"/>
    <x v="1"/>
    <s v="Trail Boots"/>
    <n v="2"/>
    <n v="145.75"/>
    <n v="0.05"/>
    <n v="79.319999999999993"/>
    <n v="276.92500000000001"/>
    <n v="158.63999999999999"/>
    <n v="118.28500000000003"/>
    <n v="0.42713731154644768"/>
    <n v="2026"/>
    <x v="2"/>
    <n v="7"/>
    <s v="Jul"/>
  </r>
  <r>
    <n v="1279"/>
    <d v="2026-07-13T00:00:00"/>
    <n v="7"/>
    <s v="Q3"/>
    <n v="2026"/>
    <x v="6"/>
    <x v="3"/>
    <x v="8"/>
    <x v="3"/>
    <s v="New"/>
    <x v="3"/>
    <s v="Trail Tent 2P"/>
    <n v="2"/>
    <n v="193.76"/>
    <n v="0.1"/>
    <n v="104.66"/>
    <n v="348.76799999999997"/>
    <n v="209.32"/>
    <n v="139.44799999999998"/>
    <n v="0.39983025965684921"/>
    <n v="2026"/>
    <x v="2"/>
    <n v="7"/>
    <s v="Jul"/>
  </r>
  <r>
    <n v="1534"/>
    <d v="2026-07-13T00:00:00"/>
    <n v="7"/>
    <s v="Q3"/>
    <n v="2026"/>
    <x v="6"/>
    <x v="2"/>
    <x v="16"/>
    <x v="0"/>
    <s v="Returning"/>
    <x v="1"/>
    <s v="Trail Boots"/>
    <n v="2"/>
    <n v="146.09"/>
    <n v="0.1"/>
    <n v="79.36"/>
    <n v="262.96199999999999"/>
    <n v="158.72"/>
    <n v="104.24199999999999"/>
    <n v="0.39641469109605187"/>
    <n v="2026"/>
    <x v="2"/>
    <n v="7"/>
    <s v="Jul"/>
  </r>
  <r>
    <n v="2147"/>
    <d v="2026-07-13T00:00:00"/>
    <n v="7"/>
    <s v="Q3"/>
    <n v="2026"/>
    <x v="6"/>
    <x v="1"/>
    <x v="14"/>
    <x v="2"/>
    <s v="New"/>
    <x v="2"/>
    <s v="Carry-On Duffel"/>
    <n v="1"/>
    <n v="131.91999999999999"/>
    <n v="0"/>
    <n v="66.19"/>
    <n v="131.91999999999999"/>
    <n v="66.19"/>
    <n v="65.72999999999999"/>
    <n v="0.49825651910248631"/>
    <n v="2026"/>
    <x v="2"/>
    <n v="7"/>
    <s v="Jul"/>
  </r>
  <r>
    <n v="2385"/>
    <d v="2026-07-13T00:00:00"/>
    <n v="7"/>
    <s v="Q3"/>
    <n v="2026"/>
    <x v="6"/>
    <x v="1"/>
    <x v="11"/>
    <x v="1"/>
    <s v="Business"/>
    <x v="3"/>
    <s v="Portable Camp Stove"/>
    <n v="6"/>
    <n v="83.28"/>
    <n v="0.15"/>
    <n v="38.76"/>
    <n v="424.72800000000001"/>
    <n v="232.56"/>
    <n v="192.16800000000001"/>
    <n v="0.45244956772334294"/>
    <n v="2026"/>
    <x v="2"/>
    <n v="7"/>
    <s v="Jul"/>
  </r>
  <r>
    <n v="2517"/>
    <d v="2026-07-13T00:00:00"/>
    <n v="7"/>
    <s v="Q3"/>
    <n v="2026"/>
    <x v="6"/>
    <x v="1"/>
    <x v="6"/>
    <x v="0"/>
    <s v="New"/>
    <x v="2"/>
    <s v="Insulated Bottle"/>
    <n v="1"/>
    <n v="36.479999999999997"/>
    <n v="0.05"/>
    <n v="13.22"/>
    <n v="34.655999999999999"/>
    <n v="13.22"/>
    <n v="21.436"/>
    <n v="0.61853647276084955"/>
    <n v="2026"/>
    <x v="2"/>
    <n v="7"/>
    <s v="Jul"/>
  </r>
  <r>
    <n v="2746"/>
    <d v="2026-07-13T00:00:00"/>
    <n v="7"/>
    <s v="Q3"/>
    <n v="2026"/>
    <x v="6"/>
    <x v="0"/>
    <x v="0"/>
    <x v="2"/>
    <s v="New"/>
    <x v="1"/>
    <s v="Summit Backpack 45L"/>
    <n v="3"/>
    <n v="155.44"/>
    <n v="0.05"/>
    <n v="79.95"/>
    <n v="443.00399999999996"/>
    <n v="239.85000000000002"/>
    <n v="203.15399999999994"/>
    <n v="0.45858276674702703"/>
    <n v="2026"/>
    <x v="2"/>
    <n v="7"/>
    <s v="Jul"/>
  </r>
  <r>
    <n v="3297"/>
    <d v="2026-07-13T00:00:00"/>
    <n v="7"/>
    <s v="Q3"/>
    <n v="2026"/>
    <x v="6"/>
    <x v="0"/>
    <x v="15"/>
    <x v="1"/>
    <s v="Returning"/>
    <x v="4"/>
    <s v="Resistance Band Set"/>
    <n v="6"/>
    <n v="40.58"/>
    <n v="0.15"/>
    <n v="15.06"/>
    <n v="206.958"/>
    <n v="90.36"/>
    <n v="116.598"/>
    <n v="0.5633896732670397"/>
    <n v="2026"/>
    <x v="2"/>
    <n v="7"/>
    <s v="Jul"/>
  </r>
  <r>
    <n v="772"/>
    <d v="2026-07-14T00:00:00"/>
    <n v="7"/>
    <s v="Q3"/>
    <n v="2026"/>
    <x v="6"/>
    <x v="3"/>
    <x v="13"/>
    <x v="0"/>
    <s v="Returning"/>
    <x v="0"/>
    <s v="Cycling Pack 12L"/>
    <n v="2"/>
    <n v="101.03"/>
    <n v="0.1"/>
    <n v="50.98"/>
    <n v="181.85400000000001"/>
    <n v="101.96"/>
    <n v="79.89400000000002"/>
    <n v="0.43933045190097558"/>
    <n v="2026"/>
    <x v="2"/>
    <n v="7"/>
    <s v="Jul"/>
  </r>
  <r>
    <n v="838"/>
    <d v="2026-07-14T00:00:00"/>
    <n v="7"/>
    <s v="Q3"/>
    <n v="2026"/>
    <x v="6"/>
    <x v="0"/>
    <x v="9"/>
    <x v="2"/>
    <s v="Returning"/>
    <x v="3"/>
    <s v="Portable Camp Stove"/>
    <n v="1"/>
    <n v="80.150000000000006"/>
    <n v="0.05"/>
    <n v="38.89"/>
    <n v="76.142499999999998"/>
    <n v="38.89"/>
    <n v="37.252499999999998"/>
    <n v="0.48924713530551267"/>
    <n v="2026"/>
    <x v="2"/>
    <n v="7"/>
    <s v="Jul"/>
  </r>
  <r>
    <n v="1144"/>
    <d v="2026-07-14T00:00:00"/>
    <n v="7"/>
    <s v="Q3"/>
    <n v="2026"/>
    <x v="6"/>
    <x v="2"/>
    <x v="2"/>
    <x v="2"/>
    <s v="New"/>
    <x v="3"/>
    <s v="Portable Camp Stove"/>
    <n v="1"/>
    <n v="83.74"/>
    <n v="0"/>
    <n v="38.96"/>
    <n v="83.74"/>
    <n v="38.96"/>
    <n v="44.779999999999994"/>
    <n v="0.53475041796035339"/>
    <n v="2026"/>
    <x v="2"/>
    <n v="7"/>
    <s v="Jul"/>
  </r>
  <r>
    <n v="1686"/>
    <d v="2026-07-14T00:00:00"/>
    <n v="7"/>
    <s v="Q3"/>
    <n v="2026"/>
    <x v="6"/>
    <x v="2"/>
    <x v="5"/>
    <x v="1"/>
    <s v="Returning"/>
    <x v="2"/>
    <s v="Insulated Bottle"/>
    <n v="8"/>
    <n v="35.75"/>
    <n v="0.15"/>
    <n v="13.56"/>
    <n v="243.1"/>
    <n v="108.48"/>
    <n v="134.62"/>
    <n v="0.55376388317564795"/>
    <n v="2026"/>
    <x v="2"/>
    <n v="7"/>
    <s v="Jul"/>
  </r>
  <r>
    <n v="2823"/>
    <d v="2026-07-14T00:00:00"/>
    <n v="7"/>
    <s v="Q3"/>
    <n v="2026"/>
    <x v="6"/>
    <x v="0"/>
    <x v="15"/>
    <x v="0"/>
    <s v="New"/>
    <x v="0"/>
    <s v="Commuter Helmet"/>
    <n v="3"/>
    <n v="81.39"/>
    <n v="0"/>
    <n v="43.54"/>
    <n v="244.17000000000002"/>
    <n v="130.62"/>
    <n v="113.55000000000001"/>
    <n v="0.46504484580415284"/>
    <n v="2026"/>
    <x v="2"/>
    <n v="7"/>
    <s v="Jul"/>
  </r>
  <r>
    <n v="2883"/>
    <d v="2026-07-14T00:00:00"/>
    <n v="7"/>
    <s v="Q3"/>
    <n v="2026"/>
    <x v="6"/>
    <x v="2"/>
    <x v="10"/>
    <x v="3"/>
    <s v="New"/>
    <x v="2"/>
    <s v="Insulated Bottle"/>
    <n v="1"/>
    <n v="36.799999999999997"/>
    <n v="0"/>
    <n v="13.91"/>
    <n v="36.799999999999997"/>
    <n v="13.91"/>
    <n v="22.889999999999997"/>
    <n v="0.62201086956521734"/>
    <n v="2026"/>
    <x v="2"/>
    <n v="7"/>
    <s v="Jul"/>
  </r>
  <r>
    <n v="3259"/>
    <d v="2026-07-14T00:00:00"/>
    <n v="7"/>
    <s v="Q3"/>
    <n v="2026"/>
    <x v="6"/>
    <x v="2"/>
    <x v="16"/>
    <x v="1"/>
    <s v="Returning"/>
    <x v="3"/>
    <s v="Trail Tent 2P"/>
    <n v="6"/>
    <n v="194.15"/>
    <n v="0.1"/>
    <n v="105.12"/>
    <n v="1048.4100000000001"/>
    <n v="630.72"/>
    <n v="417.69000000000005"/>
    <n v="0.3984032964202936"/>
    <n v="2026"/>
    <x v="2"/>
    <n v="7"/>
    <s v="Jul"/>
  </r>
  <r>
    <n v="3709"/>
    <d v="2026-07-14T00:00:00"/>
    <n v="7"/>
    <s v="Q3"/>
    <n v="2026"/>
    <x v="6"/>
    <x v="0"/>
    <x v="9"/>
    <x v="0"/>
    <s v="New"/>
    <x v="4"/>
    <s v="Training Mat"/>
    <n v="1"/>
    <n v="50.94"/>
    <n v="0"/>
    <n v="22.28"/>
    <n v="50.94"/>
    <n v="22.28"/>
    <n v="28.659999999999997"/>
    <n v="0.5626226933647428"/>
    <n v="2026"/>
    <x v="2"/>
    <n v="7"/>
    <s v="Jul"/>
  </r>
  <r>
    <n v="61"/>
    <d v="2026-07-15T00:00:00"/>
    <n v="7"/>
    <s v="Q3"/>
    <n v="2026"/>
    <x v="6"/>
    <x v="3"/>
    <x v="8"/>
    <x v="0"/>
    <s v="Returning"/>
    <x v="4"/>
    <s v="Weighted Vest"/>
    <n v="2"/>
    <n v="125.89"/>
    <n v="0"/>
    <n v="70.8"/>
    <n v="251.78"/>
    <n v="141.6"/>
    <n v="110.18"/>
    <n v="0.43760425768528083"/>
    <n v="2026"/>
    <x v="2"/>
    <n v="7"/>
    <s v="Jul"/>
  </r>
  <r>
    <n v="357"/>
    <d v="2026-07-15T00:00:00"/>
    <n v="7"/>
    <s v="Q3"/>
    <n v="2026"/>
    <x v="6"/>
    <x v="0"/>
    <x v="9"/>
    <x v="0"/>
    <s v="New"/>
    <x v="4"/>
    <s v="Training Mat"/>
    <n v="2"/>
    <n v="51.9"/>
    <n v="0"/>
    <n v="21.82"/>
    <n v="103.8"/>
    <n v="43.64"/>
    <n v="60.16"/>
    <n v="0.57957610789980729"/>
    <n v="2026"/>
    <x v="2"/>
    <n v="7"/>
    <s v="Jul"/>
  </r>
  <r>
    <n v="1607"/>
    <d v="2026-07-15T00:00:00"/>
    <n v="7"/>
    <s v="Q3"/>
    <n v="2026"/>
    <x v="6"/>
    <x v="0"/>
    <x v="0"/>
    <x v="2"/>
    <s v="New"/>
    <x v="4"/>
    <s v="Resistance Band Set"/>
    <n v="2"/>
    <n v="39.75"/>
    <n v="0"/>
    <n v="14.78"/>
    <n v="79.5"/>
    <n v="29.56"/>
    <n v="49.94"/>
    <n v="0.62817610062893081"/>
    <n v="2026"/>
    <x v="2"/>
    <n v="7"/>
    <s v="Jul"/>
  </r>
  <r>
    <n v="3295"/>
    <d v="2026-07-15T00:00:00"/>
    <n v="7"/>
    <s v="Q3"/>
    <n v="2026"/>
    <x v="6"/>
    <x v="1"/>
    <x v="12"/>
    <x v="3"/>
    <s v="Returning"/>
    <x v="1"/>
    <s v="Hiking Daypack 20L"/>
    <n v="1"/>
    <n v="93.46"/>
    <n v="0.15"/>
    <n v="46.65"/>
    <n v="79.440999999999988"/>
    <n v="46.65"/>
    <n v="32.79099999999999"/>
    <n v="0.41277174255107557"/>
    <n v="2026"/>
    <x v="2"/>
    <n v="7"/>
    <s v="Jul"/>
  </r>
  <r>
    <n v="4048"/>
    <d v="2026-07-15T00:00:00"/>
    <n v="7"/>
    <s v="Q3"/>
    <n v="2026"/>
    <x v="6"/>
    <x v="3"/>
    <x v="13"/>
    <x v="1"/>
    <s v="Business"/>
    <x v="0"/>
    <s v="Commuter Helmet"/>
    <n v="3"/>
    <n v="82.79"/>
    <n v="0.1"/>
    <n v="43.07"/>
    <n v="223.53300000000002"/>
    <n v="129.21"/>
    <n v="94.323000000000008"/>
    <n v="0.42196454214813922"/>
    <n v="2026"/>
    <x v="2"/>
    <n v="7"/>
    <s v="Jul"/>
  </r>
  <r>
    <n v="4424"/>
    <d v="2026-07-15T00:00:00"/>
    <n v="7"/>
    <s v="Q3"/>
    <n v="2026"/>
    <x v="6"/>
    <x v="2"/>
    <x v="2"/>
    <x v="2"/>
    <s v="Business"/>
    <x v="1"/>
    <s v="Hiking Daypack 20L"/>
    <n v="1"/>
    <n v="92.54"/>
    <n v="0"/>
    <n v="44.48"/>
    <n v="92.54"/>
    <n v="44.48"/>
    <n v="48.060000000000009"/>
    <n v="0.51934298681651181"/>
    <n v="2026"/>
    <x v="2"/>
    <n v="7"/>
    <s v="Jul"/>
  </r>
  <r>
    <n v="4732"/>
    <d v="2026-07-15T00:00:00"/>
    <n v="7"/>
    <s v="Q3"/>
    <n v="2026"/>
    <x v="6"/>
    <x v="1"/>
    <x v="14"/>
    <x v="2"/>
    <s v="New"/>
    <x v="2"/>
    <s v="Packing Cube Set"/>
    <n v="1"/>
    <n v="46.53"/>
    <n v="0"/>
    <n v="18.829999999999998"/>
    <n v="46.53"/>
    <n v="18.829999999999998"/>
    <n v="27.700000000000003"/>
    <n v="0.59531485063399958"/>
    <n v="2026"/>
    <x v="2"/>
    <n v="7"/>
    <s v="Jul"/>
  </r>
  <r>
    <n v="194"/>
    <d v="2026-07-16T00:00:00"/>
    <n v="7"/>
    <s v="Q3"/>
    <n v="2026"/>
    <x v="6"/>
    <x v="1"/>
    <x v="12"/>
    <x v="0"/>
    <s v="Returning"/>
    <x v="0"/>
    <s v="Trail Bike Light"/>
    <n v="2"/>
    <n v="49.69"/>
    <n v="0"/>
    <n v="21.97"/>
    <n v="99.38"/>
    <n v="43.94"/>
    <n v="55.44"/>
    <n v="0.557858724089354"/>
    <n v="2026"/>
    <x v="2"/>
    <n v="7"/>
    <s v="Jul"/>
  </r>
  <r>
    <n v="258"/>
    <d v="2026-07-16T00:00:00"/>
    <n v="7"/>
    <s v="Q3"/>
    <n v="2026"/>
    <x v="6"/>
    <x v="3"/>
    <x v="8"/>
    <x v="3"/>
    <s v="New"/>
    <x v="1"/>
    <s v="Trekking Poles"/>
    <n v="3"/>
    <n v="71.34"/>
    <n v="0.1"/>
    <n v="31.71"/>
    <n v="192.61800000000002"/>
    <n v="95.13"/>
    <n v="97.488000000000028"/>
    <n v="0.50612092327819835"/>
    <n v="2026"/>
    <x v="2"/>
    <n v="7"/>
    <s v="Jul"/>
  </r>
  <r>
    <n v="543"/>
    <d v="2026-07-16T00:00:00"/>
    <n v="7"/>
    <s v="Q3"/>
    <n v="2026"/>
    <x v="6"/>
    <x v="1"/>
    <x v="14"/>
    <x v="3"/>
    <s v="Returning"/>
    <x v="0"/>
    <s v="Commuter Helmet"/>
    <n v="1"/>
    <n v="83.03"/>
    <n v="0"/>
    <n v="42.41"/>
    <n v="83.03"/>
    <n v="42.41"/>
    <n v="40.620000000000005"/>
    <n v="0.48922076357942917"/>
    <n v="2026"/>
    <x v="2"/>
    <n v="7"/>
    <s v="Jul"/>
  </r>
  <r>
    <n v="972"/>
    <d v="2026-07-16T00:00:00"/>
    <n v="7"/>
    <s v="Q3"/>
    <n v="2026"/>
    <x v="6"/>
    <x v="3"/>
    <x v="4"/>
    <x v="0"/>
    <s v="Returning"/>
    <x v="4"/>
    <s v="Resistance Band Set"/>
    <n v="1"/>
    <n v="40.799999999999997"/>
    <n v="0"/>
    <n v="14.42"/>
    <n v="40.799999999999997"/>
    <n v="14.42"/>
    <n v="26.379999999999995"/>
    <n v="0.64656862745098032"/>
    <n v="2026"/>
    <x v="2"/>
    <n v="7"/>
    <s v="Jul"/>
  </r>
  <r>
    <n v="1146"/>
    <d v="2026-07-16T00:00:00"/>
    <n v="7"/>
    <s v="Q3"/>
    <n v="2026"/>
    <x v="6"/>
    <x v="1"/>
    <x v="6"/>
    <x v="3"/>
    <s v="Returning"/>
    <x v="3"/>
    <s v="Compact Sleeping Bag"/>
    <n v="2"/>
    <n v="125.34"/>
    <n v="0.15"/>
    <n v="59.04"/>
    <n v="213.078"/>
    <n v="118.08"/>
    <n v="94.998000000000005"/>
    <n v="0.44583673584321237"/>
    <n v="2026"/>
    <x v="2"/>
    <n v="7"/>
    <s v="Jul"/>
  </r>
  <r>
    <n v="1464"/>
    <d v="2026-07-16T00:00:00"/>
    <n v="7"/>
    <s v="Q3"/>
    <n v="2026"/>
    <x v="6"/>
    <x v="0"/>
    <x v="9"/>
    <x v="0"/>
    <s v="Returning"/>
    <x v="4"/>
    <s v="Weighted Vest"/>
    <n v="1"/>
    <n v="122.73"/>
    <n v="0.1"/>
    <n v="70.540000000000006"/>
    <n v="110.45700000000001"/>
    <n v="70.540000000000006"/>
    <n v="39.917000000000002"/>
    <n v="0.36138044668966202"/>
    <n v="2026"/>
    <x v="2"/>
    <n v="7"/>
    <s v="Jul"/>
  </r>
  <r>
    <n v="1581"/>
    <d v="2026-07-16T00:00:00"/>
    <n v="7"/>
    <s v="Q3"/>
    <n v="2026"/>
    <x v="6"/>
    <x v="2"/>
    <x v="5"/>
    <x v="2"/>
    <s v="New"/>
    <x v="1"/>
    <s v="Hiking Daypack 20L"/>
    <n v="5"/>
    <n v="92.72"/>
    <n v="0.1"/>
    <n v="46.2"/>
    <n v="417.24"/>
    <n v="231"/>
    <n v="186.24"/>
    <n v="0.44636180615473109"/>
    <n v="2026"/>
    <x v="2"/>
    <n v="7"/>
    <s v="Jul"/>
  </r>
  <r>
    <n v="1894"/>
    <d v="2026-07-16T00:00:00"/>
    <n v="7"/>
    <s v="Q3"/>
    <n v="2026"/>
    <x v="6"/>
    <x v="3"/>
    <x v="7"/>
    <x v="1"/>
    <s v="Business"/>
    <x v="4"/>
    <s v="Recovery Roller"/>
    <n v="5"/>
    <n v="36.29"/>
    <n v="0.05"/>
    <n v="13.52"/>
    <n v="172.37749999999997"/>
    <n v="67.599999999999994"/>
    <n v="104.77749999999997"/>
    <n v="0.60783744978317933"/>
    <n v="2026"/>
    <x v="2"/>
    <n v="7"/>
    <s v="Jul"/>
  </r>
  <r>
    <n v="2100"/>
    <d v="2026-07-16T00:00:00"/>
    <n v="7"/>
    <s v="Q3"/>
    <n v="2026"/>
    <x v="6"/>
    <x v="2"/>
    <x v="2"/>
    <x v="0"/>
    <s v="Business"/>
    <x v="0"/>
    <s v="Trail Bike Light"/>
    <n v="2"/>
    <n v="49.84"/>
    <n v="0.1"/>
    <n v="23.06"/>
    <n v="89.712000000000003"/>
    <n v="46.12"/>
    <n v="43.592000000000006"/>
    <n v="0.48591046905653651"/>
    <n v="2026"/>
    <x v="2"/>
    <n v="7"/>
    <s v="Jul"/>
  </r>
  <r>
    <n v="2902"/>
    <d v="2026-07-16T00:00:00"/>
    <n v="7"/>
    <s v="Q3"/>
    <n v="2026"/>
    <x v="6"/>
    <x v="1"/>
    <x v="12"/>
    <x v="3"/>
    <s v="Business"/>
    <x v="4"/>
    <s v="Recovery Roller"/>
    <n v="1"/>
    <n v="35.799999999999997"/>
    <n v="0"/>
    <n v="14.05"/>
    <n v="35.799999999999997"/>
    <n v="14.05"/>
    <n v="21.749999999999996"/>
    <n v="0.60754189944134074"/>
    <n v="2026"/>
    <x v="2"/>
    <n v="7"/>
    <s v="Jul"/>
  </r>
  <r>
    <n v="3115"/>
    <d v="2026-07-16T00:00:00"/>
    <n v="7"/>
    <s v="Q3"/>
    <n v="2026"/>
    <x v="6"/>
    <x v="3"/>
    <x v="13"/>
    <x v="0"/>
    <s v="New"/>
    <x v="3"/>
    <s v="Trail Tent 2P"/>
    <n v="1"/>
    <n v="195.12"/>
    <n v="0"/>
    <n v="101.14"/>
    <n v="195.12"/>
    <n v="101.14"/>
    <n v="93.98"/>
    <n v="0.48165231652316526"/>
    <n v="2026"/>
    <x v="2"/>
    <n v="7"/>
    <s v="Jul"/>
  </r>
  <r>
    <n v="3546"/>
    <d v="2026-07-16T00:00:00"/>
    <n v="7"/>
    <s v="Q3"/>
    <n v="2026"/>
    <x v="6"/>
    <x v="0"/>
    <x v="15"/>
    <x v="0"/>
    <s v="New"/>
    <x v="0"/>
    <s v="Compact Repair Kit"/>
    <n v="2"/>
    <n v="39.69"/>
    <n v="0.05"/>
    <n v="16.88"/>
    <n v="75.410999999999987"/>
    <n v="33.76"/>
    <n v="41.650999999999989"/>
    <n v="0.55231995332245953"/>
    <n v="2026"/>
    <x v="2"/>
    <n v="7"/>
    <s v="Jul"/>
  </r>
  <r>
    <n v="4224"/>
    <d v="2026-07-16T00:00:00"/>
    <n v="7"/>
    <s v="Q3"/>
    <n v="2026"/>
    <x v="6"/>
    <x v="2"/>
    <x v="3"/>
    <x v="2"/>
    <s v="Returning"/>
    <x v="3"/>
    <s v="Alpine Tent 4P"/>
    <n v="1"/>
    <n v="348.73"/>
    <n v="0.15"/>
    <n v="190.33"/>
    <n v="296.4205"/>
    <n v="190.33"/>
    <n v="106.09049999999999"/>
    <n v="0.35790540802677273"/>
    <n v="2026"/>
    <x v="2"/>
    <n v="7"/>
    <s v="Jul"/>
  </r>
  <r>
    <n v="4858"/>
    <d v="2026-07-16T00:00:00"/>
    <n v="7"/>
    <s v="Q3"/>
    <n v="2026"/>
    <x v="6"/>
    <x v="1"/>
    <x v="12"/>
    <x v="2"/>
    <s v="Returning"/>
    <x v="2"/>
    <s v="Insulated Bottle"/>
    <n v="1"/>
    <n v="35.5"/>
    <n v="0"/>
    <n v="13.26"/>
    <n v="35.5"/>
    <n v="13.26"/>
    <n v="22.240000000000002"/>
    <n v="0.62647887323943663"/>
    <n v="2026"/>
    <x v="2"/>
    <n v="7"/>
    <s v="Jul"/>
  </r>
  <r>
    <n v="768"/>
    <d v="2026-07-17T00:00:00"/>
    <n v="7"/>
    <s v="Q3"/>
    <n v="2026"/>
    <x v="6"/>
    <x v="0"/>
    <x v="9"/>
    <x v="0"/>
    <s v="Business"/>
    <x v="2"/>
    <s v="Packing Cube Set"/>
    <n v="1"/>
    <n v="46.44"/>
    <n v="0"/>
    <n v="18.47"/>
    <n v="46.44"/>
    <n v="18.47"/>
    <n v="27.97"/>
    <n v="0.60228251507321273"/>
    <n v="2026"/>
    <x v="2"/>
    <n v="7"/>
    <s v="Jul"/>
  </r>
  <r>
    <n v="1901"/>
    <d v="2026-07-17T00:00:00"/>
    <n v="7"/>
    <s v="Q3"/>
    <n v="2026"/>
    <x v="6"/>
    <x v="1"/>
    <x v="14"/>
    <x v="0"/>
    <s v="New"/>
    <x v="1"/>
    <s v="Trekking Poles"/>
    <n v="1"/>
    <n v="70.44"/>
    <n v="0.05"/>
    <n v="32.229999999999997"/>
    <n v="66.917999999999992"/>
    <n v="32.229999999999997"/>
    <n v="34.687999999999995"/>
    <n v="0.51836576108072563"/>
    <n v="2026"/>
    <x v="2"/>
    <n v="7"/>
    <s v="Jul"/>
  </r>
  <r>
    <n v="2226"/>
    <d v="2026-07-17T00:00:00"/>
    <n v="7"/>
    <s v="Q3"/>
    <n v="2026"/>
    <x v="6"/>
    <x v="0"/>
    <x v="15"/>
    <x v="2"/>
    <s v="New"/>
    <x v="1"/>
    <s v="Trekking Poles"/>
    <n v="1"/>
    <n v="69.78"/>
    <n v="0.05"/>
    <n v="32.83"/>
    <n v="66.290999999999997"/>
    <n v="32.83"/>
    <n v="33.460999999999999"/>
    <n v="0.50475931876121949"/>
    <n v="2026"/>
    <x v="2"/>
    <n v="7"/>
    <s v="Jul"/>
  </r>
  <r>
    <n v="2660"/>
    <d v="2026-07-17T00:00:00"/>
    <n v="7"/>
    <s v="Q3"/>
    <n v="2026"/>
    <x v="6"/>
    <x v="2"/>
    <x v="5"/>
    <x v="2"/>
    <s v="New"/>
    <x v="2"/>
    <s v="Insulated Bottle"/>
    <n v="4"/>
    <n v="35.450000000000003"/>
    <n v="0.1"/>
    <n v="13.83"/>
    <n v="127.62000000000002"/>
    <n v="55.32"/>
    <n v="72.300000000000011"/>
    <n v="0.56652562294311237"/>
    <n v="2026"/>
    <x v="2"/>
    <n v="7"/>
    <s v="Jul"/>
  </r>
  <r>
    <n v="3004"/>
    <d v="2026-07-17T00:00:00"/>
    <n v="7"/>
    <s v="Q3"/>
    <n v="2026"/>
    <x v="6"/>
    <x v="3"/>
    <x v="8"/>
    <x v="0"/>
    <s v="Returning"/>
    <x v="0"/>
    <s v="Trail Bike Light"/>
    <n v="1"/>
    <n v="50.82"/>
    <n v="0.05"/>
    <n v="22.36"/>
    <n v="48.278999999999996"/>
    <n v="22.36"/>
    <n v="25.918999999999997"/>
    <n v="0.5368586756146565"/>
    <n v="2026"/>
    <x v="2"/>
    <n v="7"/>
    <s v="Jul"/>
  </r>
  <r>
    <n v="4020"/>
    <d v="2026-07-17T00:00:00"/>
    <n v="7"/>
    <s v="Q3"/>
    <n v="2026"/>
    <x v="6"/>
    <x v="2"/>
    <x v="2"/>
    <x v="0"/>
    <s v="Returning"/>
    <x v="3"/>
    <s v="Compact Sleeping Bag"/>
    <n v="1"/>
    <n v="126.13"/>
    <n v="0.15"/>
    <n v="60.43"/>
    <n v="107.2105"/>
    <n v="60.43"/>
    <n v="46.780499999999996"/>
    <n v="0.43634252242084498"/>
    <n v="2026"/>
    <x v="2"/>
    <n v="7"/>
    <s v="Jul"/>
  </r>
  <r>
    <n v="4154"/>
    <d v="2026-07-17T00:00:00"/>
    <n v="7"/>
    <s v="Q3"/>
    <n v="2026"/>
    <x v="6"/>
    <x v="2"/>
    <x v="10"/>
    <x v="0"/>
    <s v="Returning"/>
    <x v="1"/>
    <s v="Trekking Poles"/>
    <n v="3"/>
    <n v="72.150000000000006"/>
    <n v="0"/>
    <n v="33.01"/>
    <n v="216.45000000000002"/>
    <n v="99.03"/>
    <n v="117.42000000000002"/>
    <n v="0.54248094248094247"/>
    <n v="2026"/>
    <x v="2"/>
    <n v="7"/>
    <s v="Jul"/>
  </r>
  <r>
    <n v="4957"/>
    <d v="2026-07-17T00:00:00"/>
    <n v="7"/>
    <s v="Q3"/>
    <n v="2026"/>
    <x v="6"/>
    <x v="1"/>
    <x v="1"/>
    <x v="0"/>
    <s v="Returning"/>
    <x v="4"/>
    <s v="Recovery Roller"/>
    <n v="1"/>
    <n v="35.58"/>
    <n v="0"/>
    <n v="13.68"/>
    <n v="35.58"/>
    <n v="13.68"/>
    <n v="21.9"/>
    <n v="0.61551433389544685"/>
    <n v="2026"/>
    <x v="2"/>
    <n v="7"/>
    <s v="Jul"/>
  </r>
  <r>
    <n v="945"/>
    <d v="2026-07-18T00:00:00"/>
    <n v="7"/>
    <s v="Q3"/>
    <n v="2026"/>
    <x v="6"/>
    <x v="2"/>
    <x v="3"/>
    <x v="0"/>
    <s v="New"/>
    <x v="1"/>
    <s v="Summit Backpack 45L"/>
    <n v="1"/>
    <n v="154.9"/>
    <n v="0.05"/>
    <n v="77.819999999999993"/>
    <n v="147.155"/>
    <n v="77.819999999999993"/>
    <n v="69.335000000000008"/>
    <n v="0.47116985491488572"/>
    <n v="2026"/>
    <x v="2"/>
    <n v="7"/>
    <s v="Jul"/>
  </r>
  <r>
    <n v="1726"/>
    <d v="2026-07-18T00:00:00"/>
    <n v="7"/>
    <s v="Q3"/>
    <n v="2026"/>
    <x v="6"/>
    <x v="1"/>
    <x v="14"/>
    <x v="2"/>
    <s v="Business"/>
    <x v="3"/>
    <s v="Portable Camp Stove"/>
    <n v="2"/>
    <n v="80.98"/>
    <n v="0.05"/>
    <n v="39.85"/>
    <n v="153.86199999999999"/>
    <n v="79.7"/>
    <n v="74.161999999999992"/>
    <n v="0.48200335365457353"/>
    <n v="2026"/>
    <x v="2"/>
    <n v="7"/>
    <s v="Jul"/>
  </r>
  <r>
    <n v="1790"/>
    <d v="2026-07-18T00:00:00"/>
    <n v="7"/>
    <s v="Q3"/>
    <n v="2026"/>
    <x v="6"/>
    <x v="1"/>
    <x v="12"/>
    <x v="0"/>
    <s v="New"/>
    <x v="1"/>
    <s v="Hiking Daypack 20L"/>
    <n v="1"/>
    <n v="91.36"/>
    <n v="0"/>
    <n v="44.86"/>
    <n v="91.36"/>
    <n v="44.86"/>
    <n v="46.5"/>
    <n v="0.50897548161120842"/>
    <n v="2026"/>
    <x v="2"/>
    <n v="7"/>
    <s v="Jul"/>
  </r>
  <r>
    <n v="2193"/>
    <d v="2026-07-18T00:00:00"/>
    <n v="7"/>
    <s v="Q3"/>
    <n v="2026"/>
    <x v="6"/>
    <x v="2"/>
    <x v="2"/>
    <x v="0"/>
    <s v="Returning"/>
    <x v="0"/>
    <s v="Compact Repair Kit"/>
    <n v="2"/>
    <n v="39.409999999999997"/>
    <n v="0"/>
    <n v="16.8"/>
    <n v="78.819999999999993"/>
    <n v="33.6"/>
    <n v="45.219999999999992"/>
    <n v="0.57371225577264651"/>
    <n v="2026"/>
    <x v="2"/>
    <n v="7"/>
    <s v="Jul"/>
  </r>
  <r>
    <n v="2781"/>
    <d v="2026-07-18T00:00:00"/>
    <n v="7"/>
    <s v="Q3"/>
    <n v="2026"/>
    <x v="6"/>
    <x v="0"/>
    <x v="0"/>
    <x v="0"/>
    <s v="Returning"/>
    <x v="2"/>
    <s v="Carry-On Duffel"/>
    <n v="2"/>
    <n v="134.99"/>
    <n v="0"/>
    <n v="68.77"/>
    <n v="269.98"/>
    <n v="137.54"/>
    <n v="132.44000000000003"/>
    <n v="0.49055485591525305"/>
    <n v="2026"/>
    <x v="2"/>
    <n v="7"/>
    <s v="Jul"/>
  </r>
  <r>
    <n v="3043"/>
    <d v="2026-07-18T00:00:00"/>
    <n v="7"/>
    <s v="Q3"/>
    <n v="2026"/>
    <x v="6"/>
    <x v="1"/>
    <x v="12"/>
    <x v="3"/>
    <s v="New"/>
    <x v="0"/>
    <s v="Compact Repair Kit"/>
    <n v="2"/>
    <n v="40.93"/>
    <n v="0.05"/>
    <n v="16.89"/>
    <n v="77.766999999999996"/>
    <n v="33.78"/>
    <n v="43.986999999999995"/>
    <n v="0.56562552239381736"/>
    <n v="2026"/>
    <x v="2"/>
    <n v="7"/>
    <s v="Jul"/>
  </r>
  <r>
    <n v="3102"/>
    <d v="2026-07-18T00:00:00"/>
    <n v="7"/>
    <s v="Q3"/>
    <n v="2026"/>
    <x v="6"/>
    <x v="3"/>
    <x v="13"/>
    <x v="3"/>
    <s v="Returning"/>
    <x v="1"/>
    <s v="Hiking Daypack 20L"/>
    <n v="1"/>
    <n v="90.02"/>
    <n v="0.05"/>
    <n v="45.83"/>
    <n v="85.518999999999991"/>
    <n v="45.83"/>
    <n v="39.688999999999993"/>
    <n v="0.46409569803201622"/>
    <n v="2026"/>
    <x v="2"/>
    <n v="7"/>
    <s v="Jul"/>
  </r>
  <r>
    <n v="3156"/>
    <d v="2026-07-18T00:00:00"/>
    <n v="7"/>
    <s v="Q3"/>
    <n v="2026"/>
    <x v="6"/>
    <x v="0"/>
    <x v="0"/>
    <x v="2"/>
    <s v="Returning"/>
    <x v="4"/>
    <s v="Training Mat"/>
    <n v="2"/>
    <n v="50.73"/>
    <n v="0"/>
    <n v="21.87"/>
    <n v="101.46"/>
    <n v="43.74"/>
    <n v="57.719999999999992"/>
    <n v="0.56889414547604966"/>
    <n v="2026"/>
    <x v="2"/>
    <n v="7"/>
    <s v="Jul"/>
  </r>
  <r>
    <n v="3308"/>
    <d v="2026-07-18T00:00:00"/>
    <n v="7"/>
    <s v="Q3"/>
    <n v="2026"/>
    <x v="6"/>
    <x v="3"/>
    <x v="13"/>
    <x v="2"/>
    <s v="New"/>
    <x v="4"/>
    <s v="Weighted Vest"/>
    <n v="3"/>
    <n v="121.05"/>
    <n v="0.05"/>
    <n v="68.56"/>
    <n v="344.99249999999995"/>
    <n v="205.68"/>
    <n v="139.31249999999994"/>
    <n v="0.40381312637231231"/>
    <n v="2026"/>
    <x v="2"/>
    <n v="7"/>
    <s v="Jul"/>
  </r>
  <r>
    <n v="3329"/>
    <d v="2026-07-18T00:00:00"/>
    <n v="7"/>
    <s v="Q3"/>
    <n v="2026"/>
    <x v="6"/>
    <x v="1"/>
    <x v="11"/>
    <x v="0"/>
    <s v="New"/>
    <x v="0"/>
    <s v="Commuter Helmet"/>
    <n v="2"/>
    <n v="81.739999999999995"/>
    <n v="0"/>
    <n v="42.75"/>
    <n v="163.47999999999999"/>
    <n v="85.5"/>
    <n v="77.97999999999999"/>
    <n v="0.47700024467824809"/>
    <n v="2026"/>
    <x v="2"/>
    <n v="7"/>
    <s v="Jul"/>
  </r>
  <r>
    <n v="4102"/>
    <d v="2026-07-18T00:00:00"/>
    <n v="7"/>
    <s v="Q3"/>
    <n v="2026"/>
    <x v="6"/>
    <x v="1"/>
    <x v="12"/>
    <x v="0"/>
    <s v="Returning"/>
    <x v="1"/>
    <s v="Summit Backpack 45L"/>
    <n v="3"/>
    <n v="154.01"/>
    <n v="0.1"/>
    <n v="78.78"/>
    <n v="415.827"/>
    <n v="236.34"/>
    <n v="179.48699999999999"/>
    <n v="0.43163863818366771"/>
    <n v="2026"/>
    <x v="2"/>
    <n v="7"/>
    <s v="Jul"/>
  </r>
  <r>
    <n v="4109"/>
    <d v="2026-07-18T00:00:00"/>
    <n v="7"/>
    <s v="Q3"/>
    <n v="2026"/>
    <x v="6"/>
    <x v="1"/>
    <x v="12"/>
    <x v="3"/>
    <s v="New"/>
    <x v="0"/>
    <s v="Cycling Pack 12L"/>
    <n v="4"/>
    <n v="101.61"/>
    <n v="0"/>
    <n v="51.68"/>
    <n v="406.44"/>
    <n v="206.72"/>
    <n v="199.72"/>
    <n v="0.49138864285011319"/>
    <n v="2026"/>
    <x v="2"/>
    <n v="7"/>
    <s v="Jul"/>
  </r>
  <r>
    <n v="4813"/>
    <d v="2026-07-18T00:00:00"/>
    <n v="7"/>
    <s v="Q3"/>
    <n v="2026"/>
    <x v="6"/>
    <x v="2"/>
    <x v="10"/>
    <x v="2"/>
    <s v="Returning"/>
    <x v="4"/>
    <s v="Recovery Roller"/>
    <n v="2"/>
    <n v="36.869999999999997"/>
    <n v="0.15"/>
    <n v="13.94"/>
    <n v="62.678999999999995"/>
    <n v="27.88"/>
    <n v="34.798999999999992"/>
    <n v="0.55519392459994565"/>
    <n v="2026"/>
    <x v="2"/>
    <n v="7"/>
    <s v="Jul"/>
  </r>
  <r>
    <n v="5054"/>
    <d v="2026-07-18T00:00:00"/>
    <n v="7"/>
    <s v="Q3"/>
    <n v="2026"/>
    <x v="6"/>
    <x v="3"/>
    <x v="8"/>
    <x v="0"/>
    <s v="New"/>
    <x v="3"/>
    <s v="Compact Sleeping Bag"/>
    <n v="2"/>
    <n v="121.06"/>
    <n v="0"/>
    <n v="59.62"/>
    <n v="242.12"/>
    <n v="119.24"/>
    <n v="122.88000000000001"/>
    <n v="0.50751693375185858"/>
    <n v="2026"/>
    <x v="2"/>
    <n v="7"/>
    <s v="Jul"/>
  </r>
  <r>
    <n v="138"/>
    <d v="2026-07-19T00:00:00"/>
    <n v="7"/>
    <s v="Q3"/>
    <n v="2026"/>
    <x v="6"/>
    <x v="1"/>
    <x v="12"/>
    <x v="0"/>
    <s v="New"/>
    <x v="1"/>
    <s v="Trekking Poles"/>
    <n v="2"/>
    <n v="71.81"/>
    <n v="0"/>
    <n v="32.35"/>
    <n v="143.62"/>
    <n v="64.7"/>
    <n v="78.92"/>
    <n v="0.54950563988302459"/>
    <n v="2026"/>
    <x v="2"/>
    <n v="7"/>
    <s v="Jul"/>
  </r>
  <r>
    <n v="433"/>
    <d v="2026-07-19T00:00:00"/>
    <n v="7"/>
    <s v="Q3"/>
    <n v="2026"/>
    <x v="6"/>
    <x v="1"/>
    <x v="12"/>
    <x v="0"/>
    <s v="New"/>
    <x v="1"/>
    <s v="Trail Boots"/>
    <n v="4"/>
    <n v="145.18"/>
    <n v="0"/>
    <n v="79.540000000000006"/>
    <n v="580.72"/>
    <n v="318.16000000000003"/>
    <n v="262.56"/>
    <n v="0.45212839234054275"/>
    <n v="2026"/>
    <x v="2"/>
    <n v="7"/>
    <s v="Jul"/>
  </r>
  <r>
    <n v="484"/>
    <d v="2026-07-19T00:00:00"/>
    <n v="7"/>
    <s v="Q3"/>
    <n v="2026"/>
    <x v="6"/>
    <x v="1"/>
    <x v="12"/>
    <x v="0"/>
    <s v="New"/>
    <x v="4"/>
    <s v="Recovery Roller"/>
    <n v="2"/>
    <n v="36.07"/>
    <n v="0"/>
    <n v="13.6"/>
    <n v="72.14"/>
    <n v="27.2"/>
    <n v="44.94"/>
    <n v="0.62295536456889378"/>
    <n v="2026"/>
    <x v="2"/>
    <n v="7"/>
    <s v="Jul"/>
  </r>
  <r>
    <n v="492"/>
    <d v="2026-07-19T00:00:00"/>
    <n v="7"/>
    <s v="Q3"/>
    <n v="2026"/>
    <x v="6"/>
    <x v="1"/>
    <x v="14"/>
    <x v="2"/>
    <s v="New"/>
    <x v="1"/>
    <s v="Trekking Poles"/>
    <n v="3"/>
    <n v="72.23"/>
    <n v="0.1"/>
    <n v="31.67"/>
    <n v="195.02100000000002"/>
    <n v="95.01"/>
    <n v="100.01100000000001"/>
    <n v="0.5128216961250327"/>
    <n v="2026"/>
    <x v="2"/>
    <n v="7"/>
    <s v="Jul"/>
  </r>
  <r>
    <n v="626"/>
    <d v="2026-07-19T00:00:00"/>
    <n v="7"/>
    <s v="Q3"/>
    <n v="2026"/>
    <x v="6"/>
    <x v="1"/>
    <x v="14"/>
    <x v="2"/>
    <s v="Returning"/>
    <x v="2"/>
    <s v="Insulated Bottle"/>
    <n v="1"/>
    <n v="36.549999999999997"/>
    <n v="0.1"/>
    <n v="13.2"/>
    <n v="32.894999999999996"/>
    <n v="13.2"/>
    <n v="19.694999999999997"/>
    <n v="0.59872321021431829"/>
    <n v="2026"/>
    <x v="2"/>
    <n v="7"/>
    <s v="Jul"/>
  </r>
  <r>
    <n v="1409"/>
    <d v="2026-07-19T00:00:00"/>
    <n v="7"/>
    <s v="Q3"/>
    <n v="2026"/>
    <x v="6"/>
    <x v="1"/>
    <x v="14"/>
    <x v="0"/>
    <s v="New"/>
    <x v="3"/>
    <s v="Compact Sleeping Bag"/>
    <n v="5"/>
    <n v="124.68"/>
    <n v="0.05"/>
    <n v="60.61"/>
    <n v="592.23"/>
    <n v="303.05"/>
    <n v="289.18"/>
    <n v="0.48829002245749115"/>
    <n v="2026"/>
    <x v="2"/>
    <n v="7"/>
    <s v="Jul"/>
  </r>
  <r>
    <n v="1486"/>
    <d v="2026-07-19T00:00:00"/>
    <n v="7"/>
    <s v="Q3"/>
    <n v="2026"/>
    <x v="6"/>
    <x v="3"/>
    <x v="8"/>
    <x v="0"/>
    <s v="Returning"/>
    <x v="0"/>
    <s v="Cycling Pack 12L"/>
    <n v="1"/>
    <n v="101.7"/>
    <n v="0.05"/>
    <n v="49.92"/>
    <n v="96.614999999999995"/>
    <n v="49.92"/>
    <n v="46.694999999999993"/>
    <n v="0.48331004502406455"/>
    <n v="2026"/>
    <x v="2"/>
    <n v="7"/>
    <s v="Jul"/>
  </r>
  <r>
    <n v="1940"/>
    <d v="2026-07-19T00:00:00"/>
    <n v="7"/>
    <s v="Q3"/>
    <n v="2026"/>
    <x v="6"/>
    <x v="2"/>
    <x v="16"/>
    <x v="0"/>
    <s v="New"/>
    <x v="4"/>
    <s v="Training Mat"/>
    <n v="2"/>
    <n v="50.24"/>
    <n v="0.05"/>
    <n v="21.88"/>
    <n v="95.456000000000003"/>
    <n v="43.76"/>
    <n v="51.696000000000005"/>
    <n v="0.54156889037881328"/>
    <n v="2026"/>
    <x v="2"/>
    <n v="7"/>
    <s v="Jul"/>
  </r>
  <r>
    <n v="2215"/>
    <d v="2026-07-19T00:00:00"/>
    <n v="7"/>
    <s v="Q3"/>
    <n v="2026"/>
    <x v="6"/>
    <x v="3"/>
    <x v="13"/>
    <x v="2"/>
    <s v="Returning"/>
    <x v="4"/>
    <s v="Recovery Roller"/>
    <n v="3"/>
    <n v="35.53"/>
    <n v="0"/>
    <n v="14"/>
    <n v="106.59"/>
    <n v="42"/>
    <n v="64.59"/>
    <n v="0.60596678862932729"/>
    <n v="2026"/>
    <x v="2"/>
    <n v="7"/>
    <s v="Jul"/>
  </r>
  <r>
    <n v="2555"/>
    <d v="2026-07-19T00:00:00"/>
    <n v="7"/>
    <s v="Q3"/>
    <n v="2026"/>
    <x v="6"/>
    <x v="2"/>
    <x v="2"/>
    <x v="3"/>
    <s v="New"/>
    <x v="2"/>
    <s v="Packing Cube Set"/>
    <n v="2"/>
    <n v="46.89"/>
    <n v="0.1"/>
    <n v="18.53"/>
    <n v="84.402000000000001"/>
    <n v="37.06"/>
    <n v="47.341999999999999"/>
    <n v="0.56091087888912583"/>
    <n v="2026"/>
    <x v="2"/>
    <n v="7"/>
    <s v="Jul"/>
  </r>
  <r>
    <n v="4710"/>
    <d v="2026-07-19T00:00:00"/>
    <n v="7"/>
    <s v="Q3"/>
    <n v="2026"/>
    <x v="6"/>
    <x v="0"/>
    <x v="0"/>
    <x v="2"/>
    <s v="Returning"/>
    <x v="3"/>
    <s v="Trail Tent 2P"/>
    <n v="1"/>
    <n v="197.29"/>
    <n v="0.1"/>
    <n v="104.7"/>
    <n v="177.56100000000001"/>
    <n v="104.7"/>
    <n v="72.861000000000004"/>
    <n v="0.4103434875901803"/>
    <n v="2026"/>
    <x v="2"/>
    <n v="7"/>
    <s v="Jul"/>
  </r>
  <r>
    <n v="4974"/>
    <d v="2026-07-19T00:00:00"/>
    <n v="7"/>
    <s v="Q3"/>
    <n v="2026"/>
    <x v="6"/>
    <x v="0"/>
    <x v="9"/>
    <x v="2"/>
    <s v="Business"/>
    <x v="1"/>
    <s v="Trekking Poles"/>
    <n v="1"/>
    <n v="70.52"/>
    <n v="0.1"/>
    <n v="33.28"/>
    <n v="63.467999999999996"/>
    <n v="33.28"/>
    <n v="30.187999999999995"/>
    <n v="0.47564126804058732"/>
    <n v="2026"/>
    <x v="2"/>
    <n v="7"/>
    <s v="Jul"/>
  </r>
  <r>
    <n v="5048"/>
    <d v="2026-07-19T00:00:00"/>
    <n v="7"/>
    <s v="Q3"/>
    <n v="2026"/>
    <x v="6"/>
    <x v="1"/>
    <x v="12"/>
    <x v="3"/>
    <s v="New"/>
    <x v="4"/>
    <s v="Training Mat"/>
    <n v="3"/>
    <n v="49.9"/>
    <n v="0.05"/>
    <n v="22.27"/>
    <n v="142.21499999999997"/>
    <n v="66.81"/>
    <n v="75.404999999999973"/>
    <n v="0.53021833139964125"/>
    <n v="2026"/>
    <x v="2"/>
    <n v="7"/>
    <s v="Jul"/>
  </r>
  <r>
    <n v="1"/>
    <d v="2026-07-20T00:00:00"/>
    <n v="7"/>
    <s v="Q3"/>
    <n v="2026"/>
    <x v="6"/>
    <x v="3"/>
    <x v="7"/>
    <x v="2"/>
    <s v="New"/>
    <x v="1"/>
    <s v="Summit Backpack 45L"/>
    <n v="3"/>
    <n v="156.25"/>
    <n v="0"/>
    <n v="79.900000000000006"/>
    <n v="468.75"/>
    <n v="239.70000000000002"/>
    <n v="229.04999999999998"/>
    <n v="0.48863999999999996"/>
    <n v="2026"/>
    <x v="2"/>
    <n v="7"/>
    <s v="Jul"/>
  </r>
  <r>
    <n v="270"/>
    <d v="2026-07-20T00:00:00"/>
    <n v="7"/>
    <s v="Q3"/>
    <n v="2026"/>
    <x v="6"/>
    <x v="2"/>
    <x v="2"/>
    <x v="3"/>
    <s v="Returning"/>
    <x v="3"/>
    <s v="Compact Sleeping Bag"/>
    <n v="3"/>
    <n v="120.14"/>
    <n v="0"/>
    <n v="58.9"/>
    <n v="360.42"/>
    <n v="176.7"/>
    <n v="183.72000000000003"/>
    <n v="0.5097386382553688"/>
    <n v="2026"/>
    <x v="2"/>
    <n v="7"/>
    <s v="Jul"/>
  </r>
  <r>
    <n v="2130"/>
    <d v="2026-07-20T00:00:00"/>
    <n v="7"/>
    <s v="Q3"/>
    <n v="2026"/>
    <x v="6"/>
    <x v="1"/>
    <x v="14"/>
    <x v="2"/>
    <s v="Returning"/>
    <x v="1"/>
    <s v="Trail Boots"/>
    <n v="1"/>
    <n v="145.21"/>
    <n v="0"/>
    <n v="80.52"/>
    <n v="145.21"/>
    <n v="80.52"/>
    <n v="64.690000000000012"/>
    <n v="0.44549273466014744"/>
    <n v="2026"/>
    <x v="2"/>
    <n v="7"/>
    <s v="Jul"/>
  </r>
  <r>
    <n v="2474"/>
    <d v="2026-07-20T00:00:00"/>
    <n v="7"/>
    <s v="Q3"/>
    <n v="2026"/>
    <x v="6"/>
    <x v="2"/>
    <x v="2"/>
    <x v="2"/>
    <s v="Returning"/>
    <x v="0"/>
    <s v="Compact Repair Kit"/>
    <n v="2"/>
    <n v="39.78"/>
    <n v="0.1"/>
    <n v="16.260000000000002"/>
    <n v="71.603999999999999"/>
    <n v="32.520000000000003"/>
    <n v="39.083999999999996"/>
    <n v="0.54583542818836928"/>
    <n v="2026"/>
    <x v="2"/>
    <n v="7"/>
    <s v="Jul"/>
  </r>
  <r>
    <n v="2514"/>
    <d v="2026-07-20T00:00:00"/>
    <n v="7"/>
    <s v="Q3"/>
    <n v="2026"/>
    <x v="6"/>
    <x v="1"/>
    <x v="6"/>
    <x v="0"/>
    <s v="New"/>
    <x v="2"/>
    <s v="Travel Backpack 35L"/>
    <n v="2"/>
    <n v="161.97"/>
    <n v="0.1"/>
    <n v="88.57"/>
    <n v="291.54599999999999"/>
    <n v="177.14"/>
    <n v="114.40600000000001"/>
    <n v="0.39241148909606033"/>
    <n v="2026"/>
    <x v="2"/>
    <n v="7"/>
    <s v="Jul"/>
  </r>
  <r>
    <n v="2616"/>
    <d v="2026-07-20T00:00:00"/>
    <n v="7"/>
    <s v="Q3"/>
    <n v="2026"/>
    <x v="6"/>
    <x v="2"/>
    <x v="3"/>
    <x v="2"/>
    <s v="New"/>
    <x v="4"/>
    <s v="Weighted Vest"/>
    <n v="2"/>
    <n v="125.37"/>
    <n v="0"/>
    <n v="68.040000000000006"/>
    <n v="250.74"/>
    <n v="136.08000000000001"/>
    <n v="114.66"/>
    <n v="0.457286432160804"/>
    <n v="2026"/>
    <x v="2"/>
    <n v="7"/>
    <s v="Jul"/>
  </r>
  <r>
    <n v="2632"/>
    <d v="2026-07-20T00:00:00"/>
    <n v="7"/>
    <s v="Q3"/>
    <n v="2026"/>
    <x v="6"/>
    <x v="0"/>
    <x v="15"/>
    <x v="0"/>
    <s v="New"/>
    <x v="3"/>
    <s v="Trail Tent 2P"/>
    <n v="1"/>
    <n v="196.57"/>
    <n v="0"/>
    <n v="104.78"/>
    <n v="196.57"/>
    <n v="104.78"/>
    <n v="91.789999999999992"/>
    <n v="0.46695833545301924"/>
    <n v="2026"/>
    <x v="2"/>
    <n v="7"/>
    <s v="Jul"/>
  </r>
  <r>
    <n v="3725"/>
    <d v="2026-07-20T00:00:00"/>
    <n v="7"/>
    <s v="Q3"/>
    <n v="2026"/>
    <x v="6"/>
    <x v="2"/>
    <x v="16"/>
    <x v="0"/>
    <s v="Returning"/>
    <x v="3"/>
    <s v="Trail Tent 2P"/>
    <n v="2"/>
    <n v="195.74"/>
    <n v="0.05"/>
    <n v="107.17"/>
    <n v="371.90600000000001"/>
    <n v="214.34"/>
    <n v="157.566"/>
    <n v="0.4236715729243411"/>
    <n v="2026"/>
    <x v="2"/>
    <n v="7"/>
    <s v="Jul"/>
  </r>
  <r>
    <n v="3834"/>
    <d v="2026-07-20T00:00:00"/>
    <n v="7"/>
    <s v="Q3"/>
    <n v="2026"/>
    <x v="6"/>
    <x v="1"/>
    <x v="14"/>
    <x v="2"/>
    <s v="New"/>
    <x v="3"/>
    <s v="Trail Tent 2P"/>
    <n v="3"/>
    <n v="192.28"/>
    <n v="0"/>
    <n v="104.3"/>
    <n v="576.84"/>
    <n v="312.89999999999998"/>
    <n v="263.94000000000005"/>
    <n v="0.45756188891200339"/>
    <n v="2026"/>
    <x v="2"/>
    <n v="7"/>
    <s v="Jul"/>
  </r>
  <r>
    <n v="159"/>
    <d v="2026-07-21T00:00:00"/>
    <n v="7"/>
    <s v="Q3"/>
    <n v="2026"/>
    <x v="6"/>
    <x v="1"/>
    <x v="1"/>
    <x v="0"/>
    <s v="Returning"/>
    <x v="1"/>
    <s v="Trekking Poles"/>
    <n v="2"/>
    <n v="70.150000000000006"/>
    <n v="0.05"/>
    <n v="32.950000000000003"/>
    <n v="133.285"/>
    <n v="65.900000000000006"/>
    <n v="67.384999999999991"/>
    <n v="0.50557076940390888"/>
    <n v="2026"/>
    <x v="2"/>
    <n v="7"/>
    <s v="Jul"/>
  </r>
  <r>
    <n v="435"/>
    <d v="2026-07-21T00:00:00"/>
    <n v="7"/>
    <s v="Q3"/>
    <n v="2026"/>
    <x v="6"/>
    <x v="2"/>
    <x v="2"/>
    <x v="0"/>
    <s v="Returning"/>
    <x v="3"/>
    <s v="Alpine Tent 4P"/>
    <n v="2"/>
    <n v="342.38"/>
    <n v="0.05"/>
    <n v="192.01"/>
    <n v="650.52199999999993"/>
    <n v="384.02"/>
    <n v="266.50199999999995"/>
    <n v="0.40967407712575438"/>
    <n v="2026"/>
    <x v="2"/>
    <n v="7"/>
    <s v="Jul"/>
  </r>
  <r>
    <n v="1467"/>
    <d v="2026-07-21T00:00:00"/>
    <n v="7"/>
    <s v="Q3"/>
    <n v="2026"/>
    <x v="6"/>
    <x v="1"/>
    <x v="14"/>
    <x v="3"/>
    <s v="New"/>
    <x v="4"/>
    <s v="Training Mat"/>
    <n v="1"/>
    <n v="50.59"/>
    <n v="0.05"/>
    <n v="22.04"/>
    <n v="48.060499999999998"/>
    <n v="22.04"/>
    <n v="26.020499999999998"/>
    <n v="0.54141134611583319"/>
    <n v="2026"/>
    <x v="2"/>
    <n v="7"/>
    <s v="Jul"/>
  </r>
  <r>
    <n v="1552"/>
    <d v="2026-07-21T00:00:00"/>
    <n v="7"/>
    <s v="Q3"/>
    <n v="2026"/>
    <x v="6"/>
    <x v="3"/>
    <x v="4"/>
    <x v="2"/>
    <s v="New"/>
    <x v="2"/>
    <s v="Packing Cube Set"/>
    <n v="2"/>
    <n v="46.34"/>
    <n v="0.1"/>
    <n v="18.41"/>
    <n v="83.412000000000006"/>
    <n v="36.82"/>
    <n v="46.592000000000006"/>
    <n v="0.55857670359180933"/>
    <n v="2026"/>
    <x v="2"/>
    <n v="7"/>
    <s v="Jul"/>
  </r>
  <r>
    <n v="1745"/>
    <d v="2026-07-21T00:00:00"/>
    <n v="7"/>
    <s v="Q3"/>
    <n v="2026"/>
    <x v="6"/>
    <x v="1"/>
    <x v="6"/>
    <x v="3"/>
    <s v="New"/>
    <x v="1"/>
    <s v="Hiking Daypack 20L"/>
    <n v="1"/>
    <n v="91.45"/>
    <n v="0"/>
    <n v="44.16"/>
    <n v="91.45"/>
    <n v="44.16"/>
    <n v="47.290000000000006"/>
    <n v="0.51711317659923461"/>
    <n v="2026"/>
    <x v="2"/>
    <n v="7"/>
    <s v="Jul"/>
  </r>
  <r>
    <n v="2174"/>
    <d v="2026-07-21T00:00:00"/>
    <n v="7"/>
    <s v="Q3"/>
    <n v="2026"/>
    <x v="6"/>
    <x v="3"/>
    <x v="8"/>
    <x v="3"/>
    <s v="Returning"/>
    <x v="0"/>
    <s v="Compact Repair Kit"/>
    <n v="3"/>
    <n v="40.28"/>
    <n v="0"/>
    <n v="17.12"/>
    <n v="120.84"/>
    <n v="51.36"/>
    <n v="69.48"/>
    <n v="0.57497517378351537"/>
    <n v="2026"/>
    <x v="2"/>
    <n v="7"/>
    <s v="Jul"/>
  </r>
  <r>
    <n v="3444"/>
    <d v="2026-07-21T00:00:00"/>
    <n v="7"/>
    <s v="Q3"/>
    <n v="2026"/>
    <x v="6"/>
    <x v="1"/>
    <x v="14"/>
    <x v="0"/>
    <s v="Returning"/>
    <x v="4"/>
    <s v="Recovery Roller"/>
    <n v="2"/>
    <n v="36.93"/>
    <n v="0"/>
    <n v="13.63"/>
    <n v="73.86"/>
    <n v="27.26"/>
    <n v="46.599999999999994"/>
    <n v="0.63092336853506625"/>
    <n v="2026"/>
    <x v="2"/>
    <n v="7"/>
    <s v="Jul"/>
  </r>
  <r>
    <n v="3646"/>
    <d v="2026-07-21T00:00:00"/>
    <n v="7"/>
    <s v="Q3"/>
    <n v="2026"/>
    <x v="6"/>
    <x v="2"/>
    <x v="2"/>
    <x v="3"/>
    <s v="Returning"/>
    <x v="1"/>
    <s v="Trail Boots"/>
    <n v="1"/>
    <n v="143.69"/>
    <n v="0"/>
    <n v="80.87"/>
    <n v="143.69"/>
    <n v="80.87"/>
    <n v="62.819999999999993"/>
    <n v="0.43719117544714309"/>
    <n v="2026"/>
    <x v="2"/>
    <n v="7"/>
    <s v="Jul"/>
  </r>
  <r>
    <n v="4558"/>
    <d v="2026-07-21T00:00:00"/>
    <n v="7"/>
    <s v="Q3"/>
    <n v="2026"/>
    <x v="6"/>
    <x v="1"/>
    <x v="14"/>
    <x v="3"/>
    <s v="New"/>
    <x v="1"/>
    <s v="Trail Boots"/>
    <n v="2"/>
    <n v="147.09"/>
    <n v="0"/>
    <n v="81.58"/>
    <n v="294.18"/>
    <n v="163.16"/>
    <n v="131.02000000000001"/>
    <n v="0.44537358080087025"/>
    <n v="2026"/>
    <x v="2"/>
    <n v="7"/>
    <s v="Jul"/>
  </r>
  <r>
    <n v="4564"/>
    <d v="2026-07-21T00:00:00"/>
    <n v="7"/>
    <s v="Q3"/>
    <n v="2026"/>
    <x v="6"/>
    <x v="2"/>
    <x v="5"/>
    <x v="0"/>
    <s v="New"/>
    <x v="1"/>
    <s v="Summit Backpack 45L"/>
    <n v="1"/>
    <n v="153.88"/>
    <n v="0"/>
    <n v="80.98"/>
    <n v="153.88"/>
    <n v="80.98"/>
    <n v="72.899999999999991"/>
    <n v="0.47374577592929551"/>
    <n v="2026"/>
    <x v="2"/>
    <n v="7"/>
    <s v="Jul"/>
  </r>
  <r>
    <n v="4616"/>
    <d v="2026-07-21T00:00:00"/>
    <n v="7"/>
    <s v="Q3"/>
    <n v="2026"/>
    <x v="6"/>
    <x v="3"/>
    <x v="13"/>
    <x v="3"/>
    <s v="New"/>
    <x v="1"/>
    <s v="Trekking Poles"/>
    <n v="3"/>
    <n v="72.2"/>
    <n v="0"/>
    <n v="31.45"/>
    <n v="216.60000000000002"/>
    <n v="94.35"/>
    <n v="122.25000000000003"/>
    <n v="0.5644044321329641"/>
    <n v="2026"/>
    <x v="2"/>
    <n v="7"/>
    <s v="Jul"/>
  </r>
  <r>
    <n v="536"/>
    <d v="2026-07-22T00:00:00"/>
    <n v="7"/>
    <s v="Q3"/>
    <n v="2026"/>
    <x v="6"/>
    <x v="3"/>
    <x v="13"/>
    <x v="2"/>
    <s v="Business"/>
    <x v="4"/>
    <s v="Resistance Band Set"/>
    <n v="1"/>
    <n v="40.67"/>
    <n v="0"/>
    <n v="14.28"/>
    <n v="40.67"/>
    <n v="14.28"/>
    <n v="26.39"/>
    <n v="0.64888123924268504"/>
    <n v="2026"/>
    <x v="2"/>
    <n v="7"/>
    <s v="Jul"/>
  </r>
  <r>
    <n v="571"/>
    <d v="2026-07-22T00:00:00"/>
    <n v="7"/>
    <s v="Q3"/>
    <n v="2026"/>
    <x v="6"/>
    <x v="0"/>
    <x v="0"/>
    <x v="0"/>
    <s v="New"/>
    <x v="1"/>
    <s v="Summit Backpack 45L"/>
    <n v="3"/>
    <n v="152.53"/>
    <n v="0"/>
    <n v="80.88"/>
    <n v="457.59000000000003"/>
    <n v="242.64"/>
    <n v="214.95000000000005"/>
    <n v="0.46974365698551113"/>
    <n v="2026"/>
    <x v="2"/>
    <n v="7"/>
    <s v="Jul"/>
  </r>
  <r>
    <n v="965"/>
    <d v="2026-07-22T00:00:00"/>
    <n v="7"/>
    <s v="Q3"/>
    <n v="2026"/>
    <x v="6"/>
    <x v="1"/>
    <x v="11"/>
    <x v="2"/>
    <s v="Returning"/>
    <x v="2"/>
    <s v="Insulated Bottle"/>
    <n v="2"/>
    <n v="35.39"/>
    <n v="0.05"/>
    <n v="13.39"/>
    <n v="67.241"/>
    <n v="26.78"/>
    <n v="40.460999999999999"/>
    <n v="0.60173108668818132"/>
    <n v="2026"/>
    <x v="2"/>
    <n v="7"/>
    <s v="Jul"/>
  </r>
  <r>
    <n v="1504"/>
    <d v="2026-07-22T00:00:00"/>
    <n v="7"/>
    <s v="Q3"/>
    <n v="2026"/>
    <x v="6"/>
    <x v="3"/>
    <x v="4"/>
    <x v="0"/>
    <s v="Returning"/>
    <x v="1"/>
    <s v="Hiking Daypack 20L"/>
    <n v="5"/>
    <n v="93.35"/>
    <n v="0"/>
    <n v="46.31"/>
    <n v="466.75"/>
    <n v="231.55"/>
    <n v="235.2"/>
    <n v="0.50391001606855912"/>
    <n v="2026"/>
    <x v="2"/>
    <n v="7"/>
    <s v="Jul"/>
  </r>
  <r>
    <n v="2560"/>
    <d v="2026-07-22T00:00:00"/>
    <n v="7"/>
    <s v="Q3"/>
    <n v="2026"/>
    <x v="6"/>
    <x v="1"/>
    <x v="12"/>
    <x v="0"/>
    <s v="Returning"/>
    <x v="0"/>
    <s v="Trail Bike Light"/>
    <n v="2"/>
    <n v="51.71"/>
    <n v="0"/>
    <n v="22.75"/>
    <n v="103.42"/>
    <n v="45.5"/>
    <n v="57.92"/>
    <n v="0.5600464126861342"/>
    <n v="2026"/>
    <x v="2"/>
    <n v="7"/>
    <s v="Jul"/>
  </r>
  <r>
    <n v="2758"/>
    <d v="2026-07-22T00:00:00"/>
    <n v="7"/>
    <s v="Q3"/>
    <n v="2026"/>
    <x v="6"/>
    <x v="0"/>
    <x v="0"/>
    <x v="0"/>
    <s v="New"/>
    <x v="0"/>
    <s v="Compact Repair Kit"/>
    <n v="1"/>
    <n v="39.86"/>
    <n v="0"/>
    <n v="16.53"/>
    <n v="39.86"/>
    <n v="16.53"/>
    <n v="23.33"/>
    <n v="0.58529854490717503"/>
    <n v="2026"/>
    <x v="2"/>
    <n v="7"/>
    <s v="Jul"/>
  </r>
  <r>
    <n v="4030"/>
    <d v="2026-07-22T00:00:00"/>
    <n v="7"/>
    <s v="Q3"/>
    <n v="2026"/>
    <x v="6"/>
    <x v="3"/>
    <x v="8"/>
    <x v="0"/>
    <s v="New"/>
    <x v="3"/>
    <s v="Portable Camp Stove"/>
    <n v="2"/>
    <n v="83.71"/>
    <n v="0"/>
    <n v="39.29"/>
    <n v="167.42"/>
    <n v="78.58"/>
    <n v="88.839999999999989"/>
    <n v="0.53064150041811009"/>
    <n v="2026"/>
    <x v="2"/>
    <n v="7"/>
    <s v="Jul"/>
  </r>
  <r>
    <n v="4337"/>
    <d v="2026-07-22T00:00:00"/>
    <n v="7"/>
    <s v="Q3"/>
    <n v="2026"/>
    <x v="6"/>
    <x v="1"/>
    <x v="14"/>
    <x v="2"/>
    <s v="New"/>
    <x v="2"/>
    <s v="Packing Cube Set"/>
    <n v="1"/>
    <n v="47.62"/>
    <n v="0"/>
    <n v="17.82"/>
    <n v="47.62"/>
    <n v="17.82"/>
    <n v="29.799999999999997"/>
    <n v="0.62578748425031494"/>
    <n v="2026"/>
    <x v="2"/>
    <n v="7"/>
    <s v="Jul"/>
  </r>
  <r>
    <n v="5129"/>
    <d v="2026-07-22T00:00:00"/>
    <n v="7"/>
    <s v="Q3"/>
    <n v="2026"/>
    <x v="6"/>
    <x v="1"/>
    <x v="12"/>
    <x v="0"/>
    <s v="Returning"/>
    <x v="0"/>
    <s v="Commuter Helmet"/>
    <n v="1"/>
    <n v="80.05"/>
    <n v="0.05"/>
    <n v="43.81"/>
    <n v="76.047499999999999"/>
    <n v="43.81"/>
    <n v="32.237499999999997"/>
    <n v="0.42391268615010352"/>
    <n v="2026"/>
    <x v="2"/>
    <n v="7"/>
    <s v="Jul"/>
  </r>
  <r>
    <n v="81"/>
    <d v="2026-07-23T00:00:00"/>
    <n v="7"/>
    <s v="Q3"/>
    <n v="2026"/>
    <x v="6"/>
    <x v="3"/>
    <x v="8"/>
    <x v="2"/>
    <s v="Returning"/>
    <x v="4"/>
    <s v="Training Mat"/>
    <n v="1"/>
    <n v="51.82"/>
    <n v="0"/>
    <n v="21.43"/>
    <n v="51.82"/>
    <n v="21.43"/>
    <n v="30.39"/>
    <n v="0.58645310690852959"/>
    <n v="2026"/>
    <x v="2"/>
    <n v="7"/>
    <s v="Jul"/>
  </r>
  <r>
    <n v="493"/>
    <d v="2026-07-23T00:00:00"/>
    <n v="7"/>
    <s v="Q3"/>
    <n v="2026"/>
    <x v="6"/>
    <x v="1"/>
    <x v="11"/>
    <x v="0"/>
    <s v="Business"/>
    <x v="2"/>
    <s v="Travel Backpack 35L"/>
    <n v="4"/>
    <n v="161.28"/>
    <n v="0.15"/>
    <n v="89.2"/>
    <n v="548.35199999999998"/>
    <n v="356.8"/>
    <n v="191.55199999999996"/>
    <n v="0.3493230625583566"/>
    <n v="2026"/>
    <x v="2"/>
    <n v="7"/>
    <s v="Jul"/>
  </r>
  <r>
    <n v="613"/>
    <d v="2026-07-23T00:00:00"/>
    <n v="7"/>
    <s v="Q3"/>
    <n v="2026"/>
    <x v="6"/>
    <x v="0"/>
    <x v="0"/>
    <x v="0"/>
    <s v="New"/>
    <x v="0"/>
    <s v="Compact Repair Kit"/>
    <n v="1"/>
    <n v="39.86"/>
    <n v="0.05"/>
    <n v="16.989999999999998"/>
    <n v="37.866999999999997"/>
    <n v="16.989999999999998"/>
    <n v="20.876999999999999"/>
    <n v="0.55132437214461139"/>
    <n v="2026"/>
    <x v="2"/>
    <n v="7"/>
    <s v="Jul"/>
  </r>
  <r>
    <n v="958"/>
    <d v="2026-07-23T00:00:00"/>
    <n v="7"/>
    <s v="Q3"/>
    <n v="2026"/>
    <x v="6"/>
    <x v="3"/>
    <x v="8"/>
    <x v="3"/>
    <s v="New"/>
    <x v="0"/>
    <s v="Cycling Pack 12L"/>
    <n v="6"/>
    <n v="102.96"/>
    <n v="0.05"/>
    <n v="51.74"/>
    <n v="586.87199999999996"/>
    <n v="310.44"/>
    <n v="276.43199999999996"/>
    <n v="0.47102604997341835"/>
    <n v="2026"/>
    <x v="2"/>
    <n v="7"/>
    <s v="Jul"/>
  </r>
  <r>
    <n v="1270"/>
    <d v="2026-07-23T00:00:00"/>
    <n v="7"/>
    <s v="Q3"/>
    <n v="2026"/>
    <x v="6"/>
    <x v="1"/>
    <x v="12"/>
    <x v="3"/>
    <s v="Returning"/>
    <x v="1"/>
    <s v="Hiking Daypack 20L"/>
    <n v="1"/>
    <n v="94.04"/>
    <n v="0"/>
    <n v="44.88"/>
    <n v="94.04"/>
    <n v="44.88"/>
    <n v="49.160000000000004"/>
    <n v="0.52275627392598889"/>
    <n v="2026"/>
    <x v="2"/>
    <n v="7"/>
    <s v="Jul"/>
  </r>
  <r>
    <n v="1513"/>
    <d v="2026-07-23T00:00:00"/>
    <n v="7"/>
    <s v="Q3"/>
    <n v="2026"/>
    <x v="6"/>
    <x v="3"/>
    <x v="8"/>
    <x v="0"/>
    <s v="New"/>
    <x v="1"/>
    <s v="Trekking Poles"/>
    <n v="2"/>
    <n v="70.790000000000006"/>
    <n v="0"/>
    <n v="32.44"/>
    <n v="141.58000000000001"/>
    <n v="64.88"/>
    <n v="76.700000000000017"/>
    <n v="0.541743184065546"/>
    <n v="2026"/>
    <x v="2"/>
    <n v="7"/>
    <s v="Jul"/>
  </r>
  <r>
    <n v="2009"/>
    <d v="2026-07-23T00:00:00"/>
    <n v="7"/>
    <s v="Q3"/>
    <n v="2026"/>
    <x v="6"/>
    <x v="2"/>
    <x v="10"/>
    <x v="0"/>
    <s v="New"/>
    <x v="2"/>
    <s v="Packing Cube Set"/>
    <n v="2"/>
    <n v="46.41"/>
    <n v="0"/>
    <n v="18.600000000000001"/>
    <n v="92.82"/>
    <n v="37.200000000000003"/>
    <n v="55.61999999999999"/>
    <n v="0.59922430510665803"/>
    <n v="2026"/>
    <x v="2"/>
    <n v="7"/>
    <s v="Jul"/>
  </r>
  <r>
    <n v="2838"/>
    <d v="2026-07-23T00:00:00"/>
    <n v="7"/>
    <s v="Q3"/>
    <n v="2026"/>
    <x v="6"/>
    <x v="3"/>
    <x v="13"/>
    <x v="3"/>
    <s v="New"/>
    <x v="1"/>
    <s v="Trekking Poles"/>
    <n v="1"/>
    <n v="69.75"/>
    <n v="0"/>
    <n v="33.299999999999997"/>
    <n v="69.75"/>
    <n v="33.299999999999997"/>
    <n v="36.450000000000003"/>
    <n v="0.52258064516129032"/>
    <n v="2026"/>
    <x v="2"/>
    <n v="7"/>
    <s v="Jul"/>
  </r>
  <r>
    <n v="3730"/>
    <d v="2026-07-23T00:00:00"/>
    <n v="7"/>
    <s v="Q3"/>
    <n v="2026"/>
    <x v="6"/>
    <x v="0"/>
    <x v="15"/>
    <x v="2"/>
    <s v="Business"/>
    <x v="0"/>
    <s v="Compact Repair Kit"/>
    <n v="3"/>
    <n v="40.81"/>
    <n v="0"/>
    <n v="16.86"/>
    <n v="122.43"/>
    <n v="50.58"/>
    <n v="71.850000000000009"/>
    <n v="0.58686596422445481"/>
    <n v="2026"/>
    <x v="2"/>
    <n v="7"/>
    <s v="Jul"/>
  </r>
  <r>
    <n v="4287"/>
    <d v="2026-07-23T00:00:00"/>
    <n v="7"/>
    <s v="Q3"/>
    <n v="2026"/>
    <x v="6"/>
    <x v="3"/>
    <x v="8"/>
    <x v="3"/>
    <s v="Returning"/>
    <x v="1"/>
    <s v="Summit Backpack 45L"/>
    <n v="5"/>
    <n v="156.69"/>
    <n v="0"/>
    <n v="80.489999999999995"/>
    <n v="783.45"/>
    <n v="402.45"/>
    <n v="381.00000000000006"/>
    <n v="0.48631054949262881"/>
    <n v="2026"/>
    <x v="2"/>
    <n v="7"/>
    <s v="Jul"/>
  </r>
  <r>
    <n v="4297"/>
    <d v="2026-07-23T00:00:00"/>
    <n v="7"/>
    <s v="Q3"/>
    <n v="2026"/>
    <x v="6"/>
    <x v="1"/>
    <x v="6"/>
    <x v="3"/>
    <s v="Returning"/>
    <x v="2"/>
    <s v="Travel Backpack 35L"/>
    <n v="1"/>
    <n v="168.59"/>
    <n v="0.1"/>
    <n v="88.8"/>
    <n v="151.73099999999999"/>
    <n v="88.8"/>
    <n v="62.930999999999997"/>
    <n v="0.41475374181940405"/>
    <n v="2026"/>
    <x v="2"/>
    <n v="7"/>
    <s v="Jul"/>
  </r>
  <r>
    <n v="5118"/>
    <d v="2026-07-23T00:00:00"/>
    <n v="7"/>
    <s v="Q3"/>
    <n v="2026"/>
    <x v="6"/>
    <x v="1"/>
    <x v="12"/>
    <x v="0"/>
    <s v="Business"/>
    <x v="2"/>
    <s v="Insulated Bottle"/>
    <n v="5"/>
    <n v="36.880000000000003"/>
    <n v="0.1"/>
    <n v="13.76"/>
    <n v="165.96"/>
    <n v="68.8"/>
    <n v="97.160000000000011"/>
    <n v="0.58544227524704751"/>
    <n v="2026"/>
    <x v="2"/>
    <n v="7"/>
    <s v="Jul"/>
  </r>
  <r>
    <n v="363"/>
    <d v="2026-07-24T00:00:00"/>
    <n v="7"/>
    <s v="Q3"/>
    <n v="2026"/>
    <x v="6"/>
    <x v="0"/>
    <x v="0"/>
    <x v="1"/>
    <s v="Business"/>
    <x v="2"/>
    <s v="Carry-On Duffel"/>
    <n v="8"/>
    <n v="136.13"/>
    <n v="0.1"/>
    <n v="66.55"/>
    <n v="980.13599999999997"/>
    <n v="532.4"/>
    <n v="447.73599999999999"/>
    <n v="0.45681007533648393"/>
    <n v="2026"/>
    <x v="2"/>
    <n v="7"/>
    <s v="Jul"/>
  </r>
  <r>
    <n v="4243"/>
    <d v="2026-07-24T00:00:00"/>
    <n v="7"/>
    <s v="Q3"/>
    <n v="2026"/>
    <x v="6"/>
    <x v="1"/>
    <x v="14"/>
    <x v="3"/>
    <s v="Returning"/>
    <x v="0"/>
    <s v="Compact Repair Kit"/>
    <n v="2"/>
    <n v="40.479999999999997"/>
    <n v="0.05"/>
    <n v="16.93"/>
    <n v="76.911999999999992"/>
    <n v="33.86"/>
    <n v="43.051999999999992"/>
    <n v="0.5597566049511129"/>
    <n v="2026"/>
    <x v="2"/>
    <n v="7"/>
    <s v="Jul"/>
  </r>
  <r>
    <n v="4348"/>
    <d v="2026-07-24T00:00:00"/>
    <n v="7"/>
    <s v="Q3"/>
    <n v="2026"/>
    <x v="6"/>
    <x v="0"/>
    <x v="0"/>
    <x v="0"/>
    <s v="New"/>
    <x v="0"/>
    <s v="Trail Bike Light"/>
    <n v="4"/>
    <n v="50.09"/>
    <n v="0"/>
    <n v="22.11"/>
    <n v="200.36"/>
    <n v="88.44"/>
    <n v="111.92000000000002"/>
    <n v="0.55859452984627678"/>
    <n v="2026"/>
    <x v="2"/>
    <n v="7"/>
    <s v="Jul"/>
  </r>
  <r>
    <n v="4405"/>
    <d v="2026-07-24T00:00:00"/>
    <n v="7"/>
    <s v="Q3"/>
    <n v="2026"/>
    <x v="6"/>
    <x v="3"/>
    <x v="8"/>
    <x v="0"/>
    <s v="Returning"/>
    <x v="1"/>
    <s v="Summit Backpack 45L"/>
    <n v="1"/>
    <n v="156.54"/>
    <n v="0.1"/>
    <n v="77.38"/>
    <n v="140.886"/>
    <n v="77.38"/>
    <n v="63.506"/>
    <n v="0.4507616086765186"/>
    <n v="2026"/>
    <x v="2"/>
    <n v="7"/>
    <s v="Jul"/>
  </r>
  <r>
    <n v="4857"/>
    <d v="2026-07-24T00:00:00"/>
    <n v="7"/>
    <s v="Q3"/>
    <n v="2026"/>
    <x v="6"/>
    <x v="1"/>
    <x v="6"/>
    <x v="2"/>
    <s v="Returning"/>
    <x v="1"/>
    <s v="Summit Backpack 45L"/>
    <n v="1"/>
    <n v="152.1"/>
    <n v="0.1"/>
    <n v="80.459999999999994"/>
    <n v="136.88999999999999"/>
    <n v="80.459999999999994"/>
    <n v="56.429999999999993"/>
    <n v="0.41222879684418146"/>
    <n v="2026"/>
    <x v="2"/>
    <n v="7"/>
    <s v="Jul"/>
  </r>
  <r>
    <n v="87"/>
    <d v="2026-07-25T00:00:00"/>
    <n v="7"/>
    <s v="Q3"/>
    <n v="2026"/>
    <x v="6"/>
    <x v="1"/>
    <x v="11"/>
    <x v="0"/>
    <s v="Returning"/>
    <x v="1"/>
    <s v="Summit Backpack 45L"/>
    <n v="1"/>
    <n v="155.35"/>
    <n v="0"/>
    <n v="80.47"/>
    <n v="155.35"/>
    <n v="80.47"/>
    <n v="74.88"/>
    <n v="0.48200836820083681"/>
    <n v="2026"/>
    <x v="2"/>
    <n v="7"/>
    <s v="Jul"/>
  </r>
  <r>
    <n v="315"/>
    <d v="2026-07-25T00:00:00"/>
    <n v="7"/>
    <s v="Q3"/>
    <n v="2026"/>
    <x v="6"/>
    <x v="2"/>
    <x v="3"/>
    <x v="3"/>
    <s v="New"/>
    <x v="0"/>
    <s v="Commuter Helmet"/>
    <n v="1"/>
    <n v="81.13"/>
    <n v="0.05"/>
    <n v="42.41"/>
    <n v="77.073499999999996"/>
    <n v="42.41"/>
    <n v="34.663499999999999"/>
    <n v="0.44974602165465433"/>
    <n v="2026"/>
    <x v="2"/>
    <n v="7"/>
    <s v="Jul"/>
  </r>
  <r>
    <n v="970"/>
    <d v="2026-07-25T00:00:00"/>
    <n v="7"/>
    <s v="Q3"/>
    <n v="2026"/>
    <x v="6"/>
    <x v="1"/>
    <x v="11"/>
    <x v="0"/>
    <s v="New"/>
    <x v="1"/>
    <s v="Trail Boots"/>
    <n v="1"/>
    <n v="145.87"/>
    <n v="0"/>
    <n v="81.430000000000007"/>
    <n v="145.87"/>
    <n v="81.430000000000007"/>
    <n v="64.44"/>
    <n v="0.44176321382052508"/>
    <n v="2026"/>
    <x v="2"/>
    <n v="7"/>
    <s v="Jul"/>
  </r>
  <r>
    <n v="1891"/>
    <d v="2026-07-25T00:00:00"/>
    <n v="7"/>
    <s v="Q3"/>
    <n v="2026"/>
    <x v="6"/>
    <x v="1"/>
    <x v="12"/>
    <x v="0"/>
    <s v="New"/>
    <x v="1"/>
    <s v="Summit Backpack 45L"/>
    <n v="6"/>
    <n v="151.88999999999999"/>
    <n v="0.15"/>
    <n v="76.83"/>
    <n v="774.6389999999999"/>
    <n v="460.98"/>
    <n v="313.65899999999988"/>
    <n v="0.40490989996630677"/>
    <n v="2026"/>
    <x v="2"/>
    <n v="7"/>
    <s v="Jul"/>
  </r>
  <r>
    <n v="2148"/>
    <d v="2026-07-25T00:00:00"/>
    <n v="7"/>
    <s v="Q3"/>
    <n v="2026"/>
    <x v="6"/>
    <x v="2"/>
    <x v="10"/>
    <x v="0"/>
    <s v="New"/>
    <x v="4"/>
    <s v="Resistance Band Set"/>
    <n v="2"/>
    <n v="41.14"/>
    <n v="0.1"/>
    <n v="14.84"/>
    <n v="74.052000000000007"/>
    <n v="29.68"/>
    <n v="44.372000000000007"/>
    <n v="0.59920056176740677"/>
    <n v="2026"/>
    <x v="2"/>
    <n v="7"/>
    <s v="Jul"/>
  </r>
  <r>
    <n v="2467"/>
    <d v="2026-07-25T00:00:00"/>
    <n v="7"/>
    <s v="Q3"/>
    <n v="2026"/>
    <x v="6"/>
    <x v="3"/>
    <x v="4"/>
    <x v="2"/>
    <s v="Returning"/>
    <x v="0"/>
    <s v="Trail Bike Light"/>
    <n v="1"/>
    <n v="49.5"/>
    <n v="0"/>
    <n v="21.83"/>
    <n v="49.5"/>
    <n v="21.83"/>
    <n v="27.67"/>
    <n v="0.55898989898989904"/>
    <n v="2026"/>
    <x v="2"/>
    <n v="7"/>
    <s v="Jul"/>
  </r>
  <r>
    <n v="3710"/>
    <d v="2026-07-25T00:00:00"/>
    <n v="7"/>
    <s v="Q3"/>
    <n v="2026"/>
    <x v="6"/>
    <x v="3"/>
    <x v="7"/>
    <x v="0"/>
    <s v="New"/>
    <x v="2"/>
    <s v="Packing Cube Set"/>
    <n v="2"/>
    <n v="46.48"/>
    <n v="0.05"/>
    <n v="18.760000000000002"/>
    <n v="88.311999999999983"/>
    <n v="37.520000000000003"/>
    <n v="50.79199999999998"/>
    <n v="0.57514267596702584"/>
    <n v="2026"/>
    <x v="2"/>
    <n v="7"/>
    <s v="Jul"/>
  </r>
  <r>
    <n v="3714"/>
    <d v="2026-07-25T00:00:00"/>
    <n v="7"/>
    <s v="Q3"/>
    <n v="2026"/>
    <x v="6"/>
    <x v="2"/>
    <x v="2"/>
    <x v="3"/>
    <s v="Returning"/>
    <x v="2"/>
    <s v="Insulated Bottle"/>
    <n v="1"/>
    <n v="36.909999999999997"/>
    <n v="0"/>
    <n v="13.56"/>
    <n v="36.909999999999997"/>
    <n v="13.56"/>
    <n v="23.349999999999994"/>
    <n v="0.63261988620969922"/>
    <n v="2026"/>
    <x v="2"/>
    <n v="7"/>
    <s v="Jul"/>
  </r>
  <r>
    <n v="3893"/>
    <d v="2026-07-25T00:00:00"/>
    <n v="7"/>
    <s v="Q3"/>
    <n v="2026"/>
    <x v="6"/>
    <x v="0"/>
    <x v="0"/>
    <x v="0"/>
    <s v="Returning"/>
    <x v="2"/>
    <s v="Insulated Bottle"/>
    <n v="1"/>
    <n v="35.6"/>
    <n v="0"/>
    <n v="13.91"/>
    <n v="35.6"/>
    <n v="13.91"/>
    <n v="21.69"/>
    <n v="0.60926966292134832"/>
    <n v="2026"/>
    <x v="2"/>
    <n v="7"/>
    <s v="Jul"/>
  </r>
  <r>
    <n v="4136"/>
    <d v="2026-07-25T00:00:00"/>
    <n v="7"/>
    <s v="Q3"/>
    <n v="2026"/>
    <x v="6"/>
    <x v="1"/>
    <x v="11"/>
    <x v="2"/>
    <s v="New"/>
    <x v="0"/>
    <s v="Commuter Helmet"/>
    <n v="2"/>
    <n v="80.25"/>
    <n v="0.05"/>
    <n v="42.39"/>
    <n v="152.47499999999999"/>
    <n v="84.78"/>
    <n v="67.694999999999993"/>
    <n v="0.44397442203639936"/>
    <n v="2026"/>
    <x v="2"/>
    <n v="7"/>
    <s v="Jul"/>
  </r>
  <r>
    <n v="4212"/>
    <d v="2026-07-25T00:00:00"/>
    <n v="7"/>
    <s v="Q3"/>
    <n v="2026"/>
    <x v="6"/>
    <x v="0"/>
    <x v="0"/>
    <x v="3"/>
    <s v="Returning"/>
    <x v="2"/>
    <s v="Packing Cube Set"/>
    <n v="2"/>
    <n v="47.52"/>
    <n v="0.1"/>
    <n v="17.86"/>
    <n v="85.536000000000001"/>
    <n v="35.72"/>
    <n v="49.816000000000003"/>
    <n v="0.58239805462027683"/>
    <n v="2026"/>
    <x v="2"/>
    <n v="7"/>
    <s v="Jul"/>
  </r>
  <r>
    <n v="4332"/>
    <d v="2026-07-25T00:00:00"/>
    <n v="7"/>
    <s v="Q3"/>
    <n v="2026"/>
    <x v="6"/>
    <x v="3"/>
    <x v="13"/>
    <x v="0"/>
    <s v="New"/>
    <x v="2"/>
    <s v="Travel Backpack 35L"/>
    <n v="2"/>
    <n v="164.58"/>
    <n v="0.1"/>
    <n v="86.55"/>
    <n v="296.24400000000003"/>
    <n v="173.1"/>
    <n v="123.14400000000003"/>
    <n v="0.41568436829100341"/>
    <n v="2026"/>
    <x v="2"/>
    <n v="7"/>
    <s v="Jul"/>
  </r>
  <r>
    <n v="702"/>
    <d v="2026-07-26T00:00:00"/>
    <n v="7"/>
    <s v="Q3"/>
    <n v="2026"/>
    <x v="6"/>
    <x v="0"/>
    <x v="9"/>
    <x v="0"/>
    <s v="New"/>
    <x v="0"/>
    <s v="Compact Repair Kit"/>
    <n v="1"/>
    <n v="39.99"/>
    <n v="0.05"/>
    <n v="16.739999999999998"/>
    <n v="37.990499999999997"/>
    <n v="16.739999999999998"/>
    <n v="21.250499999999999"/>
    <n v="0.55936352509179932"/>
    <n v="2026"/>
    <x v="2"/>
    <n v="7"/>
    <s v="Jul"/>
  </r>
  <r>
    <n v="1223"/>
    <d v="2026-07-26T00:00:00"/>
    <n v="7"/>
    <s v="Q3"/>
    <n v="2026"/>
    <x v="6"/>
    <x v="1"/>
    <x v="12"/>
    <x v="2"/>
    <s v="New"/>
    <x v="1"/>
    <s v="Trail Boots"/>
    <n v="1"/>
    <n v="140.44"/>
    <n v="0"/>
    <n v="77.08"/>
    <n v="140.44"/>
    <n v="77.08"/>
    <n v="63.36"/>
    <n v="0.45115351751637711"/>
    <n v="2026"/>
    <x v="2"/>
    <n v="7"/>
    <s v="Jul"/>
  </r>
  <r>
    <n v="1370"/>
    <d v="2026-07-26T00:00:00"/>
    <n v="7"/>
    <s v="Q3"/>
    <n v="2026"/>
    <x v="6"/>
    <x v="2"/>
    <x v="10"/>
    <x v="3"/>
    <s v="New"/>
    <x v="4"/>
    <s v="Weighted Vest"/>
    <n v="2"/>
    <n v="123.73"/>
    <n v="0.05"/>
    <n v="68.22"/>
    <n v="235.08699999999999"/>
    <n v="136.44"/>
    <n v="98.646999999999991"/>
    <n v="0.41961911973014243"/>
    <n v="2026"/>
    <x v="2"/>
    <n v="7"/>
    <s v="Jul"/>
  </r>
  <r>
    <n v="3476"/>
    <d v="2026-07-26T00:00:00"/>
    <n v="7"/>
    <s v="Q3"/>
    <n v="2026"/>
    <x v="6"/>
    <x v="3"/>
    <x v="13"/>
    <x v="1"/>
    <s v="New"/>
    <x v="2"/>
    <s v="Carry-On Duffel"/>
    <n v="3"/>
    <n v="132.68"/>
    <n v="0.15"/>
    <n v="67.38"/>
    <n v="338.334"/>
    <n v="202.14"/>
    <n v="136.19400000000002"/>
    <n v="0.40254304917625783"/>
    <n v="2026"/>
    <x v="2"/>
    <n v="7"/>
    <s v="Jul"/>
  </r>
  <r>
    <n v="4066"/>
    <d v="2026-07-26T00:00:00"/>
    <n v="7"/>
    <s v="Q3"/>
    <n v="2026"/>
    <x v="6"/>
    <x v="3"/>
    <x v="7"/>
    <x v="2"/>
    <s v="New"/>
    <x v="4"/>
    <s v="Recovery Roller"/>
    <n v="1"/>
    <n v="35.479999999999997"/>
    <n v="0.05"/>
    <n v="14.15"/>
    <n v="33.705999999999996"/>
    <n v="14.15"/>
    <n v="19.555999999999997"/>
    <n v="0.58019343737020113"/>
    <n v="2026"/>
    <x v="2"/>
    <n v="7"/>
    <s v="Jul"/>
  </r>
  <r>
    <n v="4153"/>
    <d v="2026-07-26T00:00:00"/>
    <n v="7"/>
    <s v="Q3"/>
    <n v="2026"/>
    <x v="6"/>
    <x v="3"/>
    <x v="7"/>
    <x v="0"/>
    <s v="Business"/>
    <x v="2"/>
    <s v="Carry-On Duffel"/>
    <n v="3"/>
    <n v="134.63"/>
    <n v="0"/>
    <n v="67.2"/>
    <n v="403.89"/>
    <n v="201.60000000000002"/>
    <n v="202.28999999999996"/>
    <n v="0.50085419297333422"/>
    <n v="2026"/>
    <x v="2"/>
    <n v="7"/>
    <s v="Jul"/>
  </r>
  <r>
    <n v="379"/>
    <d v="2026-07-27T00:00:00"/>
    <n v="7"/>
    <s v="Q3"/>
    <n v="2026"/>
    <x v="6"/>
    <x v="0"/>
    <x v="9"/>
    <x v="3"/>
    <s v="New"/>
    <x v="1"/>
    <s v="Trekking Poles"/>
    <n v="3"/>
    <n v="72.03"/>
    <n v="0"/>
    <n v="32.46"/>
    <n v="216.09"/>
    <n v="97.38"/>
    <n v="118.71000000000001"/>
    <n v="0.54935443565181175"/>
    <n v="2026"/>
    <x v="2"/>
    <n v="7"/>
    <s v="Jul"/>
  </r>
  <r>
    <n v="820"/>
    <d v="2026-07-27T00:00:00"/>
    <n v="7"/>
    <s v="Q3"/>
    <n v="2026"/>
    <x v="6"/>
    <x v="3"/>
    <x v="7"/>
    <x v="3"/>
    <s v="Returning"/>
    <x v="4"/>
    <s v="Resistance Band Set"/>
    <n v="1"/>
    <n v="40.24"/>
    <n v="0"/>
    <n v="15.05"/>
    <n v="40.24"/>
    <n v="15.05"/>
    <n v="25.19"/>
    <n v="0.62599403578528823"/>
    <n v="2026"/>
    <x v="2"/>
    <n v="7"/>
    <s v="Jul"/>
  </r>
  <r>
    <n v="2003"/>
    <d v="2026-07-27T00:00:00"/>
    <n v="7"/>
    <s v="Q3"/>
    <n v="2026"/>
    <x v="6"/>
    <x v="2"/>
    <x v="5"/>
    <x v="2"/>
    <s v="Returning"/>
    <x v="2"/>
    <s v="Insulated Bottle"/>
    <n v="1"/>
    <n v="36.14"/>
    <n v="0"/>
    <n v="13.52"/>
    <n v="36.14"/>
    <n v="13.52"/>
    <n v="22.62"/>
    <n v="0.62589928057553956"/>
    <n v="2026"/>
    <x v="2"/>
    <n v="7"/>
    <s v="Jul"/>
  </r>
  <r>
    <n v="2682"/>
    <d v="2026-07-27T00:00:00"/>
    <n v="7"/>
    <s v="Q3"/>
    <n v="2026"/>
    <x v="6"/>
    <x v="1"/>
    <x v="11"/>
    <x v="0"/>
    <s v="New"/>
    <x v="4"/>
    <s v="Resistance Band Set"/>
    <n v="2"/>
    <n v="40.22"/>
    <n v="0.05"/>
    <n v="14.72"/>
    <n v="76.417999999999992"/>
    <n v="29.44"/>
    <n v="46.977999999999994"/>
    <n v="0.61475045146431473"/>
    <n v="2026"/>
    <x v="2"/>
    <n v="7"/>
    <s v="Jul"/>
  </r>
  <r>
    <n v="3860"/>
    <d v="2026-07-27T00:00:00"/>
    <n v="7"/>
    <s v="Q3"/>
    <n v="2026"/>
    <x v="6"/>
    <x v="3"/>
    <x v="7"/>
    <x v="0"/>
    <s v="Returning"/>
    <x v="4"/>
    <s v="Recovery Roller"/>
    <n v="3"/>
    <n v="37.130000000000003"/>
    <n v="0.05"/>
    <n v="14.29"/>
    <n v="105.82050000000001"/>
    <n v="42.87"/>
    <n v="62.950500000000012"/>
    <n v="0.59488000907196625"/>
    <n v="2026"/>
    <x v="2"/>
    <n v="7"/>
    <s v="Jul"/>
  </r>
  <r>
    <n v="4063"/>
    <d v="2026-07-27T00:00:00"/>
    <n v="7"/>
    <s v="Q3"/>
    <n v="2026"/>
    <x v="6"/>
    <x v="0"/>
    <x v="9"/>
    <x v="0"/>
    <s v="New"/>
    <x v="3"/>
    <s v="Compact Sleeping Bag"/>
    <n v="4"/>
    <n v="125.07"/>
    <n v="0.05"/>
    <n v="60"/>
    <n v="475.26599999999996"/>
    <n v="240"/>
    <n v="235.26599999999996"/>
    <n v="0.4950196311118405"/>
    <n v="2026"/>
    <x v="2"/>
    <n v="7"/>
    <s v="Jul"/>
  </r>
  <r>
    <n v="4474"/>
    <d v="2026-07-27T00:00:00"/>
    <n v="7"/>
    <s v="Q3"/>
    <n v="2026"/>
    <x v="6"/>
    <x v="3"/>
    <x v="13"/>
    <x v="1"/>
    <s v="Returning"/>
    <x v="4"/>
    <s v="Weighted Vest"/>
    <n v="5"/>
    <n v="122.14"/>
    <n v="0.05"/>
    <n v="70.64"/>
    <n v="580.16499999999996"/>
    <n v="353.2"/>
    <n v="226.96499999999997"/>
    <n v="0.39120767367903958"/>
    <n v="2026"/>
    <x v="2"/>
    <n v="7"/>
    <s v="Jul"/>
  </r>
  <r>
    <n v="21"/>
    <d v="2026-07-28T00:00:00"/>
    <n v="7"/>
    <s v="Q3"/>
    <n v="2026"/>
    <x v="6"/>
    <x v="1"/>
    <x v="11"/>
    <x v="0"/>
    <s v="Business"/>
    <x v="3"/>
    <s v="Compact Sleeping Bag"/>
    <n v="1"/>
    <n v="120.09"/>
    <n v="0"/>
    <n v="62.18"/>
    <n v="120.09"/>
    <n v="62.18"/>
    <n v="57.910000000000004"/>
    <n v="0.48222166708302111"/>
    <n v="2026"/>
    <x v="2"/>
    <n v="7"/>
    <s v="Jul"/>
  </r>
  <r>
    <n v="368"/>
    <d v="2026-07-28T00:00:00"/>
    <n v="7"/>
    <s v="Q3"/>
    <n v="2026"/>
    <x v="6"/>
    <x v="3"/>
    <x v="4"/>
    <x v="3"/>
    <s v="Returning"/>
    <x v="0"/>
    <s v="Cycling Pack 12L"/>
    <n v="6"/>
    <n v="102.75"/>
    <n v="0"/>
    <n v="51.55"/>
    <n v="616.5"/>
    <n v="309.29999999999995"/>
    <n v="307.20000000000005"/>
    <n v="0.49829683698296845"/>
    <n v="2026"/>
    <x v="2"/>
    <n v="7"/>
    <s v="Jul"/>
  </r>
  <r>
    <n v="457"/>
    <d v="2026-07-28T00:00:00"/>
    <n v="7"/>
    <s v="Q3"/>
    <n v="2026"/>
    <x v="6"/>
    <x v="2"/>
    <x v="2"/>
    <x v="0"/>
    <s v="Returning"/>
    <x v="3"/>
    <s v="Trail Tent 2P"/>
    <n v="4"/>
    <n v="191.15"/>
    <n v="0"/>
    <n v="105.01"/>
    <n v="764.6"/>
    <n v="420.04"/>
    <n v="344.56"/>
    <n v="0.45064085796494896"/>
    <n v="2026"/>
    <x v="2"/>
    <n v="7"/>
    <s v="Jul"/>
  </r>
  <r>
    <n v="1516"/>
    <d v="2026-07-28T00:00:00"/>
    <n v="7"/>
    <s v="Q3"/>
    <n v="2026"/>
    <x v="6"/>
    <x v="0"/>
    <x v="9"/>
    <x v="0"/>
    <s v="Business"/>
    <x v="4"/>
    <s v="Resistance Band Set"/>
    <n v="2"/>
    <n v="40.15"/>
    <n v="0.1"/>
    <n v="14.86"/>
    <n v="72.27"/>
    <n v="29.72"/>
    <n v="42.55"/>
    <n v="0.58876435588764353"/>
    <n v="2026"/>
    <x v="2"/>
    <n v="7"/>
    <s v="Jul"/>
  </r>
  <r>
    <n v="2266"/>
    <d v="2026-07-28T00:00:00"/>
    <n v="7"/>
    <s v="Q3"/>
    <n v="2026"/>
    <x v="6"/>
    <x v="1"/>
    <x v="11"/>
    <x v="3"/>
    <s v="Business"/>
    <x v="3"/>
    <s v="Portable Camp Stove"/>
    <n v="1"/>
    <n v="83.05"/>
    <n v="0"/>
    <n v="38.86"/>
    <n v="83.05"/>
    <n v="38.86"/>
    <n v="44.19"/>
    <n v="0.53208910295003009"/>
    <n v="2026"/>
    <x v="2"/>
    <n v="7"/>
    <s v="Jul"/>
  </r>
  <r>
    <n v="2802"/>
    <d v="2026-07-28T00:00:00"/>
    <n v="7"/>
    <s v="Q3"/>
    <n v="2026"/>
    <x v="6"/>
    <x v="0"/>
    <x v="9"/>
    <x v="0"/>
    <s v="Returning"/>
    <x v="1"/>
    <s v="Trail Boots"/>
    <n v="2"/>
    <n v="146.22999999999999"/>
    <n v="0"/>
    <n v="79.040000000000006"/>
    <n v="292.45999999999998"/>
    <n v="158.08000000000001"/>
    <n v="134.37999999999997"/>
    <n v="0.45948163851466861"/>
    <n v="2026"/>
    <x v="2"/>
    <n v="7"/>
    <s v="Jul"/>
  </r>
  <r>
    <n v="3604"/>
    <d v="2026-07-28T00:00:00"/>
    <n v="7"/>
    <s v="Q3"/>
    <n v="2026"/>
    <x v="6"/>
    <x v="1"/>
    <x v="14"/>
    <x v="0"/>
    <s v="Returning"/>
    <x v="1"/>
    <s v="Trail Boots"/>
    <n v="2"/>
    <n v="144.09"/>
    <n v="0"/>
    <n v="77.67"/>
    <n v="288.18"/>
    <n v="155.34"/>
    <n v="132.84"/>
    <n v="0.46096189881324173"/>
    <n v="2026"/>
    <x v="2"/>
    <n v="7"/>
    <s v="Jul"/>
  </r>
  <r>
    <n v="3644"/>
    <d v="2026-07-28T00:00:00"/>
    <n v="7"/>
    <s v="Q3"/>
    <n v="2026"/>
    <x v="6"/>
    <x v="2"/>
    <x v="10"/>
    <x v="2"/>
    <s v="Business"/>
    <x v="1"/>
    <s v="Hiking Daypack 20L"/>
    <n v="3"/>
    <n v="93.01"/>
    <n v="0.15"/>
    <n v="46.68"/>
    <n v="237.17550000000003"/>
    <n v="140.04"/>
    <n v="97.135500000000036"/>
    <n v="0.4095511551572571"/>
    <n v="2026"/>
    <x v="2"/>
    <n v="7"/>
    <s v="Jul"/>
  </r>
  <r>
    <n v="4271"/>
    <d v="2026-07-28T00:00:00"/>
    <n v="7"/>
    <s v="Q3"/>
    <n v="2026"/>
    <x v="6"/>
    <x v="0"/>
    <x v="0"/>
    <x v="2"/>
    <s v="New"/>
    <x v="3"/>
    <s v="Compact Sleeping Bag"/>
    <n v="1"/>
    <n v="121.61"/>
    <n v="0.1"/>
    <n v="60.58"/>
    <n v="109.449"/>
    <n v="60.58"/>
    <n v="48.869"/>
    <n v="0.4465001964385239"/>
    <n v="2026"/>
    <x v="2"/>
    <n v="7"/>
    <s v="Jul"/>
  </r>
  <r>
    <n v="272"/>
    <d v="2026-07-29T00:00:00"/>
    <n v="7"/>
    <s v="Q3"/>
    <n v="2026"/>
    <x v="6"/>
    <x v="3"/>
    <x v="4"/>
    <x v="0"/>
    <s v="Business"/>
    <x v="3"/>
    <s v="Trail Tent 2P"/>
    <n v="2"/>
    <n v="195.09"/>
    <n v="0"/>
    <n v="106.82"/>
    <n v="390.18"/>
    <n v="213.64"/>
    <n v="176.54000000000002"/>
    <n v="0.45245783997129535"/>
    <n v="2026"/>
    <x v="2"/>
    <n v="7"/>
    <s v="Jul"/>
  </r>
  <r>
    <n v="1469"/>
    <d v="2026-07-29T00:00:00"/>
    <n v="7"/>
    <s v="Q3"/>
    <n v="2026"/>
    <x v="6"/>
    <x v="2"/>
    <x v="10"/>
    <x v="2"/>
    <s v="Returning"/>
    <x v="2"/>
    <s v="Travel Backpack 35L"/>
    <n v="3"/>
    <n v="167.52"/>
    <n v="0"/>
    <n v="87.26"/>
    <n v="502.56000000000006"/>
    <n v="261.78000000000003"/>
    <n v="240.78000000000003"/>
    <n v="0.4791069723018147"/>
    <n v="2026"/>
    <x v="2"/>
    <n v="7"/>
    <s v="Jul"/>
  </r>
  <r>
    <n v="2253"/>
    <d v="2026-07-29T00:00:00"/>
    <n v="7"/>
    <s v="Q3"/>
    <n v="2026"/>
    <x v="6"/>
    <x v="1"/>
    <x v="14"/>
    <x v="3"/>
    <s v="New"/>
    <x v="0"/>
    <s v="Trail Bike Light"/>
    <n v="3"/>
    <n v="50.98"/>
    <n v="0"/>
    <n v="22.63"/>
    <n v="152.94"/>
    <n v="67.89"/>
    <n v="85.05"/>
    <n v="0.55610043154178113"/>
    <n v="2026"/>
    <x v="2"/>
    <n v="7"/>
    <s v="Jul"/>
  </r>
  <r>
    <n v="2554"/>
    <d v="2026-07-29T00:00:00"/>
    <n v="7"/>
    <s v="Q3"/>
    <n v="2026"/>
    <x v="6"/>
    <x v="1"/>
    <x v="11"/>
    <x v="3"/>
    <s v="New"/>
    <x v="4"/>
    <s v="Training Mat"/>
    <n v="2"/>
    <n v="49.98"/>
    <n v="0.1"/>
    <n v="21.91"/>
    <n v="89.963999999999999"/>
    <n v="43.82"/>
    <n v="46.143999999999998"/>
    <n v="0.51291627762215997"/>
    <n v="2026"/>
    <x v="2"/>
    <n v="7"/>
    <s v="Jul"/>
  </r>
  <r>
    <n v="2624"/>
    <d v="2026-07-29T00:00:00"/>
    <n v="7"/>
    <s v="Q3"/>
    <n v="2026"/>
    <x v="6"/>
    <x v="3"/>
    <x v="4"/>
    <x v="1"/>
    <s v="Business"/>
    <x v="2"/>
    <s v="Insulated Bottle"/>
    <n v="4"/>
    <n v="36.44"/>
    <n v="0.15"/>
    <n v="13.32"/>
    <n v="123.89599999999999"/>
    <n v="53.28"/>
    <n v="70.615999999999985"/>
    <n v="0.5699619035319945"/>
    <n v="2026"/>
    <x v="2"/>
    <n v="7"/>
    <s v="Jul"/>
  </r>
  <r>
    <n v="3338"/>
    <d v="2026-07-29T00:00:00"/>
    <n v="7"/>
    <s v="Q3"/>
    <n v="2026"/>
    <x v="6"/>
    <x v="0"/>
    <x v="0"/>
    <x v="0"/>
    <s v="Returning"/>
    <x v="3"/>
    <s v="Trail Tent 2P"/>
    <n v="1"/>
    <n v="195.34"/>
    <n v="0.05"/>
    <n v="106.6"/>
    <n v="185.57300000000001"/>
    <n v="106.6"/>
    <n v="78.973000000000013"/>
    <n v="0.42556298599472991"/>
    <n v="2026"/>
    <x v="2"/>
    <n v="7"/>
    <s v="Jul"/>
  </r>
  <r>
    <n v="4575"/>
    <d v="2026-07-29T00:00:00"/>
    <n v="7"/>
    <s v="Q3"/>
    <n v="2026"/>
    <x v="6"/>
    <x v="2"/>
    <x v="5"/>
    <x v="0"/>
    <s v="Business"/>
    <x v="0"/>
    <s v="Cycling Pack 12L"/>
    <n v="1"/>
    <n v="103.31"/>
    <n v="0"/>
    <n v="50.93"/>
    <n v="103.31"/>
    <n v="50.93"/>
    <n v="52.38"/>
    <n v="0.50701771367728199"/>
    <n v="2026"/>
    <x v="2"/>
    <n v="7"/>
    <s v="Jul"/>
  </r>
  <r>
    <n v="4871"/>
    <d v="2026-07-29T00:00:00"/>
    <n v="7"/>
    <s v="Q3"/>
    <n v="2026"/>
    <x v="6"/>
    <x v="0"/>
    <x v="0"/>
    <x v="0"/>
    <s v="New"/>
    <x v="3"/>
    <s v="Compact Sleeping Bag"/>
    <n v="3"/>
    <n v="123.31"/>
    <n v="0"/>
    <n v="59.16"/>
    <n v="369.93"/>
    <n v="177.48"/>
    <n v="192.45000000000002"/>
    <n v="0.52023355770010549"/>
    <n v="2026"/>
    <x v="2"/>
    <n v="7"/>
    <s v="Jul"/>
  </r>
  <r>
    <n v="4931"/>
    <d v="2026-07-29T00:00:00"/>
    <n v="7"/>
    <s v="Q3"/>
    <n v="2026"/>
    <x v="6"/>
    <x v="0"/>
    <x v="15"/>
    <x v="0"/>
    <s v="New"/>
    <x v="4"/>
    <s v="Resistance Band Set"/>
    <n v="1"/>
    <n v="40.36"/>
    <n v="0.1"/>
    <n v="14.82"/>
    <n v="36.323999999999998"/>
    <n v="14.82"/>
    <n v="21.503999999999998"/>
    <n v="0.59200528576148004"/>
    <n v="2026"/>
    <x v="2"/>
    <n v="7"/>
    <s v="Jul"/>
  </r>
  <r>
    <n v="4962"/>
    <d v="2026-07-29T00:00:00"/>
    <n v="7"/>
    <s v="Q3"/>
    <n v="2026"/>
    <x v="6"/>
    <x v="0"/>
    <x v="15"/>
    <x v="2"/>
    <s v="New"/>
    <x v="3"/>
    <s v="Portable Camp Stove"/>
    <n v="2"/>
    <n v="83.06"/>
    <n v="0"/>
    <n v="38.74"/>
    <n v="166.12"/>
    <n v="77.48"/>
    <n v="88.64"/>
    <n v="0.5335901757765471"/>
    <n v="2026"/>
    <x v="2"/>
    <n v="7"/>
    <s v="Jul"/>
  </r>
  <r>
    <n v="5006"/>
    <d v="2026-07-29T00:00:00"/>
    <n v="7"/>
    <s v="Q3"/>
    <n v="2026"/>
    <x v="6"/>
    <x v="2"/>
    <x v="3"/>
    <x v="0"/>
    <s v="Returning"/>
    <x v="1"/>
    <s v="Summit Backpack 45L"/>
    <n v="2"/>
    <n v="151.72999999999999"/>
    <n v="0"/>
    <n v="81.209999999999994"/>
    <n v="303.45999999999998"/>
    <n v="162.41999999999999"/>
    <n v="141.04"/>
    <n v="0.46477295195412904"/>
    <n v="2026"/>
    <x v="2"/>
    <n v="7"/>
    <s v="Jul"/>
  </r>
  <r>
    <n v="5033"/>
    <d v="2026-07-29T00:00:00"/>
    <n v="7"/>
    <s v="Q3"/>
    <n v="2026"/>
    <x v="6"/>
    <x v="3"/>
    <x v="8"/>
    <x v="0"/>
    <s v="New"/>
    <x v="1"/>
    <s v="Trekking Poles"/>
    <n v="4"/>
    <n v="72.010000000000005"/>
    <n v="0.05"/>
    <n v="32.36"/>
    <n v="273.63800000000003"/>
    <n v="129.44"/>
    <n v="144.19800000000004"/>
    <n v="0.52696628392255473"/>
    <n v="2026"/>
    <x v="2"/>
    <n v="7"/>
    <s v="Jul"/>
  </r>
  <r>
    <n v="5117"/>
    <d v="2026-07-29T00:00:00"/>
    <n v="7"/>
    <s v="Q3"/>
    <n v="2026"/>
    <x v="6"/>
    <x v="1"/>
    <x v="11"/>
    <x v="0"/>
    <s v="Business"/>
    <x v="1"/>
    <s v="Summit Backpack 45L"/>
    <n v="1"/>
    <n v="154.87"/>
    <n v="0"/>
    <n v="80.459999999999994"/>
    <n v="154.87"/>
    <n v="80.459999999999994"/>
    <n v="74.410000000000011"/>
    <n v="0.48046748886162594"/>
    <n v="2026"/>
    <x v="2"/>
    <n v="7"/>
    <s v="Jul"/>
  </r>
  <r>
    <n v="954"/>
    <d v="2026-07-30T00:00:00"/>
    <n v="7"/>
    <s v="Q3"/>
    <n v="2026"/>
    <x v="6"/>
    <x v="1"/>
    <x v="1"/>
    <x v="0"/>
    <s v="New"/>
    <x v="2"/>
    <s v="Carry-On Duffel"/>
    <n v="3"/>
    <n v="134.61000000000001"/>
    <n v="0.1"/>
    <n v="65.77"/>
    <n v="363.44700000000006"/>
    <n v="197.31"/>
    <n v="166.13700000000006"/>
    <n v="0.45711479252820914"/>
    <n v="2026"/>
    <x v="2"/>
    <n v="7"/>
    <s v="Jul"/>
  </r>
  <r>
    <n v="1644"/>
    <d v="2026-07-30T00:00:00"/>
    <n v="7"/>
    <s v="Q3"/>
    <n v="2026"/>
    <x v="6"/>
    <x v="3"/>
    <x v="13"/>
    <x v="0"/>
    <s v="Returning"/>
    <x v="0"/>
    <s v="Commuter Helmet"/>
    <n v="3"/>
    <n v="81.5"/>
    <n v="0.05"/>
    <n v="43.85"/>
    <n v="232.27499999999998"/>
    <n v="131.55000000000001"/>
    <n v="100.72499999999997"/>
    <n v="0.43364546335163051"/>
    <n v="2026"/>
    <x v="2"/>
    <n v="7"/>
    <s v="Jul"/>
  </r>
  <r>
    <n v="2030"/>
    <d v="2026-07-30T00:00:00"/>
    <n v="7"/>
    <s v="Q3"/>
    <n v="2026"/>
    <x v="6"/>
    <x v="0"/>
    <x v="0"/>
    <x v="3"/>
    <s v="Business"/>
    <x v="2"/>
    <s v="Carry-On Duffel"/>
    <n v="2"/>
    <n v="135.63"/>
    <n v="0"/>
    <n v="66.63"/>
    <n v="271.26"/>
    <n v="133.26"/>
    <n v="138"/>
    <n v="0.50873700508737008"/>
    <n v="2026"/>
    <x v="2"/>
    <n v="7"/>
    <s v="Jul"/>
  </r>
  <r>
    <n v="2595"/>
    <d v="2026-07-30T00:00:00"/>
    <n v="7"/>
    <s v="Q3"/>
    <n v="2026"/>
    <x v="6"/>
    <x v="0"/>
    <x v="9"/>
    <x v="1"/>
    <s v="Business"/>
    <x v="2"/>
    <s v="Carry-On Duffel"/>
    <n v="15"/>
    <n v="133.44999999999999"/>
    <n v="0.2"/>
    <n v="65.819999999999993"/>
    <n v="1601.3999999999999"/>
    <n v="987.3"/>
    <n v="614.09999999999991"/>
    <n v="0.3834769576620457"/>
    <n v="2026"/>
    <x v="2"/>
    <n v="7"/>
    <s v="Jul"/>
  </r>
  <r>
    <n v="2763"/>
    <d v="2026-07-30T00:00:00"/>
    <n v="7"/>
    <s v="Q3"/>
    <n v="2026"/>
    <x v="6"/>
    <x v="0"/>
    <x v="15"/>
    <x v="0"/>
    <s v="Business"/>
    <x v="3"/>
    <s v="Compact Sleeping Bag"/>
    <n v="1"/>
    <n v="120.94"/>
    <n v="0"/>
    <n v="62.24"/>
    <n v="120.94"/>
    <n v="62.24"/>
    <n v="58.699999999999996"/>
    <n v="0.48536464362493797"/>
    <n v="2026"/>
    <x v="2"/>
    <n v="7"/>
    <s v="Jul"/>
  </r>
  <r>
    <n v="3537"/>
    <d v="2026-07-30T00:00:00"/>
    <n v="7"/>
    <s v="Q3"/>
    <n v="2026"/>
    <x v="6"/>
    <x v="1"/>
    <x v="11"/>
    <x v="0"/>
    <s v="Returning"/>
    <x v="3"/>
    <s v="Alpine Tent 4P"/>
    <n v="2"/>
    <n v="332.99"/>
    <n v="0.15"/>
    <n v="199.09"/>
    <n v="566.08299999999997"/>
    <n v="398.18"/>
    <n v="167.90299999999996"/>
    <n v="0.29660491482697759"/>
    <n v="2026"/>
    <x v="2"/>
    <n v="7"/>
    <s v="Jul"/>
  </r>
  <r>
    <n v="3550"/>
    <d v="2026-07-30T00:00:00"/>
    <n v="7"/>
    <s v="Q3"/>
    <n v="2026"/>
    <x v="6"/>
    <x v="0"/>
    <x v="15"/>
    <x v="0"/>
    <s v="Returning"/>
    <x v="3"/>
    <s v="Compact Sleeping Bag"/>
    <n v="3"/>
    <n v="120.88"/>
    <n v="0"/>
    <n v="60.97"/>
    <n v="362.64"/>
    <n v="182.91"/>
    <n v="179.73"/>
    <n v="0.49561548643282594"/>
    <n v="2026"/>
    <x v="2"/>
    <n v="7"/>
    <s v="Jul"/>
  </r>
  <r>
    <n v="3875"/>
    <d v="2026-07-30T00:00:00"/>
    <n v="7"/>
    <s v="Q3"/>
    <n v="2026"/>
    <x v="6"/>
    <x v="3"/>
    <x v="8"/>
    <x v="0"/>
    <s v="Returning"/>
    <x v="0"/>
    <s v="Cycling Pack 12L"/>
    <n v="1"/>
    <n v="101.73"/>
    <n v="0.05"/>
    <n v="51.63"/>
    <n v="96.643500000000003"/>
    <n v="51.63"/>
    <n v="45.013500000000001"/>
    <n v="0.46576852038678235"/>
    <n v="2026"/>
    <x v="2"/>
    <n v="7"/>
    <s v="Jul"/>
  </r>
  <r>
    <n v="4467"/>
    <d v="2026-07-30T00:00:00"/>
    <n v="7"/>
    <s v="Q3"/>
    <n v="2026"/>
    <x v="6"/>
    <x v="3"/>
    <x v="7"/>
    <x v="0"/>
    <s v="Returning"/>
    <x v="2"/>
    <s v="Insulated Bottle"/>
    <n v="2"/>
    <n v="36.21"/>
    <n v="0"/>
    <n v="13.5"/>
    <n v="72.42"/>
    <n v="27"/>
    <n v="45.42"/>
    <n v="0.62717481358740679"/>
    <n v="2026"/>
    <x v="2"/>
    <n v="7"/>
    <s v="Jul"/>
  </r>
  <r>
    <n v="739"/>
    <d v="2026-07-31T00:00:00"/>
    <n v="7"/>
    <s v="Q3"/>
    <n v="2026"/>
    <x v="6"/>
    <x v="3"/>
    <x v="7"/>
    <x v="0"/>
    <s v="Business"/>
    <x v="0"/>
    <s v="Cycling Pack 12L"/>
    <n v="5"/>
    <n v="104.65"/>
    <n v="0"/>
    <n v="49.2"/>
    <n v="523.25"/>
    <n v="246"/>
    <n v="277.25"/>
    <n v="0.52986144290492121"/>
    <n v="2026"/>
    <x v="2"/>
    <n v="7"/>
    <s v="Jul"/>
  </r>
  <r>
    <n v="2376"/>
    <d v="2026-07-31T00:00:00"/>
    <n v="7"/>
    <s v="Q3"/>
    <n v="2026"/>
    <x v="6"/>
    <x v="2"/>
    <x v="5"/>
    <x v="1"/>
    <s v="Returning"/>
    <x v="3"/>
    <s v="Trail Tent 2P"/>
    <n v="5"/>
    <n v="198.35"/>
    <n v="0.05"/>
    <n v="104.96"/>
    <n v="942.16249999999991"/>
    <n v="524.79999999999995"/>
    <n v="417.36249999999995"/>
    <n v="0.44298356175288234"/>
    <n v="2026"/>
    <x v="2"/>
    <n v="7"/>
    <s v="Jul"/>
  </r>
  <r>
    <n v="3109"/>
    <d v="2026-07-31T00:00:00"/>
    <n v="7"/>
    <s v="Q3"/>
    <n v="2026"/>
    <x v="6"/>
    <x v="0"/>
    <x v="0"/>
    <x v="3"/>
    <s v="Returning"/>
    <x v="4"/>
    <s v="Recovery Roller"/>
    <n v="2"/>
    <n v="36.56"/>
    <n v="0.05"/>
    <n v="13.76"/>
    <n v="69.463999999999999"/>
    <n v="27.52"/>
    <n v="41.944000000000003"/>
    <n v="0.60382356328457909"/>
    <n v="2026"/>
    <x v="2"/>
    <n v="7"/>
    <s v="Jul"/>
  </r>
  <r>
    <n v="4362"/>
    <d v="2026-07-31T00:00:00"/>
    <n v="7"/>
    <s v="Q3"/>
    <n v="2026"/>
    <x v="6"/>
    <x v="1"/>
    <x v="14"/>
    <x v="0"/>
    <s v="Returning"/>
    <x v="1"/>
    <s v="Hiking Daypack 20L"/>
    <n v="5"/>
    <n v="92.41"/>
    <n v="0"/>
    <n v="44.29"/>
    <n v="462.04999999999995"/>
    <n v="221.45"/>
    <n v="240.59999999999997"/>
    <n v="0.52072286549074775"/>
    <n v="2026"/>
    <x v="2"/>
    <n v="7"/>
    <s v="Jul"/>
  </r>
  <r>
    <n v="777"/>
    <d v="2026-08-01T00:00:00"/>
    <n v="8"/>
    <s v="Q3"/>
    <n v="2026"/>
    <x v="7"/>
    <x v="3"/>
    <x v="13"/>
    <x v="0"/>
    <s v="Returning"/>
    <x v="3"/>
    <s v="Compact Sleeping Bag"/>
    <n v="4"/>
    <n v="121.87"/>
    <n v="0"/>
    <n v="59.89"/>
    <n v="487.48"/>
    <n v="239.56"/>
    <n v="247.92000000000002"/>
    <n v="0.50857471075736438"/>
    <n v="2026"/>
    <x v="2"/>
    <n v="8"/>
    <s v="Aug"/>
  </r>
  <r>
    <n v="831"/>
    <d v="2026-08-01T00:00:00"/>
    <n v="8"/>
    <s v="Q3"/>
    <n v="2026"/>
    <x v="7"/>
    <x v="3"/>
    <x v="8"/>
    <x v="0"/>
    <s v="Returning"/>
    <x v="2"/>
    <s v="Carry-On Duffel"/>
    <n v="2"/>
    <n v="130.9"/>
    <n v="0.05"/>
    <n v="67.959999999999994"/>
    <n v="248.71"/>
    <n v="135.91999999999999"/>
    <n v="112.79000000000002"/>
    <n v="0.45350006031120588"/>
    <n v="2026"/>
    <x v="2"/>
    <n v="8"/>
    <s v="Aug"/>
  </r>
  <r>
    <n v="2059"/>
    <d v="2026-08-01T00:00:00"/>
    <n v="8"/>
    <s v="Q3"/>
    <n v="2026"/>
    <x v="7"/>
    <x v="2"/>
    <x v="2"/>
    <x v="2"/>
    <s v="New"/>
    <x v="0"/>
    <s v="Trail Bike Light"/>
    <n v="1"/>
    <n v="50.98"/>
    <n v="0"/>
    <n v="22.92"/>
    <n v="50.98"/>
    <n v="22.92"/>
    <n v="28.059999999999995"/>
    <n v="0.55041192624558644"/>
    <n v="2026"/>
    <x v="2"/>
    <n v="8"/>
    <s v="Aug"/>
  </r>
  <r>
    <n v="2519"/>
    <d v="2026-08-01T00:00:00"/>
    <n v="8"/>
    <s v="Q3"/>
    <n v="2026"/>
    <x v="7"/>
    <x v="2"/>
    <x v="2"/>
    <x v="0"/>
    <s v="Returning"/>
    <x v="1"/>
    <s v="Hiking Daypack 20L"/>
    <n v="2"/>
    <n v="91.11"/>
    <n v="0"/>
    <n v="44.19"/>
    <n v="182.22"/>
    <n v="88.38"/>
    <n v="93.84"/>
    <n v="0.51498189002304906"/>
    <n v="2026"/>
    <x v="2"/>
    <n v="8"/>
    <s v="Aug"/>
  </r>
  <r>
    <n v="2644"/>
    <d v="2026-08-01T00:00:00"/>
    <n v="8"/>
    <s v="Q3"/>
    <n v="2026"/>
    <x v="7"/>
    <x v="0"/>
    <x v="0"/>
    <x v="3"/>
    <s v="Returning"/>
    <x v="2"/>
    <s v="Insulated Bottle"/>
    <n v="3"/>
    <n v="35.619999999999997"/>
    <n v="0.05"/>
    <n v="13.47"/>
    <n v="101.51699999999998"/>
    <n v="40.410000000000004"/>
    <n v="61.106999999999978"/>
    <n v="0.60193859156594454"/>
    <n v="2026"/>
    <x v="2"/>
    <n v="8"/>
    <s v="Aug"/>
  </r>
  <r>
    <n v="4141"/>
    <d v="2026-08-01T00:00:00"/>
    <n v="8"/>
    <s v="Q3"/>
    <n v="2026"/>
    <x v="7"/>
    <x v="3"/>
    <x v="13"/>
    <x v="0"/>
    <s v="New"/>
    <x v="1"/>
    <s v="Hiking Daypack 20L"/>
    <n v="1"/>
    <n v="91.95"/>
    <n v="0.05"/>
    <n v="46.47"/>
    <n v="87.352499999999992"/>
    <n v="46.47"/>
    <n v="40.882499999999993"/>
    <n v="0.46801751523997592"/>
    <n v="2026"/>
    <x v="2"/>
    <n v="8"/>
    <s v="Aug"/>
  </r>
  <r>
    <n v="4804"/>
    <d v="2026-08-01T00:00:00"/>
    <n v="8"/>
    <s v="Q3"/>
    <n v="2026"/>
    <x v="7"/>
    <x v="0"/>
    <x v="9"/>
    <x v="0"/>
    <s v="Returning"/>
    <x v="4"/>
    <s v="Training Mat"/>
    <n v="1"/>
    <n v="49.46"/>
    <n v="0"/>
    <n v="21.47"/>
    <n v="49.46"/>
    <n v="21.47"/>
    <n v="27.990000000000002"/>
    <n v="0.5659118479579458"/>
    <n v="2026"/>
    <x v="2"/>
    <n v="8"/>
    <s v="Aug"/>
  </r>
  <r>
    <n v="5161"/>
    <d v="2026-08-01T00:00:00"/>
    <n v="8"/>
    <s v="Q3"/>
    <n v="2026"/>
    <x v="7"/>
    <x v="0"/>
    <x v="15"/>
    <x v="0"/>
    <s v="New"/>
    <x v="0"/>
    <s v="Compact Repair Kit"/>
    <n v="1"/>
    <n v="41.25"/>
    <n v="0.05"/>
    <n v="16.98"/>
    <n v="39.1875"/>
    <n v="16.98"/>
    <n v="22.2075"/>
    <n v="0.56669856459330148"/>
    <n v="2026"/>
    <x v="2"/>
    <n v="8"/>
    <s v="Aug"/>
  </r>
  <r>
    <n v="590"/>
    <d v="2026-08-02T00:00:00"/>
    <n v="8"/>
    <s v="Q3"/>
    <n v="2026"/>
    <x v="7"/>
    <x v="2"/>
    <x v="5"/>
    <x v="0"/>
    <s v="Returning"/>
    <x v="2"/>
    <s v="Carry-On Duffel"/>
    <n v="4"/>
    <n v="133.65"/>
    <n v="0"/>
    <n v="66"/>
    <n v="534.6"/>
    <n v="264"/>
    <n v="270.60000000000002"/>
    <n v="0.50617283950617287"/>
    <n v="2026"/>
    <x v="2"/>
    <n v="8"/>
    <s v="Aug"/>
  </r>
  <r>
    <n v="1599"/>
    <d v="2026-08-02T00:00:00"/>
    <n v="8"/>
    <s v="Q3"/>
    <n v="2026"/>
    <x v="7"/>
    <x v="3"/>
    <x v="4"/>
    <x v="0"/>
    <s v="Returning"/>
    <x v="3"/>
    <s v="Trail Tent 2P"/>
    <n v="2"/>
    <n v="200.45"/>
    <n v="0.05"/>
    <n v="105.42"/>
    <n v="380.85499999999996"/>
    <n v="210.84"/>
    <n v="170.01499999999996"/>
    <n v="0.44640348689133652"/>
    <n v="2026"/>
    <x v="2"/>
    <n v="8"/>
    <s v="Aug"/>
  </r>
  <r>
    <n v="1665"/>
    <d v="2026-08-02T00:00:00"/>
    <n v="8"/>
    <s v="Q3"/>
    <n v="2026"/>
    <x v="7"/>
    <x v="0"/>
    <x v="0"/>
    <x v="3"/>
    <s v="Returning"/>
    <x v="0"/>
    <s v="Trail Bike Light"/>
    <n v="2"/>
    <n v="51.87"/>
    <n v="0.05"/>
    <n v="21.98"/>
    <n v="98.552999999999997"/>
    <n v="43.96"/>
    <n v="54.592999999999996"/>
    <n v="0.55394559272675614"/>
    <n v="2026"/>
    <x v="2"/>
    <n v="8"/>
    <s v="Aug"/>
  </r>
  <r>
    <n v="2409"/>
    <d v="2026-08-02T00:00:00"/>
    <n v="8"/>
    <s v="Q3"/>
    <n v="2026"/>
    <x v="7"/>
    <x v="3"/>
    <x v="13"/>
    <x v="0"/>
    <s v="Returning"/>
    <x v="3"/>
    <s v="Portable Camp Stove"/>
    <n v="1"/>
    <n v="83.6"/>
    <n v="0.05"/>
    <n v="38.51"/>
    <n v="79.419999999999987"/>
    <n v="38.51"/>
    <n v="40.909999999999989"/>
    <n v="0.51510954419541677"/>
    <n v="2026"/>
    <x v="2"/>
    <n v="8"/>
    <s v="Aug"/>
  </r>
  <r>
    <n v="2936"/>
    <d v="2026-08-02T00:00:00"/>
    <n v="8"/>
    <s v="Q3"/>
    <n v="2026"/>
    <x v="7"/>
    <x v="2"/>
    <x v="16"/>
    <x v="0"/>
    <s v="New"/>
    <x v="2"/>
    <s v="Insulated Bottle"/>
    <n v="1"/>
    <n v="35.74"/>
    <n v="0"/>
    <n v="13.49"/>
    <n v="35.74"/>
    <n v="13.49"/>
    <n v="22.25"/>
    <n v="0.62255176273083379"/>
    <n v="2026"/>
    <x v="2"/>
    <n v="8"/>
    <s v="Aug"/>
  </r>
  <r>
    <n v="3397"/>
    <d v="2026-08-02T00:00:00"/>
    <n v="8"/>
    <s v="Q3"/>
    <n v="2026"/>
    <x v="7"/>
    <x v="3"/>
    <x v="4"/>
    <x v="0"/>
    <s v="Returning"/>
    <x v="0"/>
    <s v="Commuter Helmet"/>
    <n v="1"/>
    <n v="79.849999999999994"/>
    <n v="0.1"/>
    <n v="43.11"/>
    <n v="71.864999999999995"/>
    <n v="43.11"/>
    <n v="28.754999999999995"/>
    <n v="0.40012523481527862"/>
    <n v="2026"/>
    <x v="2"/>
    <n v="8"/>
    <s v="Aug"/>
  </r>
  <r>
    <n v="4556"/>
    <d v="2026-08-02T00:00:00"/>
    <n v="8"/>
    <s v="Q3"/>
    <n v="2026"/>
    <x v="7"/>
    <x v="0"/>
    <x v="15"/>
    <x v="0"/>
    <s v="Returning"/>
    <x v="2"/>
    <s v="Packing Cube Set"/>
    <n v="2"/>
    <n v="46.44"/>
    <n v="0"/>
    <n v="18.489999999999998"/>
    <n v="92.88"/>
    <n v="36.979999999999997"/>
    <n v="55.9"/>
    <n v="0.60185185185185186"/>
    <n v="2026"/>
    <x v="2"/>
    <n v="8"/>
    <s v="Aug"/>
  </r>
  <r>
    <n v="4614"/>
    <d v="2026-08-02T00:00:00"/>
    <n v="8"/>
    <s v="Q3"/>
    <n v="2026"/>
    <x v="7"/>
    <x v="3"/>
    <x v="8"/>
    <x v="2"/>
    <s v="Returning"/>
    <x v="0"/>
    <s v="Trail Bike Light"/>
    <n v="2"/>
    <n v="50.44"/>
    <n v="0"/>
    <n v="22.99"/>
    <n v="100.88"/>
    <n v="45.98"/>
    <n v="54.9"/>
    <n v="0.54421094369547984"/>
    <n v="2026"/>
    <x v="2"/>
    <n v="8"/>
    <s v="Aug"/>
  </r>
  <r>
    <n v="4999"/>
    <d v="2026-08-02T00:00:00"/>
    <n v="8"/>
    <s v="Q3"/>
    <n v="2026"/>
    <x v="7"/>
    <x v="3"/>
    <x v="8"/>
    <x v="0"/>
    <s v="Returning"/>
    <x v="0"/>
    <s v="Commuter Helmet"/>
    <n v="2"/>
    <n v="81.38"/>
    <n v="0"/>
    <n v="42.19"/>
    <n v="162.76"/>
    <n v="84.38"/>
    <n v="78.38"/>
    <n v="0.4815679528139592"/>
    <n v="2026"/>
    <x v="2"/>
    <n v="8"/>
    <s v="Aug"/>
  </r>
  <r>
    <n v="207"/>
    <d v="2026-08-03T00:00:00"/>
    <n v="8"/>
    <s v="Q3"/>
    <n v="2026"/>
    <x v="7"/>
    <x v="2"/>
    <x v="16"/>
    <x v="0"/>
    <s v="Returning"/>
    <x v="4"/>
    <s v="Resistance Band Set"/>
    <n v="1"/>
    <n v="41.3"/>
    <n v="0"/>
    <n v="14.52"/>
    <n v="41.3"/>
    <n v="14.52"/>
    <n v="26.779999999999998"/>
    <n v="0.64842615012106541"/>
    <n v="2026"/>
    <x v="2"/>
    <n v="8"/>
    <s v="Aug"/>
  </r>
  <r>
    <n v="295"/>
    <d v="2026-08-03T00:00:00"/>
    <n v="8"/>
    <s v="Q3"/>
    <n v="2026"/>
    <x v="7"/>
    <x v="3"/>
    <x v="8"/>
    <x v="3"/>
    <s v="Returning"/>
    <x v="2"/>
    <s v="Insulated Bottle"/>
    <n v="2"/>
    <n v="36.15"/>
    <n v="0.1"/>
    <n v="13.19"/>
    <n v="65.069999999999993"/>
    <n v="26.38"/>
    <n v="38.69"/>
    <n v="0.59459044106347014"/>
    <n v="2026"/>
    <x v="2"/>
    <n v="8"/>
    <s v="Aug"/>
  </r>
  <r>
    <n v="657"/>
    <d v="2026-08-03T00:00:00"/>
    <n v="8"/>
    <s v="Q3"/>
    <n v="2026"/>
    <x v="7"/>
    <x v="1"/>
    <x v="12"/>
    <x v="0"/>
    <s v="Returning"/>
    <x v="2"/>
    <s v="Carry-On Duffel"/>
    <n v="3"/>
    <n v="132.59"/>
    <n v="0.1"/>
    <n v="66.040000000000006"/>
    <n v="357.99299999999999"/>
    <n v="198.12"/>
    <n v="159.87299999999999"/>
    <n v="0.44658135773604507"/>
    <n v="2026"/>
    <x v="2"/>
    <n v="8"/>
    <s v="Aug"/>
  </r>
  <r>
    <n v="694"/>
    <d v="2026-08-03T00:00:00"/>
    <n v="8"/>
    <s v="Q3"/>
    <n v="2026"/>
    <x v="7"/>
    <x v="2"/>
    <x v="3"/>
    <x v="0"/>
    <s v="New"/>
    <x v="1"/>
    <s v="Trail Boots"/>
    <n v="3"/>
    <n v="144"/>
    <n v="0"/>
    <n v="78.89"/>
    <n v="432"/>
    <n v="236.67000000000002"/>
    <n v="195.32999999999998"/>
    <n v="0.45215277777777774"/>
    <n v="2026"/>
    <x v="2"/>
    <n v="8"/>
    <s v="Aug"/>
  </r>
  <r>
    <n v="1187"/>
    <d v="2026-08-03T00:00:00"/>
    <n v="8"/>
    <s v="Q3"/>
    <n v="2026"/>
    <x v="7"/>
    <x v="0"/>
    <x v="0"/>
    <x v="0"/>
    <s v="Returning"/>
    <x v="2"/>
    <s v="Packing Cube Set"/>
    <n v="2"/>
    <n v="45.45"/>
    <n v="0.05"/>
    <n v="18.829999999999998"/>
    <n v="86.355000000000004"/>
    <n v="37.659999999999997"/>
    <n v="48.695000000000007"/>
    <n v="0.56389323142840608"/>
    <n v="2026"/>
    <x v="2"/>
    <n v="8"/>
    <s v="Aug"/>
  </r>
  <r>
    <n v="1915"/>
    <d v="2026-08-03T00:00:00"/>
    <n v="8"/>
    <s v="Q3"/>
    <n v="2026"/>
    <x v="7"/>
    <x v="1"/>
    <x v="6"/>
    <x v="0"/>
    <s v="Returning"/>
    <x v="0"/>
    <s v="Compact Repair Kit"/>
    <n v="1"/>
    <n v="41.16"/>
    <n v="0.05"/>
    <n v="16.66"/>
    <n v="39.101999999999997"/>
    <n v="16.66"/>
    <n v="22.441999999999997"/>
    <n v="0.57393483709273174"/>
    <n v="2026"/>
    <x v="2"/>
    <n v="8"/>
    <s v="Aug"/>
  </r>
  <r>
    <n v="2156"/>
    <d v="2026-08-03T00:00:00"/>
    <n v="8"/>
    <s v="Q3"/>
    <n v="2026"/>
    <x v="7"/>
    <x v="0"/>
    <x v="0"/>
    <x v="2"/>
    <s v="Returning"/>
    <x v="2"/>
    <s v="Travel Backpack 35L"/>
    <n v="1"/>
    <n v="162.78"/>
    <n v="0"/>
    <n v="85.08"/>
    <n v="162.78"/>
    <n v="85.08"/>
    <n v="77.7"/>
    <n v="0.47733136748986366"/>
    <n v="2026"/>
    <x v="2"/>
    <n v="8"/>
    <s v="Aug"/>
  </r>
  <r>
    <n v="2539"/>
    <d v="2026-08-03T00:00:00"/>
    <n v="8"/>
    <s v="Q3"/>
    <n v="2026"/>
    <x v="7"/>
    <x v="2"/>
    <x v="16"/>
    <x v="2"/>
    <s v="New"/>
    <x v="0"/>
    <s v="Commuter Helmet"/>
    <n v="1"/>
    <n v="80.040000000000006"/>
    <n v="0.1"/>
    <n v="41.88"/>
    <n v="72.036000000000001"/>
    <n v="41.88"/>
    <n v="30.155999999999999"/>
    <n v="0.41862402132267196"/>
    <n v="2026"/>
    <x v="2"/>
    <n v="8"/>
    <s v="Aug"/>
  </r>
  <r>
    <n v="3803"/>
    <d v="2026-08-03T00:00:00"/>
    <n v="8"/>
    <s v="Q3"/>
    <n v="2026"/>
    <x v="7"/>
    <x v="2"/>
    <x v="5"/>
    <x v="0"/>
    <s v="New"/>
    <x v="1"/>
    <s v="Hiking Daypack 20L"/>
    <n v="1"/>
    <n v="90.21"/>
    <n v="0"/>
    <n v="46.31"/>
    <n v="90.21"/>
    <n v="46.31"/>
    <n v="43.899999999999991"/>
    <n v="0.48664227912648261"/>
    <n v="2026"/>
    <x v="2"/>
    <n v="8"/>
    <s v="Aug"/>
  </r>
  <r>
    <n v="100"/>
    <d v="2026-08-04T00:00:00"/>
    <n v="8"/>
    <s v="Q3"/>
    <n v="2026"/>
    <x v="7"/>
    <x v="0"/>
    <x v="9"/>
    <x v="2"/>
    <s v="Business"/>
    <x v="2"/>
    <s v="Carry-On Duffel"/>
    <n v="1"/>
    <n v="133.6"/>
    <n v="0.1"/>
    <n v="67.3"/>
    <n v="120.24"/>
    <n v="67.3"/>
    <n v="52.94"/>
    <n v="0.44028609447771122"/>
    <n v="2026"/>
    <x v="2"/>
    <n v="8"/>
    <s v="Aug"/>
  </r>
  <r>
    <n v="118"/>
    <d v="2026-08-04T00:00:00"/>
    <n v="8"/>
    <s v="Q3"/>
    <n v="2026"/>
    <x v="7"/>
    <x v="3"/>
    <x v="4"/>
    <x v="0"/>
    <s v="Returning"/>
    <x v="2"/>
    <s v="Packing Cube Set"/>
    <n v="1"/>
    <n v="47.53"/>
    <n v="0"/>
    <n v="18.04"/>
    <n v="47.53"/>
    <n v="18.04"/>
    <n v="29.490000000000002"/>
    <n v="0.62045024195245113"/>
    <n v="2026"/>
    <x v="2"/>
    <n v="8"/>
    <s v="Aug"/>
  </r>
  <r>
    <n v="220"/>
    <d v="2026-08-04T00:00:00"/>
    <n v="8"/>
    <s v="Q3"/>
    <n v="2026"/>
    <x v="7"/>
    <x v="0"/>
    <x v="15"/>
    <x v="0"/>
    <s v="Returning"/>
    <x v="2"/>
    <s v="Packing Cube Set"/>
    <n v="2"/>
    <n v="46.71"/>
    <n v="0"/>
    <n v="18.41"/>
    <n v="93.42"/>
    <n v="36.82"/>
    <n v="56.6"/>
    <n v="0.60586598158852489"/>
    <n v="2026"/>
    <x v="2"/>
    <n v="8"/>
    <s v="Aug"/>
  </r>
  <r>
    <n v="1145"/>
    <d v="2026-08-04T00:00:00"/>
    <n v="8"/>
    <s v="Q3"/>
    <n v="2026"/>
    <x v="7"/>
    <x v="2"/>
    <x v="16"/>
    <x v="3"/>
    <s v="New"/>
    <x v="3"/>
    <s v="Trail Tent 2P"/>
    <n v="1"/>
    <n v="197.26"/>
    <n v="0"/>
    <n v="104.09"/>
    <n v="197.26"/>
    <n v="104.09"/>
    <n v="93.169999999999987"/>
    <n v="0.47232079488999285"/>
    <n v="2026"/>
    <x v="2"/>
    <n v="8"/>
    <s v="Aug"/>
  </r>
  <r>
    <n v="1289"/>
    <d v="2026-08-04T00:00:00"/>
    <n v="8"/>
    <s v="Q3"/>
    <n v="2026"/>
    <x v="7"/>
    <x v="2"/>
    <x v="16"/>
    <x v="3"/>
    <s v="New"/>
    <x v="1"/>
    <s v="Trekking Poles"/>
    <n v="1"/>
    <n v="70.56"/>
    <n v="0"/>
    <n v="32.11"/>
    <n v="70.56"/>
    <n v="32.11"/>
    <n v="38.450000000000003"/>
    <n v="0.54492630385487528"/>
    <n v="2026"/>
    <x v="2"/>
    <n v="8"/>
    <s v="Aug"/>
  </r>
  <r>
    <n v="1411"/>
    <d v="2026-08-04T00:00:00"/>
    <n v="8"/>
    <s v="Q3"/>
    <n v="2026"/>
    <x v="7"/>
    <x v="1"/>
    <x v="12"/>
    <x v="0"/>
    <s v="Business"/>
    <x v="4"/>
    <s v="Recovery Roller"/>
    <n v="1"/>
    <n v="36.58"/>
    <n v="0"/>
    <n v="13.98"/>
    <n v="36.58"/>
    <n v="13.98"/>
    <n v="22.599999999999998"/>
    <n v="0.61782394751230174"/>
    <n v="2026"/>
    <x v="2"/>
    <n v="8"/>
    <s v="Aug"/>
  </r>
  <r>
    <n v="1799"/>
    <d v="2026-08-04T00:00:00"/>
    <n v="8"/>
    <s v="Q3"/>
    <n v="2026"/>
    <x v="7"/>
    <x v="3"/>
    <x v="13"/>
    <x v="1"/>
    <s v="Business"/>
    <x v="0"/>
    <s v="Commuter Helmet"/>
    <n v="4"/>
    <n v="82.98"/>
    <n v="0.05"/>
    <n v="43.79"/>
    <n v="315.32400000000001"/>
    <n v="175.16"/>
    <n v="140.16400000000002"/>
    <n v="0.44450787126891711"/>
    <n v="2026"/>
    <x v="2"/>
    <n v="8"/>
    <s v="Aug"/>
  </r>
  <r>
    <n v="1871"/>
    <d v="2026-08-04T00:00:00"/>
    <n v="8"/>
    <s v="Q3"/>
    <n v="2026"/>
    <x v="7"/>
    <x v="0"/>
    <x v="0"/>
    <x v="0"/>
    <s v="New"/>
    <x v="0"/>
    <s v="Compact Repair Kit"/>
    <n v="1"/>
    <n v="41.25"/>
    <n v="0"/>
    <n v="17.02"/>
    <n v="41.25"/>
    <n v="17.02"/>
    <n v="24.23"/>
    <n v="0.58739393939393936"/>
    <n v="2026"/>
    <x v="2"/>
    <n v="8"/>
    <s v="Aug"/>
  </r>
  <r>
    <n v="4180"/>
    <d v="2026-08-04T00:00:00"/>
    <n v="8"/>
    <s v="Q3"/>
    <n v="2026"/>
    <x v="7"/>
    <x v="2"/>
    <x v="3"/>
    <x v="0"/>
    <s v="Returning"/>
    <x v="0"/>
    <s v="Cycling Pack 12L"/>
    <n v="1"/>
    <n v="101.37"/>
    <n v="0"/>
    <n v="51.56"/>
    <n v="101.37"/>
    <n v="51.56"/>
    <n v="49.81"/>
    <n v="0.49136825490776365"/>
    <n v="2026"/>
    <x v="2"/>
    <n v="8"/>
    <s v="Aug"/>
  </r>
  <r>
    <n v="4338"/>
    <d v="2026-08-04T00:00:00"/>
    <n v="8"/>
    <s v="Q3"/>
    <n v="2026"/>
    <x v="7"/>
    <x v="2"/>
    <x v="16"/>
    <x v="0"/>
    <s v="Returning"/>
    <x v="3"/>
    <s v="Alpine Tent 4P"/>
    <n v="1"/>
    <n v="340.66"/>
    <n v="0.05"/>
    <n v="194.13"/>
    <n v="323.62700000000001"/>
    <n v="194.13"/>
    <n v="129.49700000000001"/>
    <n v="0.40014275693931595"/>
    <n v="2026"/>
    <x v="2"/>
    <n v="8"/>
    <s v="Aug"/>
  </r>
  <r>
    <n v="4463"/>
    <d v="2026-08-04T00:00:00"/>
    <n v="8"/>
    <s v="Q3"/>
    <n v="2026"/>
    <x v="7"/>
    <x v="2"/>
    <x v="2"/>
    <x v="3"/>
    <s v="Business"/>
    <x v="0"/>
    <s v="Trail Bike Light"/>
    <n v="1"/>
    <n v="50.43"/>
    <n v="0.15"/>
    <n v="22.94"/>
    <n v="42.865499999999997"/>
    <n v="22.94"/>
    <n v="19.925499999999996"/>
    <n v="0.46483768998378644"/>
    <n v="2026"/>
    <x v="2"/>
    <n v="8"/>
    <s v="Aug"/>
  </r>
  <r>
    <n v="382"/>
    <d v="2026-08-05T00:00:00"/>
    <n v="8"/>
    <s v="Q3"/>
    <n v="2026"/>
    <x v="7"/>
    <x v="3"/>
    <x v="8"/>
    <x v="0"/>
    <s v="New"/>
    <x v="4"/>
    <s v="Resistance Band Set"/>
    <n v="1"/>
    <n v="40.42"/>
    <n v="0.05"/>
    <n v="14.33"/>
    <n v="38.399000000000001"/>
    <n v="14.33"/>
    <n v="24.069000000000003"/>
    <n v="0.62681319826037141"/>
    <n v="2026"/>
    <x v="2"/>
    <n v="8"/>
    <s v="Aug"/>
  </r>
  <r>
    <n v="1011"/>
    <d v="2026-08-05T00:00:00"/>
    <n v="8"/>
    <s v="Q3"/>
    <n v="2026"/>
    <x v="7"/>
    <x v="0"/>
    <x v="0"/>
    <x v="0"/>
    <s v="New"/>
    <x v="0"/>
    <s v="Trail Bike Light"/>
    <n v="1"/>
    <n v="51.81"/>
    <n v="0.05"/>
    <n v="22.28"/>
    <n v="49.219499999999996"/>
    <n v="22.28"/>
    <n v="26.939499999999995"/>
    <n v="0.54733388189640275"/>
    <n v="2026"/>
    <x v="2"/>
    <n v="8"/>
    <s v="Aug"/>
  </r>
  <r>
    <n v="1148"/>
    <d v="2026-08-05T00:00:00"/>
    <n v="8"/>
    <s v="Q3"/>
    <n v="2026"/>
    <x v="7"/>
    <x v="2"/>
    <x v="2"/>
    <x v="2"/>
    <s v="New"/>
    <x v="4"/>
    <s v="Recovery Roller"/>
    <n v="3"/>
    <n v="35.9"/>
    <n v="0"/>
    <n v="14.11"/>
    <n v="107.69999999999999"/>
    <n v="42.33"/>
    <n v="65.36999999999999"/>
    <n v="0.60696378830083564"/>
    <n v="2026"/>
    <x v="2"/>
    <n v="8"/>
    <s v="Aug"/>
  </r>
  <r>
    <n v="1397"/>
    <d v="2026-08-05T00:00:00"/>
    <n v="8"/>
    <s v="Q3"/>
    <n v="2026"/>
    <x v="7"/>
    <x v="1"/>
    <x v="14"/>
    <x v="2"/>
    <s v="Business"/>
    <x v="1"/>
    <s v="Hiking Daypack 20L"/>
    <n v="2"/>
    <n v="90.27"/>
    <n v="0.05"/>
    <n v="46.38"/>
    <n v="171.51299999999998"/>
    <n v="92.76"/>
    <n v="78.752999999999972"/>
    <n v="0.45916636056742044"/>
    <n v="2026"/>
    <x v="2"/>
    <n v="8"/>
    <s v="Aug"/>
  </r>
  <r>
    <n v="2252"/>
    <d v="2026-08-05T00:00:00"/>
    <n v="8"/>
    <s v="Q3"/>
    <n v="2026"/>
    <x v="7"/>
    <x v="1"/>
    <x v="11"/>
    <x v="0"/>
    <s v="New"/>
    <x v="0"/>
    <s v="Trail Bike Light"/>
    <n v="1"/>
    <n v="49.68"/>
    <n v="0.05"/>
    <n v="22.02"/>
    <n v="47.195999999999998"/>
    <n v="22.02"/>
    <n v="25.175999999999998"/>
    <n v="0.53343503686753113"/>
    <n v="2026"/>
    <x v="2"/>
    <n v="8"/>
    <s v="Aug"/>
  </r>
  <r>
    <n v="2415"/>
    <d v="2026-08-05T00:00:00"/>
    <n v="8"/>
    <s v="Q3"/>
    <n v="2026"/>
    <x v="7"/>
    <x v="1"/>
    <x v="12"/>
    <x v="0"/>
    <s v="New"/>
    <x v="2"/>
    <s v="Carry-On Duffel"/>
    <n v="2"/>
    <n v="131.25"/>
    <n v="0.05"/>
    <n v="65.42"/>
    <n v="249.375"/>
    <n v="130.84"/>
    <n v="118.535"/>
    <n v="0.47532832080200499"/>
    <n v="2026"/>
    <x v="2"/>
    <n v="8"/>
    <s v="Aug"/>
  </r>
  <r>
    <n v="2525"/>
    <d v="2026-08-05T00:00:00"/>
    <n v="8"/>
    <s v="Q3"/>
    <n v="2026"/>
    <x v="7"/>
    <x v="3"/>
    <x v="4"/>
    <x v="2"/>
    <s v="New"/>
    <x v="4"/>
    <s v="Recovery Roller"/>
    <n v="2"/>
    <n v="36.78"/>
    <n v="0.05"/>
    <n v="13.85"/>
    <n v="69.882000000000005"/>
    <n v="27.7"/>
    <n v="42.182000000000002"/>
    <n v="0.60361752668784519"/>
    <n v="2026"/>
    <x v="2"/>
    <n v="8"/>
    <s v="Aug"/>
  </r>
  <r>
    <n v="2652"/>
    <d v="2026-08-05T00:00:00"/>
    <n v="8"/>
    <s v="Q3"/>
    <n v="2026"/>
    <x v="7"/>
    <x v="2"/>
    <x v="2"/>
    <x v="2"/>
    <s v="Returning"/>
    <x v="0"/>
    <s v="Commuter Helmet"/>
    <n v="1"/>
    <n v="80.790000000000006"/>
    <n v="0.1"/>
    <n v="43.65"/>
    <n v="72.711000000000013"/>
    <n v="43.65"/>
    <n v="29.061000000000014"/>
    <n v="0.39967817799232591"/>
    <n v="2026"/>
    <x v="2"/>
    <n v="8"/>
    <s v="Aug"/>
  </r>
  <r>
    <n v="4035"/>
    <d v="2026-08-05T00:00:00"/>
    <n v="8"/>
    <s v="Q3"/>
    <n v="2026"/>
    <x v="7"/>
    <x v="0"/>
    <x v="9"/>
    <x v="0"/>
    <s v="Returning"/>
    <x v="0"/>
    <s v="Compact Repair Kit"/>
    <n v="2"/>
    <n v="40.53"/>
    <n v="0.05"/>
    <n v="17.100000000000001"/>
    <n v="77.007000000000005"/>
    <n v="34.200000000000003"/>
    <n v="42.807000000000002"/>
    <n v="0.55588452997779425"/>
    <n v="2026"/>
    <x v="2"/>
    <n v="8"/>
    <s v="Aug"/>
  </r>
  <r>
    <n v="4377"/>
    <d v="2026-08-05T00:00:00"/>
    <n v="8"/>
    <s v="Q3"/>
    <n v="2026"/>
    <x v="7"/>
    <x v="2"/>
    <x v="2"/>
    <x v="3"/>
    <s v="New"/>
    <x v="0"/>
    <s v="Commuter Helmet"/>
    <n v="2"/>
    <n v="81.66"/>
    <n v="0"/>
    <n v="42.11"/>
    <n v="163.32"/>
    <n v="84.22"/>
    <n v="79.099999999999994"/>
    <n v="0.48432525104090129"/>
    <n v="2026"/>
    <x v="2"/>
    <n v="8"/>
    <s v="Aug"/>
  </r>
  <r>
    <n v="4734"/>
    <d v="2026-08-05T00:00:00"/>
    <n v="8"/>
    <s v="Q3"/>
    <n v="2026"/>
    <x v="7"/>
    <x v="1"/>
    <x v="12"/>
    <x v="3"/>
    <s v="Returning"/>
    <x v="1"/>
    <s v="Trail Boots"/>
    <n v="1"/>
    <n v="146.55000000000001"/>
    <n v="0"/>
    <n v="78.8"/>
    <n v="146.55000000000001"/>
    <n v="78.8"/>
    <n v="67.750000000000014"/>
    <n v="0.46229955646537024"/>
    <n v="2026"/>
    <x v="2"/>
    <n v="8"/>
    <s v="Aug"/>
  </r>
  <r>
    <n v="4892"/>
    <d v="2026-08-05T00:00:00"/>
    <n v="8"/>
    <s v="Q3"/>
    <n v="2026"/>
    <x v="7"/>
    <x v="1"/>
    <x v="1"/>
    <x v="2"/>
    <s v="Returning"/>
    <x v="2"/>
    <s v="Travel Backpack 35L"/>
    <n v="2"/>
    <n v="161.75"/>
    <n v="0.1"/>
    <n v="85.85"/>
    <n v="291.15000000000003"/>
    <n v="171.7"/>
    <n v="119.45000000000005"/>
    <n v="0.41026962047054794"/>
    <n v="2026"/>
    <x v="2"/>
    <n v="8"/>
    <s v="Aug"/>
  </r>
  <r>
    <n v="5059"/>
    <d v="2026-08-05T00:00:00"/>
    <n v="8"/>
    <s v="Q3"/>
    <n v="2026"/>
    <x v="7"/>
    <x v="1"/>
    <x v="1"/>
    <x v="3"/>
    <s v="Returning"/>
    <x v="3"/>
    <s v="Compact Sleeping Bag"/>
    <n v="2"/>
    <n v="122.47"/>
    <n v="0"/>
    <n v="59.73"/>
    <n v="244.94"/>
    <n v="119.46"/>
    <n v="125.48"/>
    <n v="0.5122887237690863"/>
    <n v="2026"/>
    <x v="2"/>
    <n v="8"/>
    <s v="Aug"/>
  </r>
  <r>
    <n v="835"/>
    <d v="2026-08-06T00:00:00"/>
    <n v="8"/>
    <s v="Q3"/>
    <n v="2026"/>
    <x v="7"/>
    <x v="3"/>
    <x v="7"/>
    <x v="3"/>
    <s v="Returning"/>
    <x v="1"/>
    <s v="Trekking Poles"/>
    <n v="3"/>
    <n v="70.930000000000007"/>
    <n v="0"/>
    <n v="32.9"/>
    <n v="212.79000000000002"/>
    <n v="98.699999999999989"/>
    <n v="114.09000000000003"/>
    <n v="0.53616241364725792"/>
    <n v="2026"/>
    <x v="2"/>
    <n v="8"/>
    <s v="Aug"/>
  </r>
  <r>
    <n v="1104"/>
    <d v="2026-08-06T00:00:00"/>
    <n v="8"/>
    <s v="Q3"/>
    <n v="2026"/>
    <x v="7"/>
    <x v="0"/>
    <x v="15"/>
    <x v="0"/>
    <s v="Returning"/>
    <x v="3"/>
    <s v="Trail Tent 2P"/>
    <n v="1"/>
    <n v="191.44"/>
    <n v="0"/>
    <n v="102.13"/>
    <n v="191.44"/>
    <n v="102.13"/>
    <n v="89.31"/>
    <n v="0.46651692436272463"/>
    <n v="2026"/>
    <x v="2"/>
    <n v="8"/>
    <s v="Aug"/>
  </r>
  <r>
    <n v="1976"/>
    <d v="2026-08-06T00:00:00"/>
    <n v="8"/>
    <s v="Q3"/>
    <n v="2026"/>
    <x v="7"/>
    <x v="3"/>
    <x v="8"/>
    <x v="0"/>
    <s v="Returning"/>
    <x v="0"/>
    <s v="Commuter Helmet"/>
    <n v="2"/>
    <n v="82.92"/>
    <n v="0"/>
    <n v="41.64"/>
    <n v="165.84"/>
    <n v="83.28"/>
    <n v="82.56"/>
    <n v="0.49782923299565845"/>
    <n v="2026"/>
    <x v="2"/>
    <n v="8"/>
    <s v="Aug"/>
  </r>
  <r>
    <n v="2596"/>
    <d v="2026-08-06T00:00:00"/>
    <n v="8"/>
    <s v="Q3"/>
    <n v="2026"/>
    <x v="7"/>
    <x v="2"/>
    <x v="3"/>
    <x v="2"/>
    <s v="Returning"/>
    <x v="3"/>
    <s v="Portable Camp Stove"/>
    <n v="1"/>
    <n v="82.82"/>
    <n v="0"/>
    <n v="38.83"/>
    <n v="82.82"/>
    <n v="38.83"/>
    <n v="43.989999999999995"/>
    <n v="0.53115189567737264"/>
    <n v="2026"/>
    <x v="2"/>
    <n v="8"/>
    <s v="Aug"/>
  </r>
  <r>
    <n v="2693"/>
    <d v="2026-08-06T00:00:00"/>
    <n v="8"/>
    <s v="Q3"/>
    <n v="2026"/>
    <x v="7"/>
    <x v="3"/>
    <x v="8"/>
    <x v="0"/>
    <s v="New"/>
    <x v="3"/>
    <s v="Alpine Tent 4P"/>
    <n v="1"/>
    <n v="335.26"/>
    <n v="0.05"/>
    <n v="193.73"/>
    <n v="318.49699999999996"/>
    <n v="193.73"/>
    <n v="124.76699999999997"/>
    <n v="0.39173681384754011"/>
    <n v="2026"/>
    <x v="2"/>
    <n v="8"/>
    <s v="Aug"/>
  </r>
  <r>
    <n v="3045"/>
    <d v="2026-08-06T00:00:00"/>
    <n v="8"/>
    <s v="Q3"/>
    <n v="2026"/>
    <x v="7"/>
    <x v="2"/>
    <x v="16"/>
    <x v="3"/>
    <s v="Business"/>
    <x v="2"/>
    <s v="Packing Cube Set"/>
    <n v="1"/>
    <n v="47.19"/>
    <n v="0.05"/>
    <n v="18.11"/>
    <n v="44.830499999999994"/>
    <n v="18.11"/>
    <n v="26.720499999999994"/>
    <n v="0.59603395010093574"/>
    <n v="2026"/>
    <x v="2"/>
    <n v="8"/>
    <s v="Aug"/>
  </r>
  <r>
    <n v="3340"/>
    <d v="2026-08-06T00:00:00"/>
    <n v="8"/>
    <s v="Q3"/>
    <n v="2026"/>
    <x v="7"/>
    <x v="2"/>
    <x v="16"/>
    <x v="3"/>
    <s v="Returning"/>
    <x v="1"/>
    <s v="Hiking Daypack 20L"/>
    <n v="3"/>
    <n v="91.57"/>
    <n v="0"/>
    <n v="44.52"/>
    <n v="274.70999999999998"/>
    <n v="133.56"/>
    <n v="141.14999999999998"/>
    <n v="0.51381456808998571"/>
    <n v="2026"/>
    <x v="2"/>
    <n v="8"/>
    <s v="Aug"/>
  </r>
  <r>
    <n v="3553"/>
    <d v="2026-08-06T00:00:00"/>
    <n v="8"/>
    <s v="Q3"/>
    <n v="2026"/>
    <x v="7"/>
    <x v="3"/>
    <x v="13"/>
    <x v="0"/>
    <s v="New"/>
    <x v="1"/>
    <s v="Summit Backpack 45L"/>
    <n v="4"/>
    <n v="154.41999999999999"/>
    <n v="0"/>
    <n v="77.86"/>
    <n v="617.67999999999995"/>
    <n v="311.44"/>
    <n v="306.23999999999995"/>
    <n v="0.49579070068643954"/>
    <n v="2026"/>
    <x v="2"/>
    <n v="8"/>
    <s v="Aug"/>
  </r>
  <r>
    <n v="3807"/>
    <d v="2026-08-06T00:00:00"/>
    <n v="8"/>
    <s v="Q3"/>
    <n v="2026"/>
    <x v="7"/>
    <x v="0"/>
    <x v="0"/>
    <x v="3"/>
    <s v="Returning"/>
    <x v="0"/>
    <s v="Trail Bike Light"/>
    <n v="2"/>
    <n v="49.91"/>
    <n v="0.05"/>
    <n v="21.86"/>
    <n v="94.828999999999994"/>
    <n v="43.72"/>
    <n v="51.108999999999995"/>
    <n v="0.53895960096594919"/>
    <n v="2026"/>
    <x v="2"/>
    <n v="8"/>
    <s v="Aug"/>
  </r>
  <r>
    <n v="4061"/>
    <d v="2026-08-06T00:00:00"/>
    <n v="8"/>
    <s v="Q3"/>
    <n v="2026"/>
    <x v="7"/>
    <x v="3"/>
    <x v="8"/>
    <x v="3"/>
    <s v="Returning"/>
    <x v="1"/>
    <s v="Hiking Daypack 20L"/>
    <n v="1"/>
    <n v="91.58"/>
    <n v="0.1"/>
    <n v="44.87"/>
    <n v="82.421999999999997"/>
    <n v="44.87"/>
    <n v="37.552"/>
    <n v="0.45560651282424597"/>
    <n v="2026"/>
    <x v="2"/>
    <n v="8"/>
    <s v="Aug"/>
  </r>
  <r>
    <n v="4645"/>
    <d v="2026-08-06T00:00:00"/>
    <n v="8"/>
    <s v="Q3"/>
    <n v="2026"/>
    <x v="7"/>
    <x v="2"/>
    <x v="10"/>
    <x v="0"/>
    <s v="New"/>
    <x v="4"/>
    <s v="Resistance Band Set"/>
    <n v="3"/>
    <n v="41.11"/>
    <n v="0"/>
    <n v="14.49"/>
    <n v="123.33"/>
    <n v="43.47"/>
    <n v="79.86"/>
    <n v="0.64753101435173921"/>
    <n v="2026"/>
    <x v="2"/>
    <n v="8"/>
    <s v="Aug"/>
  </r>
  <r>
    <n v="5104"/>
    <d v="2026-08-06T00:00:00"/>
    <n v="8"/>
    <s v="Q3"/>
    <n v="2026"/>
    <x v="7"/>
    <x v="1"/>
    <x v="12"/>
    <x v="0"/>
    <s v="Returning"/>
    <x v="2"/>
    <s v="Insulated Bottle"/>
    <n v="4"/>
    <n v="35.9"/>
    <n v="0"/>
    <n v="13.49"/>
    <n v="143.6"/>
    <n v="53.96"/>
    <n v="89.639999999999986"/>
    <n v="0.62423398328690805"/>
    <n v="2026"/>
    <x v="2"/>
    <n v="8"/>
    <s v="Aug"/>
  </r>
  <r>
    <n v="813"/>
    <d v="2026-08-07T00:00:00"/>
    <n v="8"/>
    <s v="Q3"/>
    <n v="2026"/>
    <x v="7"/>
    <x v="2"/>
    <x v="16"/>
    <x v="0"/>
    <s v="Returning"/>
    <x v="4"/>
    <s v="Recovery Roller"/>
    <n v="1"/>
    <n v="36.33"/>
    <n v="0.05"/>
    <n v="13.78"/>
    <n v="34.513499999999993"/>
    <n v="13.78"/>
    <n v="20.733499999999992"/>
    <n v="0.60073594390600771"/>
    <n v="2026"/>
    <x v="2"/>
    <n v="8"/>
    <s v="Aug"/>
  </r>
  <r>
    <n v="836"/>
    <d v="2026-08-07T00:00:00"/>
    <n v="8"/>
    <s v="Q3"/>
    <n v="2026"/>
    <x v="7"/>
    <x v="1"/>
    <x v="14"/>
    <x v="3"/>
    <s v="New"/>
    <x v="2"/>
    <s v="Packing Cube Set"/>
    <n v="5"/>
    <n v="45.94"/>
    <n v="0.05"/>
    <n v="18.059999999999999"/>
    <n v="218.21499999999997"/>
    <n v="90.3"/>
    <n v="127.91499999999998"/>
    <n v="0.5861879339183832"/>
    <n v="2026"/>
    <x v="2"/>
    <n v="8"/>
    <s v="Aug"/>
  </r>
  <r>
    <n v="1266"/>
    <d v="2026-08-07T00:00:00"/>
    <n v="8"/>
    <s v="Q3"/>
    <n v="2026"/>
    <x v="7"/>
    <x v="0"/>
    <x v="15"/>
    <x v="2"/>
    <s v="Returning"/>
    <x v="4"/>
    <s v="Recovery Roller"/>
    <n v="1"/>
    <n v="36.630000000000003"/>
    <n v="0"/>
    <n v="13.7"/>
    <n v="36.630000000000003"/>
    <n v="13.7"/>
    <n v="22.930000000000003"/>
    <n v="0.62598962598962604"/>
    <n v="2026"/>
    <x v="2"/>
    <n v="8"/>
    <s v="Aug"/>
  </r>
  <r>
    <n v="2201"/>
    <d v="2026-08-07T00:00:00"/>
    <n v="8"/>
    <s v="Q3"/>
    <n v="2026"/>
    <x v="7"/>
    <x v="1"/>
    <x v="1"/>
    <x v="0"/>
    <s v="Returning"/>
    <x v="1"/>
    <s v="Trail Boots"/>
    <n v="1"/>
    <n v="141.38"/>
    <n v="0.05"/>
    <n v="77.14"/>
    <n v="134.31099999999998"/>
    <n v="77.14"/>
    <n v="57.170999999999978"/>
    <n v="0.42566133823737434"/>
    <n v="2026"/>
    <x v="2"/>
    <n v="8"/>
    <s v="Aug"/>
  </r>
  <r>
    <n v="2382"/>
    <d v="2026-08-07T00:00:00"/>
    <n v="8"/>
    <s v="Q3"/>
    <n v="2026"/>
    <x v="7"/>
    <x v="1"/>
    <x v="14"/>
    <x v="2"/>
    <s v="Returning"/>
    <x v="3"/>
    <s v="Alpine Tent 4P"/>
    <n v="3"/>
    <n v="343.45"/>
    <n v="0.05"/>
    <n v="195.73"/>
    <n v="978.83249999999987"/>
    <n v="587.18999999999994"/>
    <n v="391.64249999999993"/>
    <n v="0.40011186796515236"/>
    <n v="2026"/>
    <x v="2"/>
    <n v="8"/>
    <s v="Aug"/>
  </r>
  <r>
    <n v="1227"/>
    <d v="2026-08-08T00:00:00"/>
    <n v="8"/>
    <s v="Q3"/>
    <n v="2026"/>
    <x v="7"/>
    <x v="3"/>
    <x v="8"/>
    <x v="0"/>
    <s v="Returning"/>
    <x v="0"/>
    <s v="Cycling Pack 12L"/>
    <n v="1"/>
    <n v="104.69"/>
    <n v="0"/>
    <n v="49.06"/>
    <n v="104.69"/>
    <n v="49.06"/>
    <n v="55.629999999999995"/>
    <n v="0.53137835514375775"/>
    <n v="2026"/>
    <x v="2"/>
    <n v="8"/>
    <s v="Aug"/>
  </r>
  <r>
    <n v="1843"/>
    <d v="2026-08-08T00:00:00"/>
    <n v="8"/>
    <s v="Q3"/>
    <n v="2026"/>
    <x v="7"/>
    <x v="3"/>
    <x v="8"/>
    <x v="0"/>
    <s v="New"/>
    <x v="3"/>
    <s v="Alpine Tent 4P"/>
    <n v="2"/>
    <n v="341.23"/>
    <n v="0.05"/>
    <n v="192.5"/>
    <n v="648.33699999999999"/>
    <n v="385"/>
    <n v="263.33699999999999"/>
    <n v="0.40617302421425894"/>
    <n v="2026"/>
    <x v="2"/>
    <n v="8"/>
    <s v="Aug"/>
  </r>
  <r>
    <n v="2369"/>
    <d v="2026-08-08T00:00:00"/>
    <n v="8"/>
    <s v="Q3"/>
    <n v="2026"/>
    <x v="7"/>
    <x v="3"/>
    <x v="8"/>
    <x v="2"/>
    <s v="New"/>
    <x v="3"/>
    <s v="Compact Sleeping Bag"/>
    <n v="1"/>
    <n v="125.95"/>
    <n v="0.05"/>
    <n v="61.9"/>
    <n v="119.6525"/>
    <n v="61.9"/>
    <n v="57.752500000000005"/>
    <n v="0.48266856104134892"/>
    <n v="2026"/>
    <x v="2"/>
    <n v="8"/>
    <s v="Aug"/>
  </r>
  <r>
    <n v="2386"/>
    <d v="2026-08-08T00:00:00"/>
    <n v="8"/>
    <s v="Q3"/>
    <n v="2026"/>
    <x v="7"/>
    <x v="1"/>
    <x v="1"/>
    <x v="0"/>
    <s v="Returning"/>
    <x v="1"/>
    <s v="Hiking Daypack 20L"/>
    <n v="6"/>
    <n v="91.9"/>
    <n v="0.05"/>
    <n v="44.69"/>
    <n v="523.83000000000004"/>
    <n v="268.14"/>
    <n v="255.69000000000005"/>
    <n v="0.48811637363266713"/>
    <n v="2026"/>
    <x v="2"/>
    <n v="8"/>
    <s v="Aug"/>
  </r>
  <r>
    <n v="2579"/>
    <d v="2026-08-08T00:00:00"/>
    <n v="8"/>
    <s v="Q3"/>
    <n v="2026"/>
    <x v="7"/>
    <x v="3"/>
    <x v="8"/>
    <x v="2"/>
    <s v="Returning"/>
    <x v="3"/>
    <s v="Portable Camp Stove"/>
    <n v="1"/>
    <n v="81.22"/>
    <n v="0"/>
    <n v="39.18"/>
    <n v="81.22"/>
    <n v="39.18"/>
    <n v="42.04"/>
    <n v="0.51760650086185667"/>
    <n v="2026"/>
    <x v="2"/>
    <n v="8"/>
    <s v="Aug"/>
  </r>
  <r>
    <n v="3075"/>
    <d v="2026-08-08T00:00:00"/>
    <n v="8"/>
    <s v="Q3"/>
    <n v="2026"/>
    <x v="7"/>
    <x v="0"/>
    <x v="0"/>
    <x v="0"/>
    <s v="Business"/>
    <x v="1"/>
    <s v="Trekking Poles"/>
    <n v="2"/>
    <n v="72.31"/>
    <n v="0"/>
    <n v="31.75"/>
    <n v="144.62"/>
    <n v="63.5"/>
    <n v="81.12"/>
    <n v="0.56091826856589688"/>
    <n v="2026"/>
    <x v="2"/>
    <n v="8"/>
    <s v="Aug"/>
  </r>
  <r>
    <n v="3982"/>
    <d v="2026-08-08T00:00:00"/>
    <n v="8"/>
    <s v="Q3"/>
    <n v="2026"/>
    <x v="7"/>
    <x v="2"/>
    <x v="2"/>
    <x v="2"/>
    <s v="Returning"/>
    <x v="3"/>
    <s v="Portable Camp Stove"/>
    <n v="1"/>
    <n v="79.989999999999995"/>
    <n v="0.05"/>
    <n v="40.25"/>
    <n v="75.990499999999997"/>
    <n v="40.25"/>
    <n v="35.740499999999997"/>
    <n v="0.47032852790809376"/>
    <n v="2026"/>
    <x v="2"/>
    <n v="8"/>
    <s v="Aug"/>
  </r>
  <r>
    <n v="4530"/>
    <d v="2026-08-08T00:00:00"/>
    <n v="8"/>
    <s v="Q3"/>
    <n v="2026"/>
    <x v="7"/>
    <x v="3"/>
    <x v="13"/>
    <x v="0"/>
    <s v="New"/>
    <x v="1"/>
    <s v="Summit Backpack 45L"/>
    <n v="1"/>
    <n v="151.87"/>
    <n v="0.1"/>
    <n v="76.97"/>
    <n v="136.68300000000002"/>
    <n v="76.97"/>
    <n v="59.713000000000022"/>
    <n v="0.4368721786908395"/>
    <n v="2026"/>
    <x v="2"/>
    <n v="8"/>
    <s v="Aug"/>
  </r>
  <r>
    <n v="4641"/>
    <d v="2026-08-08T00:00:00"/>
    <n v="8"/>
    <s v="Q3"/>
    <n v="2026"/>
    <x v="7"/>
    <x v="3"/>
    <x v="8"/>
    <x v="3"/>
    <s v="New"/>
    <x v="1"/>
    <s v="Summit Backpack 45L"/>
    <n v="1"/>
    <n v="156.55000000000001"/>
    <n v="0"/>
    <n v="80.430000000000007"/>
    <n v="156.55000000000001"/>
    <n v="80.430000000000007"/>
    <n v="76.12"/>
    <n v="0.48623442989460236"/>
    <n v="2026"/>
    <x v="2"/>
    <n v="8"/>
    <s v="Aug"/>
  </r>
  <r>
    <n v="4778"/>
    <d v="2026-08-08T00:00:00"/>
    <n v="8"/>
    <s v="Q3"/>
    <n v="2026"/>
    <x v="7"/>
    <x v="1"/>
    <x v="12"/>
    <x v="2"/>
    <s v="New"/>
    <x v="1"/>
    <s v="Summit Backpack 45L"/>
    <n v="1"/>
    <n v="152.72"/>
    <n v="0"/>
    <n v="77.73"/>
    <n v="152.72"/>
    <n v="77.73"/>
    <n v="74.989999999999995"/>
    <n v="0.4910293347302252"/>
    <n v="2026"/>
    <x v="2"/>
    <n v="8"/>
    <s v="Aug"/>
  </r>
  <r>
    <n v="5132"/>
    <d v="2026-08-08T00:00:00"/>
    <n v="8"/>
    <s v="Q3"/>
    <n v="2026"/>
    <x v="7"/>
    <x v="1"/>
    <x v="12"/>
    <x v="0"/>
    <s v="Business"/>
    <x v="0"/>
    <s v="Compact Repair Kit"/>
    <n v="1"/>
    <n v="40.51"/>
    <n v="0.05"/>
    <n v="16.29"/>
    <n v="38.484499999999997"/>
    <n v="16.29"/>
    <n v="22.194499999999998"/>
    <n v="0.57671270251659756"/>
    <n v="2026"/>
    <x v="2"/>
    <n v="8"/>
    <s v="Aug"/>
  </r>
  <r>
    <n v="227"/>
    <d v="2026-08-09T00:00:00"/>
    <n v="8"/>
    <s v="Q3"/>
    <n v="2026"/>
    <x v="7"/>
    <x v="3"/>
    <x v="7"/>
    <x v="3"/>
    <s v="Returning"/>
    <x v="4"/>
    <s v="Resistance Band Set"/>
    <n v="3"/>
    <n v="40.61"/>
    <n v="0"/>
    <n v="14.72"/>
    <n v="121.83"/>
    <n v="44.160000000000004"/>
    <n v="77.669999999999987"/>
    <n v="0.63752770253632096"/>
    <n v="2026"/>
    <x v="2"/>
    <n v="8"/>
    <s v="Aug"/>
  </r>
  <r>
    <n v="390"/>
    <d v="2026-08-09T00:00:00"/>
    <n v="8"/>
    <s v="Q3"/>
    <n v="2026"/>
    <x v="7"/>
    <x v="2"/>
    <x v="5"/>
    <x v="2"/>
    <s v="New"/>
    <x v="1"/>
    <s v="Hiking Daypack 20L"/>
    <n v="1"/>
    <n v="93.41"/>
    <n v="0.05"/>
    <n v="44.7"/>
    <n v="88.739499999999992"/>
    <n v="44.7"/>
    <n v="44.03949999999999"/>
    <n v="0.49627843294136198"/>
    <n v="2026"/>
    <x v="2"/>
    <n v="8"/>
    <s v="Aug"/>
  </r>
  <r>
    <n v="859"/>
    <d v="2026-08-09T00:00:00"/>
    <n v="8"/>
    <s v="Q3"/>
    <n v="2026"/>
    <x v="7"/>
    <x v="0"/>
    <x v="0"/>
    <x v="2"/>
    <s v="New"/>
    <x v="1"/>
    <s v="Hiking Daypack 20L"/>
    <n v="2"/>
    <n v="90.23"/>
    <n v="0"/>
    <n v="44.22"/>
    <n v="180.46"/>
    <n v="88.44"/>
    <n v="92.02000000000001"/>
    <n v="0.50991909564446414"/>
    <n v="2026"/>
    <x v="2"/>
    <n v="8"/>
    <s v="Aug"/>
  </r>
  <r>
    <n v="1468"/>
    <d v="2026-08-09T00:00:00"/>
    <n v="8"/>
    <s v="Q3"/>
    <n v="2026"/>
    <x v="7"/>
    <x v="1"/>
    <x v="11"/>
    <x v="2"/>
    <s v="Returning"/>
    <x v="0"/>
    <s v="Trail Bike Light"/>
    <n v="1"/>
    <n v="51.75"/>
    <n v="0"/>
    <n v="22.36"/>
    <n v="51.75"/>
    <n v="22.36"/>
    <n v="29.39"/>
    <n v="0.56792270531400968"/>
    <n v="2026"/>
    <x v="2"/>
    <n v="8"/>
    <s v="Aug"/>
  </r>
  <r>
    <n v="2356"/>
    <d v="2026-08-09T00:00:00"/>
    <n v="8"/>
    <s v="Q3"/>
    <n v="2026"/>
    <x v="7"/>
    <x v="3"/>
    <x v="13"/>
    <x v="2"/>
    <s v="New"/>
    <x v="0"/>
    <s v="Cycling Pack 12L"/>
    <n v="3"/>
    <n v="102.91"/>
    <n v="0.1"/>
    <n v="50.23"/>
    <n v="277.85700000000003"/>
    <n v="150.69"/>
    <n v="127.16700000000003"/>
    <n v="0.45767067232425318"/>
    <n v="2026"/>
    <x v="2"/>
    <n v="8"/>
    <s v="Aug"/>
  </r>
  <r>
    <n v="3556"/>
    <d v="2026-08-09T00:00:00"/>
    <n v="8"/>
    <s v="Q3"/>
    <n v="2026"/>
    <x v="7"/>
    <x v="2"/>
    <x v="16"/>
    <x v="0"/>
    <s v="New"/>
    <x v="0"/>
    <s v="Commuter Helmet"/>
    <n v="4"/>
    <n v="82.63"/>
    <n v="0.1"/>
    <n v="43.78"/>
    <n v="297.46800000000002"/>
    <n v="175.12"/>
    <n v="122.34800000000001"/>
    <n v="0.41129802197211129"/>
    <n v="2026"/>
    <x v="2"/>
    <n v="8"/>
    <s v="Aug"/>
  </r>
  <r>
    <n v="925"/>
    <d v="2026-08-10T00:00:00"/>
    <n v="8"/>
    <s v="Q3"/>
    <n v="2026"/>
    <x v="7"/>
    <x v="0"/>
    <x v="0"/>
    <x v="2"/>
    <s v="Returning"/>
    <x v="3"/>
    <s v="Trail Tent 2P"/>
    <n v="1"/>
    <n v="196.39"/>
    <n v="0"/>
    <n v="102.92"/>
    <n v="196.39"/>
    <n v="102.92"/>
    <n v="93.469999999999985"/>
    <n v="0.47594073017974436"/>
    <n v="2026"/>
    <x v="2"/>
    <n v="8"/>
    <s v="Aug"/>
  </r>
  <r>
    <n v="1563"/>
    <d v="2026-08-10T00:00:00"/>
    <n v="8"/>
    <s v="Q3"/>
    <n v="2026"/>
    <x v="7"/>
    <x v="2"/>
    <x v="10"/>
    <x v="3"/>
    <s v="Business"/>
    <x v="2"/>
    <s v="Insulated Bottle"/>
    <n v="2"/>
    <n v="36.25"/>
    <n v="0"/>
    <n v="13.77"/>
    <n v="72.5"/>
    <n v="27.54"/>
    <n v="44.96"/>
    <n v="0.62013793103448278"/>
    <n v="2026"/>
    <x v="2"/>
    <n v="8"/>
    <s v="Aug"/>
  </r>
  <r>
    <n v="1634"/>
    <d v="2026-08-10T00:00:00"/>
    <n v="8"/>
    <s v="Q3"/>
    <n v="2026"/>
    <x v="7"/>
    <x v="1"/>
    <x v="1"/>
    <x v="2"/>
    <s v="Returning"/>
    <x v="3"/>
    <s v="Trail Tent 2P"/>
    <n v="2"/>
    <n v="199.85"/>
    <n v="0.05"/>
    <n v="104.34"/>
    <n v="379.71499999999997"/>
    <n v="208.68"/>
    <n v="171.03499999999997"/>
    <n v="0.45042992770893953"/>
    <n v="2026"/>
    <x v="2"/>
    <n v="8"/>
    <s v="Aug"/>
  </r>
  <r>
    <n v="2187"/>
    <d v="2026-08-10T00:00:00"/>
    <n v="8"/>
    <s v="Q3"/>
    <n v="2026"/>
    <x v="7"/>
    <x v="2"/>
    <x v="2"/>
    <x v="2"/>
    <s v="New"/>
    <x v="2"/>
    <s v="Packing Cube Set"/>
    <n v="1"/>
    <n v="46.32"/>
    <n v="0.05"/>
    <n v="18.34"/>
    <n v="44.003999999999998"/>
    <n v="18.34"/>
    <n v="25.663999999999998"/>
    <n v="0.58321970729933637"/>
    <n v="2026"/>
    <x v="2"/>
    <n v="8"/>
    <s v="Aug"/>
  </r>
  <r>
    <n v="2773"/>
    <d v="2026-08-10T00:00:00"/>
    <n v="8"/>
    <s v="Q3"/>
    <n v="2026"/>
    <x v="7"/>
    <x v="1"/>
    <x v="14"/>
    <x v="0"/>
    <s v="New"/>
    <x v="1"/>
    <s v="Summit Backpack 45L"/>
    <n v="4"/>
    <n v="151.06"/>
    <n v="0"/>
    <n v="77.67"/>
    <n v="604.24"/>
    <n v="310.68"/>
    <n v="293.56"/>
    <n v="0.48583344366476894"/>
    <n v="2026"/>
    <x v="2"/>
    <n v="8"/>
    <s v="Aug"/>
  </r>
  <r>
    <n v="5040"/>
    <d v="2026-08-10T00:00:00"/>
    <n v="8"/>
    <s v="Q3"/>
    <n v="2026"/>
    <x v="7"/>
    <x v="3"/>
    <x v="7"/>
    <x v="0"/>
    <s v="Returning"/>
    <x v="1"/>
    <s v="Trekking Poles"/>
    <n v="1"/>
    <n v="72.39"/>
    <n v="0.1"/>
    <n v="31.64"/>
    <n v="65.150999999999996"/>
    <n v="31.64"/>
    <n v="33.510999999999996"/>
    <n v="0.51435895074519189"/>
    <n v="2026"/>
    <x v="2"/>
    <n v="8"/>
    <s v="Aug"/>
  </r>
  <r>
    <n v="415"/>
    <d v="2026-08-11T00:00:00"/>
    <n v="8"/>
    <s v="Q3"/>
    <n v="2026"/>
    <x v="7"/>
    <x v="0"/>
    <x v="9"/>
    <x v="2"/>
    <s v="Returning"/>
    <x v="1"/>
    <s v="Trekking Poles"/>
    <n v="1"/>
    <n v="72.650000000000006"/>
    <n v="0"/>
    <n v="31.72"/>
    <n v="72.650000000000006"/>
    <n v="31.72"/>
    <n v="40.930000000000007"/>
    <n v="0.56338609772883697"/>
    <n v="2026"/>
    <x v="2"/>
    <n v="8"/>
    <s v="Aug"/>
  </r>
  <r>
    <n v="1111"/>
    <d v="2026-08-11T00:00:00"/>
    <n v="8"/>
    <s v="Q3"/>
    <n v="2026"/>
    <x v="7"/>
    <x v="3"/>
    <x v="13"/>
    <x v="0"/>
    <s v="New"/>
    <x v="3"/>
    <s v="Trail Tent 2P"/>
    <n v="1"/>
    <n v="198.44"/>
    <n v="0"/>
    <n v="106.79"/>
    <n v="198.44"/>
    <n v="106.79"/>
    <n v="91.649999999999991"/>
    <n v="0.46185244910300338"/>
    <n v="2026"/>
    <x v="2"/>
    <n v="8"/>
    <s v="Aug"/>
  </r>
  <r>
    <n v="1243"/>
    <d v="2026-08-11T00:00:00"/>
    <n v="8"/>
    <s v="Q3"/>
    <n v="2026"/>
    <x v="7"/>
    <x v="2"/>
    <x v="16"/>
    <x v="0"/>
    <s v="Returning"/>
    <x v="3"/>
    <s v="Trail Tent 2P"/>
    <n v="1"/>
    <n v="193.67"/>
    <n v="0"/>
    <n v="103.79"/>
    <n v="193.67"/>
    <n v="103.79"/>
    <n v="89.879999999999981"/>
    <n v="0.46408839779005517"/>
    <n v="2026"/>
    <x v="2"/>
    <n v="8"/>
    <s v="Aug"/>
  </r>
  <r>
    <n v="1326"/>
    <d v="2026-08-11T00:00:00"/>
    <n v="8"/>
    <s v="Q3"/>
    <n v="2026"/>
    <x v="7"/>
    <x v="3"/>
    <x v="8"/>
    <x v="0"/>
    <s v="Returning"/>
    <x v="2"/>
    <s v="Travel Backpack 35L"/>
    <n v="5"/>
    <n v="166.03"/>
    <n v="0"/>
    <n v="87.46"/>
    <n v="830.15"/>
    <n v="437.29999999999995"/>
    <n v="392.85"/>
    <n v="0.47322772992832624"/>
    <n v="2026"/>
    <x v="2"/>
    <n v="8"/>
    <s v="Aug"/>
  </r>
  <r>
    <n v="1682"/>
    <d v="2026-08-11T00:00:00"/>
    <n v="8"/>
    <s v="Q3"/>
    <n v="2026"/>
    <x v="7"/>
    <x v="0"/>
    <x v="0"/>
    <x v="0"/>
    <s v="Business"/>
    <x v="3"/>
    <s v="Portable Camp Stove"/>
    <n v="2"/>
    <n v="81.569999999999993"/>
    <n v="0"/>
    <n v="40.36"/>
    <n v="163.13999999999999"/>
    <n v="80.72"/>
    <n v="82.419999999999987"/>
    <n v="0.50521024886600463"/>
    <n v="2026"/>
    <x v="2"/>
    <n v="8"/>
    <s v="Aug"/>
  </r>
  <r>
    <n v="2618"/>
    <d v="2026-08-11T00:00:00"/>
    <n v="8"/>
    <s v="Q3"/>
    <n v="2026"/>
    <x v="7"/>
    <x v="0"/>
    <x v="15"/>
    <x v="2"/>
    <s v="Business"/>
    <x v="1"/>
    <s v="Trail Boots"/>
    <n v="2"/>
    <n v="143.86000000000001"/>
    <n v="0"/>
    <n v="81.23"/>
    <n v="287.72000000000003"/>
    <n v="162.46"/>
    <n v="125.26000000000002"/>
    <n v="0.43535381621020441"/>
    <n v="2026"/>
    <x v="2"/>
    <n v="8"/>
    <s v="Aug"/>
  </r>
  <r>
    <n v="3319"/>
    <d v="2026-08-11T00:00:00"/>
    <n v="8"/>
    <s v="Q3"/>
    <n v="2026"/>
    <x v="7"/>
    <x v="1"/>
    <x v="14"/>
    <x v="0"/>
    <s v="Returning"/>
    <x v="1"/>
    <s v="Hiking Daypack 20L"/>
    <n v="3"/>
    <n v="93.53"/>
    <n v="0"/>
    <n v="46.19"/>
    <n v="280.59000000000003"/>
    <n v="138.57"/>
    <n v="142.02000000000004"/>
    <n v="0.5061477600769807"/>
    <n v="2026"/>
    <x v="2"/>
    <n v="8"/>
    <s v="Aug"/>
  </r>
  <r>
    <n v="4600"/>
    <d v="2026-08-11T00:00:00"/>
    <n v="8"/>
    <s v="Q3"/>
    <n v="2026"/>
    <x v="7"/>
    <x v="3"/>
    <x v="4"/>
    <x v="1"/>
    <s v="Business"/>
    <x v="2"/>
    <s v="Travel Backpack 35L"/>
    <n v="10"/>
    <n v="162.38"/>
    <n v="0.05"/>
    <n v="85.82"/>
    <n v="1542.61"/>
    <n v="858.19999999999993"/>
    <n v="684.41"/>
    <n v="0.44367014345816508"/>
    <n v="2026"/>
    <x v="2"/>
    <n v="8"/>
    <s v="Aug"/>
  </r>
  <r>
    <n v="5168"/>
    <d v="2026-08-11T00:00:00"/>
    <n v="8"/>
    <s v="Q3"/>
    <n v="2026"/>
    <x v="7"/>
    <x v="0"/>
    <x v="15"/>
    <x v="3"/>
    <s v="Business"/>
    <x v="4"/>
    <s v="Weighted Vest"/>
    <n v="1"/>
    <n v="122.52"/>
    <n v="0.05"/>
    <n v="69.66"/>
    <n v="116.39399999999999"/>
    <n v="69.66"/>
    <n v="46.733999999999995"/>
    <n v="0.40151554203824935"/>
    <n v="2026"/>
    <x v="2"/>
    <n v="8"/>
    <s v="Aug"/>
  </r>
  <r>
    <n v="245"/>
    <d v="2026-08-12T00:00:00"/>
    <n v="8"/>
    <s v="Q3"/>
    <n v="2026"/>
    <x v="7"/>
    <x v="3"/>
    <x v="13"/>
    <x v="3"/>
    <s v="Returning"/>
    <x v="1"/>
    <s v="Trail Boots"/>
    <n v="1"/>
    <n v="142.84"/>
    <n v="0"/>
    <n v="77.7"/>
    <n v="142.84"/>
    <n v="77.7"/>
    <n v="65.14"/>
    <n v="0.4560347241669"/>
    <n v="2026"/>
    <x v="2"/>
    <n v="8"/>
    <s v="Aug"/>
  </r>
  <r>
    <n v="322"/>
    <d v="2026-08-12T00:00:00"/>
    <n v="8"/>
    <s v="Q3"/>
    <n v="2026"/>
    <x v="7"/>
    <x v="1"/>
    <x v="14"/>
    <x v="2"/>
    <s v="Returning"/>
    <x v="1"/>
    <s v="Trekking Poles"/>
    <n v="3"/>
    <n v="72.349999999999994"/>
    <n v="0"/>
    <n v="32.119999999999997"/>
    <n v="217.04999999999998"/>
    <n v="96.359999999999985"/>
    <n v="120.69"/>
    <n v="0.55604699378023503"/>
    <n v="2026"/>
    <x v="2"/>
    <n v="8"/>
    <s v="Aug"/>
  </r>
  <r>
    <n v="1101"/>
    <d v="2026-08-12T00:00:00"/>
    <n v="8"/>
    <s v="Q3"/>
    <n v="2026"/>
    <x v="7"/>
    <x v="3"/>
    <x v="4"/>
    <x v="0"/>
    <s v="New"/>
    <x v="4"/>
    <s v="Resistance Band Set"/>
    <n v="3"/>
    <n v="40.14"/>
    <n v="0.05"/>
    <n v="14.53"/>
    <n v="114.399"/>
    <n v="43.589999999999996"/>
    <n v="70.808999999999997"/>
    <n v="0.61896520074476169"/>
    <n v="2026"/>
    <x v="2"/>
    <n v="8"/>
    <s v="Aug"/>
  </r>
  <r>
    <n v="1564"/>
    <d v="2026-08-12T00:00:00"/>
    <n v="8"/>
    <s v="Q3"/>
    <n v="2026"/>
    <x v="7"/>
    <x v="3"/>
    <x v="13"/>
    <x v="0"/>
    <s v="New"/>
    <x v="4"/>
    <s v="Training Mat"/>
    <n v="2"/>
    <n v="51.84"/>
    <n v="0"/>
    <n v="21.62"/>
    <n v="103.68"/>
    <n v="43.24"/>
    <n v="60.440000000000005"/>
    <n v="0.58294753086419759"/>
    <n v="2026"/>
    <x v="2"/>
    <n v="8"/>
    <s v="Aug"/>
  </r>
  <r>
    <n v="3712"/>
    <d v="2026-08-12T00:00:00"/>
    <n v="8"/>
    <s v="Q3"/>
    <n v="2026"/>
    <x v="7"/>
    <x v="3"/>
    <x v="8"/>
    <x v="0"/>
    <s v="New"/>
    <x v="0"/>
    <s v="Commuter Helmet"/>
    <n v="3"/>
    <n v="82.32"/>
    <n v="0.15"/>
    <n v="41.95"/>
    <n v="209.91599999999997"/>
    <n v="125.85000000000001"/>
    <n v="84.06599999999996"/>
    <n v="0.40047447550448739"/>
    <n v="2026"/>
    <x v="2"/>
    <n v="8"/>
    <s v="Aug"/>
  </r>
  <r>
    <n v="771"/>
    <d v="2026-08-13T00:00:00"/>
    <n v="8"/>
    <s v="Q3"/>
    <n v="2026"/>
    <x v="7"/>
    <x v="2"/>
    <x v="5"/>
    <x v="0"/>
    <s v="Returning"/>
    <x v="1"/>
    <s v="Hiking Daypack 20L"/>
    <n v="1"/>
    <n v="91.78"/>
    <n v="0"/>
    <n v="46.15"/>
    <n v="91.78"/>
    <n v="46.15"/>
    <n v="45.63"/>
    <n v="0.49716713881019831"/>
    <n v="2026"/>
    <x v="2"/>
    <n v="8"/>
    <s v="Aug"/>
  </r>
  <r>
    <n v="2749"/>
    <d v="2026-08-13T00:00:00"/>
    <n v="8"/>
    <s v="Q3"/>
    <n v="2026"/>
    <x v="7"/>
    <x v="1"/>
    <x v="14"/>
    <x v="0"/>
    <s v="Business"/>
    <x v="1"/>
    <s v="Hiking Daypack 20L"/>
    <n v="2"/>
    <n v="93.13"/>
    <n v="0"/>
    <n v="45.68"/>
    <n v="186.26"/>
    <n v="91.36"/>
    <n v="94.899999999999991"/>
    <n v="0.50950284548480618"/>
    <n v="2026"/>
    <x v="2"/>
    <n v="8"/>
    <s v="Aug"/>
  </r>
  <r>
    <n v="4252"/>
    <d v="2026-08-13T00:00:00"/>
    <n v="8"/>
    <s v="Q3"/>
    <n v="2026"/>
    <x v="7"/>
    <x v="1"/>
    <x v="12"/>
    <x v="0"/>
    <s v="Returning"/>
    <x v="2"/>
    <s v="Insulated Bottle"/>
    <n v="1"/>
    <n v="36.67"/>
    <n v="0.1"/>
    <n v="13.18"/>
    <n v="33.003"/>
    <n v="13.18"/>
    <n v="19.823"/>
    <n v="0.60064236584552921"/>
    <n v="2026"/>
    <x v="2"/>
    <n v="8"/>
    <s v="Aug"/>
  </r>
  <r>
    <n v="4665"/>
    <d v="2026-08-13T00:00:00"/>
    <n v="8"/>
    <s v="Q3"/>
    <n v="2026"/>
    <x v="7"/>
    <x v="3"/>
    <x v="8"/>
    <x v="1"/>
    <s v="Returning"/>
    <x v="4"/>
    <s v="Training Mat"/>
    <n v="4"/>
    <n v="51.25"/>
    <n v="0.1"/>
    <n v="21.77"/>
    <n v="184.5"/>
    <n v="87.08"/>
    <n v="97.42"/>
    <n v="0.52802168021680218"/>
    <n v="2026"/>
    <x v="2"/>
    <n v="8"/>
    <s v="Aug"/>
  </r>
  <r>
    <n v="4767"/>
    <d v="2026-08-13T00:00:00"/>
    <n v="8"/>
    <s v="Q3"/>
    <n v="2026"/>
    <x v="7"/>
    <x v="3"/>
    <x v="8"/>
    <x v="3"/>
    <s v="Business"/>
    <x v="4"/>
    <s v="Resistance Band Set"/>
    <n v="1"/>
    <n v="39.61"/>
    <n v="0.1"/>
    <n v="14.85"/>
    <n v="35.649000000000001"/>
    <n v="14.85"/>
    <n v="20.798999999999999"/>
    <n v="0.58343852562484222"/>
    <n v="2026"/>
    <x v="2"/>
    <n v="8"/>
    <s v="Aug"/>
  </r>
  <r>
    <n v="4832"/>
    <d v="2026-08-13T00:00:00"/>
    <n v="8"/>
    <s v="Q3"/>
    <n v="2026"/>
    <x v="7"/>
    <x v="0"/>
    <x v="15"/>
    <x v="3"/>
    <s v="Returning"/>
    <x v="0"/>
    <s v="Commuter Helmet"/>
    <n v="2"/>
    <n v="81.59"/>
    <n v="0.15"/>
    <n v="43.9"/>
    <n v="138.703"/>
    <n v="87.8"/>
    <n v="50.903000000000006"/>
    <n v="0.3669927831409559"/>
    <n v="2026"/>
    <x v="2"/>
    <n v="8"/>
    <s v="Aug"/>
  </r>
  <r>
    <n v="747"/>
    <d v="2026-08-14T00:00:00"/>
    <n v="8"/>
    <s v="Q3"/>
    <n v="2026"/>
    <x v="7"/>
    <x v="1"/>
    <x v="1"/>
    <x v="2"/>
    <s v="New"/>
    <x v="4"/>
    <s v="Weighted Vest"/>
    <n v="3"/>
    <n v="122.96"/>
    <n v="0.1"/>
    <n v="67.62"/>
    <n v="331.99200000000002"/>
    <n v="202.86"/>
    <n v="129.13200000000001"/>
    <n v="0.38896117978746475"/>
    <n v="2026"/>
    <x v="2"/>
    <n v="8"/>
    <s v="Aug"/>
  </r>
  <r>
    <n v="2281"/>
    <d v="2026-08-14T00:00:00"/>
    <n v="8"/>
    <s v="Q3"/>
    <n v="2026"/>
    <x v="7"/>
    <x v="1"/>
    <x v="11"/>
    <x v="2"/>
    <s v="Returning"/>
    <x v="1"/>
    <s v="Trekking Poles"/>
    <n v="1"/>
    <n v="70.91"/>
    <n v="0"/>
    <n v="33.11"/>
    <n v="70.91"/>
    <n v="33.11"/>
    <n v="37.799999999999997"/>
    <n v="0.53307008884501483"/>
    <n v="2026"/>
    <x v="2"/>
    <n v="8"/>
    <s v="Aug"/>
  </r>
  <r>
    <n v="2414"/>
    <d v="2026-08-14T00:00:00"/>
    <n v="8"/>
    <s v="Q3"/>
    <n v="2026"/>
    <x v="7"/>
    <x v="1"/>
    <x v="6"/>
    <x v="1"/>
    <s v="Business"/>
    <x v="0"/>
    <s v="Trail Bike Light"/>
    <n v="6"/>
    <n v="50.94"/>
    <n v="0.1"/>
    <n v="22.76"/>
    <n v="275.07600000000002"/>
    <n v="136.56"/>
    <n v="138.51600000000002"/>
    <n v="0.50355538105832576"/>
    <n v="2026"/>
    <x v="2"/>
    <n v="8"/>
    <s v="Aug"/>
  </r>
  <r>
    <n v="3162"/>
    <d v="2026-08-14T00:00:00"/>
    <n v="8"/>
    <s v="Q3"/>
    <n v="2026"/>
    <x v="7"/>
    <x v="1"/>
    <x v="1"/>
    <x v="0"/>
    <s v="New"/>
    <x v="1"/>
    <s v="Trail Boots"/>
    <n v="1"/>
    <n v="144.96"/>
    <n v="0.05"/>
    <n v="77.959999999999994"/>
    <n v="137.71199999999999"/>
    <n v="77.959999999999994"/>
    <n v="59.751999999999995"/>
    <n v="0.43389101893807364"/>
    <n v="2026"/>
    <x v="2"/>
    <n v="8"/>
    <s v="Aug"/>
  </r>
  <r>
    <n v="3200"/>
    <d v="2026-08-14T00:00:00"/>
    <n v="8"/>
    <s v="Q3"/>
    <n v="2026"/>
    <x v="7"/>
    <x v="3"/>
    <x v="8"/>
    <x v="2"/>
    <s v="New"/>
    <x v="1"/>
    <s v="Summit Backpack 45L"/>
    <n v="1"/>
    <n v="152.97"/>
    <n v="0"/>
    <n v="79.66"/>
    <n v="152.97"/>
    <n v="79.66"/>
    <n v="73.31"/>
    <n v="0.47924429626724196"/>
    <n v="2026"/>
    <x v="2"/>
    <n v="8"/>
    <s v="Aug"/>
  </r>
  <r>
    <n v="3521"/>
    <d v="2026-08-14T00:00:00"/>
    <n v="8"/>
    <s v="Q3"/>
    <n v="2026"/>
    <x v="7"/>
    <x v="2"/>
    <x v="16"/>
    <x v="0"/>
    <s v="Business"/>
    <x v="2"/>
    <s v="Packing Cube Set"/>
    <n v="2"/>
    <n v="45.79"/>
    <n v="0"/>
    <n v="18.23"/>
    <n v="91.58"/>
    <n v="36.46"/>
    <n v="55.12"/>
    <n v="0.60187813933173184"/>
    <n v="2026"/>
    <x v="2"/>
    <n v="8"/>
    <s v="Aug"/>
  </r>
  <r>
    <n v="4447"/>
    <d v="2026-08-14T00:00:00"/>
    <n v="8"/>
    <s v="Q3"/>
    <n v="2026"/>
    <x v="7"/>
    <x v="1"/>
    <x v="6"/>
    <x v="0"/>
    <s v="New"/>
    <x v="2"/>
    <s v="Travel Backpack 35L"/>
    <n v="1"/>
    <n v="161.31"/>
    <n v="0"/>
    <n v="87.81"/>
    <n v="161.31"/>
    <n v="87.81"/>
    <n v="73.5"/>
    <n v="0.45564441138181139"/>
    <n v="2026"/>
    <x v="2"/>
    <n v="8"/>
    <s v="Aug"/>
  </r>
  <r>
    <n v="421"/>
    <d v="2026-08-15T00:00:00"/>
    <n v="8"/>
    <s v="Q3"/>
    <n v="2026"/>
    <x v="7"/>
    <x v="3"/>
    <x v="7"/>
    <x v="0"/>
    <s v="New"/>
    <x v="4"/>
    <s v="Recovery Roller"/>
    <n v="2"/>
    <n v="35.97"/>
    <n v="0.05"/>
    <n v="14.28"/>
    <n v="68.342999999999989"/>
    <n v="28.56"/>
    <n v="39.782999999999987"/>
    <n v="0.58210789693165343"/>
    <n v="2026"/>
    <x v="2"/>
    <n v="8"/>
    <s v="Aug"/>
  </r>
  <r>
    <n v="962"/>
    <d v="2026-08-15T00:00:00"/>
    <n v="8"/>
    <s v="Q3"/>
    <n v="2026"/>
    <x v="7"/>
    <x v="0"/>
    <x v="0"/>
    <x v="2"/>
    <s v="New"/>
    <x v="4"/>
    <s v="Resistance Band Set"/>
    <n v="2"/>
    <n v="39.729999999999997"/>
    <n v="0"/>
    <n v="14.95"/>
    <n v="79.459999999999994"/>
    <n v="29.9"/>
    <n v="49.559999999999995"/>
    <n v="0.62371004278882458"/>
    <n v="2026"/>
    <x v="2"/>
    <n v="8"/>
    <s v="Aug"/>
  </r>
  <r>
    <n v="1386"/>
    <d v="2026-08-15T00:00:00"/>
    <n v="8"/>
    <s v="Q3"/>
    <n v="2026"/>
    <x v="7"/>
    <x v="1"/>
    <x v="12"/>
    <x v="0"/>
    <s v="Business"/>
    <x v="2"/>
    <s v="Insulated Bottle"/>
    <n v="2"/>
    <n v="36.049999999999997"/>
    <n v="0"/>
    <n v="13.8"/>
    <n v="72.099999999999994"/>
    <n v="27.6"/>
    <n v="44.499999999999993"/>
    <n v="0.61719833564493753"/>
    <n v="2026"/>
    <x v="2"/>
    <n v="8"/>
    <s v="Aug"/>
  </r>
  <r>
    <n v="3083"/>
    <d v="2026-08-15T00:00:00"/>
    <n v="8"/>
    <s v="Q3"/>
    <n v="2026"/>
    <x v="7"/>
    <x v="3"/>
    <x v="7"/>
    <x v="0"/>
    <s v="New"/>
    <x v="3"/>
    <s v="Trail Tent 2P"/>
    <n v="1"/>
    <n v="194.36"/>
    <n v="0"/>
    <n v="106.01"/>
    <n v="194.36"/>
    <n v="106.01"/>
    <n v="88.350000000000009"/>
    <n v="0.45456884132537562"/>
    <n v="2026"/>
    <x v="2"/>
    <n v="8"/>
    <s v="Aug"/>
  </r>
  <r>
    <n v="3174"/>
    <d v="2026-08-15T00:00:00"/>
    <n v="8"/>
    <s v="Q3"/>
    <n v="2026"/>
    <x v="7"/>
    <x v="3"/>
    <x v="4"/>
    <x v="2"/>
    <s v="Returning"/>
    <x v="3"/>
    <s v="Trail Tent 2P"/>
    <n v="1"/>
    <n v="192.67"/>
    <n v="0.05"/>
    <n v="103.37"/>
    <n v="183.03649999999999"/>
    <n v="103.37"/>
    <n v="79.666499999999985"/>
    <n v="0.43524925356417976"/>
    <n v="2026"/>
    <x v="2"/>
    <n v="8"/>
    <s v="Aug"/>
  </r>
  <r>
    <n v="4045"/>
    <d v="2026-08-15T00:00:00"/>
    <n v="8"/>
    <s v="Q3"/>
    <n v="2026"/>
    <x v="7"/>
    <x v="2"/>
    <x v="16"/>
    <x v="0"/>
    <s v="New"/>
    <x v="1"/>
    <s v="Hiking Daypack 20L"/>
    <n v="3"/>
    <n v="92.12"/>
    <n v="0.1"/>
    <n v="44.1"/>
    <n v="248.72400000000002"/>
    <n v="132.30000000000001"/>
    <n v="116.42400000000001"/>
    <n v="0.46808510638297873"/>
    <n v="2026"/>
    <x v="2"/>
    <n v="8"/>
    <s v="Aug"/>
  </r>
  <r>
    <n v="4850"/>
    <d v="2026-08-15T00:00:00"/>
    <n v="8"/>
    <s v="Q3"/>
    <n v="2026"/>
    <x v="7"/>
    <x v="1"/>
    <x v="1"/>
    <x v="2"/>
    <s v="Business"/>
    <x v="3"/>
    <s v="Trail Tent 2P"/>
    <n v="1"/>
    <n v="192.82"/>
    <n v="0"/>
    <n v="104.98"/>
    <n v="192.82"/>
    <n v="104.98"/>
    <n v="87.839999999999989"/>
    <n v="0.45555440307022088"/>
    <n v="2026"/>
    <x v="2"/>
    <n v="8"/>
    <s v="Aug"/>
  </r>
  <r>
    <n v="71"/>
    <d v="2026-08-16T00:00:00"/>
    <n v="8"/>
    <s v="Q3"/>
    <n v="2026"/>
    <x v="7"/>
    <x v="2"/>
    <x v="16"/>
    <x v="0"/>
    <s v="New"/>
    <x v="0"/>
    <s v="Commuter Helmet"/>
    <n v="3"/>
    <n v="80.099999999999994"/>
    <n v="0"/>
    <n v="42.41"/>
    <n v="240.29999999999998"/>
    <n v="127.22999999999999"/>
    <n v="113.07"/>
    <n v="0.47053682896379528"/>
    <n v="2026"/>
    <x v="2"/>
    <n v="8"/>
    <s v="Aug"/>
  </r>
  <r>
    <n v="627"/>
    <d v="2026-08-16T00:00:00"/>
    <n v="8"/>
    <s v="Q3"/>
    <n v="2026"/>
    <x v="7"/>
    <x v="3"/>
    <x v="7"/>
    <x v="3"/>
    <s v="New"/>
    <x v="0"/>
    <s v="Commuter Helmet"/>
    <n v="6"/>
    <n v="83.26"/>
    <n v="0"/>
    <n v="43.8"/>
    <n v="499.56000000000006"/>
    <n v="262.79999999999995"/>
    <n v="236.7600000000001"/>
    <n v="0.47393706461686297"/>
    <n v="2026"/>
    <x v="2"/>
    <n v="8"/>
    <s v="Aug"/>
  </r>
  <r>
    <n v="959"/>
    <d v="2026-08-16T00:00:00"/>
    <n v="8"/>
    <s v="Q3"/>
    <n v="2026"/>
    <x v="7"/>
    <x v="1"/>
    <x v="1"/>
    <x v="2"/>
    <s v="Returning"/>
    <x v="4"/>
    <s v="Resistance Band Set"/>
    <n v="4"/>
    <n v="40.46"/>
    <n v="0"/>
    <n v="15.12"/>
    <n v="161.84"/>
    <n v="60.48"/>
    <n v="101.36000000000001"/>
    <n v="0.62629757785467133"/>
    <n v="2026"/>
    <x v="2"/>
    <n v="8"/>
    <s v="Aug"/>
  </r>
  <r>
    <n v="967"/>
    <d v="2026-08-16T00:00:00"/>
    <n v="8"/>
    <s v="Q3"/>
    <n v="2026"/>
    <x v="7"/>
    <x v="2"/>
    <x v="16"/>
    <x v="1"/>
    <s v="Returning"/>
    <x v="0"/>
    <s v="Commuter Helmet"/>
    <n v="5"/>
    <n v="81.55"/>
    <n v="0.2"/>
    <n v="42.09"/>
    <n v="326.20000000000005"/>
    <n v="210.45000000000002"/>
    <n v="115.75000000000003"/>
    <n v="0.3548436541998774"/>
    <n v="2026"/>
    <x v="2"/>
    <n v="8"/>
    <s v="Aug"/>
  </r>
  <r>
    <n v="1267"/>
    <d v="2026-08-16T00:00:00"/>
    <n v="8"/>
    <s v="Q3"/>
    <n v="2026"/>
    <x v="7"/>
    <x v="1"/>
    <x v="12"/>
    <x v="2"/>
    <s v="New"/>
    <x v="3"/>
    <s v="Portable Camp Stove"/>
    <n v="2"/>
    <n v="83.56"/>
    <n v="0"/>
    <n v="39.119999999999997"/>
    <n v="167.12"/>
    <n v="78.239999999999995"/>
    <n v="88.88000000000001"/>
    <n v="0.53183341311632359"/>
    <n v="2026"/>
    <x v="2"/>
    <n v="8"/>
    <s v="Aug"/>
  </r>
  <r>
    <n v="1394"/>
    <d v="2026-08-16T00:00:00"/>
    <n v="8"/>
    <s v="Q3"/>
    <n v="2026"/>
    <x v="7"/>
    <x v="2"/>
    <x v="10"/>
    <x v="0"/>
    <s v="Returning"/>
    <x v="3"/>
    <s v="Compact Sleeping Bag"/>
    <n v="3"/>
    <n v="125.75"/>
    <n v="0"/>
    <n v="62.05"/>
    <n v="377.25"/>
    <n v="186.14999999999998"/>
    <n v="191.10000000000002"/>
    <n v="0.50656063618290259"/>
    <n v="2026"/>
    <x v="2"/>
    <n v="8"/>
    <s v="Aug"/>
  </r>
  <r>
    <n v="1652"/>
    <d v="2026-08-16T00:00:00"/>
    <n v="8"/>
    <s v="Q3"/>
    <n v="2026"/>
    <x v="7"/>
    <x v="0"/>
    <x v="0"/>
    <x v="0"/>
    <s v="Returning"/>
    <x v="2"/>
    <s v="Insulated Bottle"/>
    <n v="1"/>
    <n v="35.619999999999997"/>
    <n v="0.1"/>
    <n v="13.55"/>
    <n v="32.058"/>
    <n v="13.55"/>
    <n v="18.507999999999999"/>
    <n v="0.57732859192713204"/>
    <n v="2026"/>
    <x v="2"/>
    <n v="8"/>
    <s v="Aug"/>
  </r>
  <r>
    <n v="2126"/>
    <d v="2026-08-16T00:00:00"/>
    <n v="8"/>
    <s v="Q3"/>
    <n v="2026"/>
    <x v="7"/>
    <x v="1"/>
    <x v="14"/>
    <x v="0"/>
    <s v="Business"/>
    <x v="0"/>
    <s v="Cycling Pack 12L"/>
    <n v="2"/>
    <n v="104.02"/>
    <n v="0"/>
    <n v="50.26"/>
    <n v="208.04"/>
    <n v="100.52"/>
    <n v="107.52"/>
    <n v="0.51682368775235532"/>
    <n v="2026"/>
    <x v="2"/>
    <n v="8"/>
    <s v="Aug"/>
  </r>
  <r>
    <n v="2282"/>
    <d v="2026-08-16T00:00:00"/>
    <n v="8"/>
    <s v="Q3"/>
    <n v="2026"/>
    <x v="7"/>
    <x v="1"/>
    <x v="6"/>
    <x v="1"/>
    <s v="Business"/>
    <x v="1"/>
    <s v="Hiking Daypack 20L"/>
    <n v="8"/>
    <n v="92.71"/>
    <n v="0.1"/>
    <n v="44.83"/>
    <n v="667.51199999999994"/>
    <n v="358.64"/>
    <n v="308.87199999999996"/>
    <n v="0.46272126943036229"/>
    <n v="2026"/>
    <x v="2"/>
    <n v="8"/>
    <s v="Aug"/>
  </r>
  <r>
    <n v="2426"/>
    <d v="2026-08-16T00:00:00"/>
    <n v="8"/>
    <s v="Q3"/>
    <n v="2026"/>
    <x v="7"/>
    <x v="1"/>
    <x v="12"/>
    <x v="0"/>
    <s v="New"/>
    <x v="1"/>
    <s v="Hiking Daypack 20L"/>
    <n v="1"/>
    <n v="90.58"/>
    <n v="0"/>
    <n v="44.53"/>
    <n v="90.58"/>
    <n v="44.53"/>
    <n v="46.05"/>
    <n v="0.50839037315080593"/>
    <n v="2026"/>
    <x v="2"/>
    <n v="8"/>
    <s v="Aug"/>
  </r>
  <r>
    <n v="2534"/>
    <d v="2026-08-16T00:00:00"/>
    <n v="8"/>
    <s v="Q3"/>
    <n v="2026"/>
    <x v="7"/>
    <x v="1"/>
    <x v="14"/>
    <x v="0"/>
    <s v="New"/>
    <x v="3"/>
    <s v="Compact Sleeping Bag"/>
    <n v="1"/>
    <n v="120.22"/>
    <n v="0"/>
    <n v="62.31"/>
    <n v="120.22"/>
    <n v="62.31"/>
    <n v="57.91"/>
    <n v="0.48170021627017134"/>
    <n v="2026"/>
    <x v="2"/>
    <n v="8"/>
    <s v="Aug"/>
  </r>
  <r>
    <n v="2948"/>
    <d v="2026-08-16T00:00:00"/>
    <n v="8"/>
    <s v="Q3"/>
    <n v="2026"/>
    <x v="7"/>
    <x v="2"/>
    <x v="2"/>
    <x v="2"/>
    <s v="New"/>
    <x v="2"/>
    <s v="Insulated Bottle"/>
    <n v="3"/>
    <n v="36.35"/>
    <n v="0"/>
    <n v="13.42"/>
    <n v="109.05000000000001"/>
    <n v="40.26"/>
    <n v="68.79000000000002"/>
    <n v="0.63081155433287495"/>
    <n v="2026"/>
    <x v="2"/>
    <n v="8"/>
    <s v="Aug"/>
  </r>
  <r>
    <n v="3141"/>
    <d v="2026-08-16T00:00:00"/>
    <n v="8"/>
    <s v="Q3"/>
    <n v="2026"/>
    <x v="7"/>
    <x v="1"/>
    <x v="12"/>
    <x v="3"/>
    <s v="Returning"/>
    <x v="3"/>
    <s v="Trail Tent 2P"/>
    <n v="2"/>
    <n v="195.28"/>
    <n v="0"/>
    <n v="102.24"/>
    <n v="390.56"/>
    <n v="204.48"/>
    <n v="186.08"/>
    <n v="0.4764440802949611"/>
    <n v="2026"/>
    <x v="2"/>
    <n v="8"/>
    <s v="Aug"/>
  </r>
  <r>
    <n v="3935"/>
    <d v="2026-08-16T00:00:00"/>
    <n v="8"/>
    <s v="Q3"/>
    <n v="2026"/>
    <x v="7"/>
    <x v="2"/>
    <x v="16"/>
    <x v="3"/>
    <s v="Returning"/>
    <x v="2"/>
    <s v="Packing Cube Set"/>
    <n v="4"/>
    <n v="46.05"/>
    <n v="0"/>
    <n v="18.75"/>
    <n v="184.2"/>
    <n v="75"/>
    <n v="109.19999999999999"/>
    <n v="0.5928338762214983"/>
    <n v="2026"/>
    <x v="2"/>
    <n v="8"/>
    <s v="Aug"/>
  </r>
  <r>
    <n v="4636"/>
    <d v="2026-08-16T00:00:00"/>
    <n v="8"/>
    <s v="Q3"/>
    <n v="2026"/>
    <x v="7"/>
    <x v="0"/>
    <x v="0"/>
    <x v="2"/>
    <s v="Returning"/>
    <x v="3"/>
    <s v="Portable Camp Stove"/>
    <n v="1"/>
    <n v="81.040000000000006"/>
    <n v="0.1"/>
    <n v="39.29"/>
    <n v="72.936000000000007"/>
    <n v="39.29"/>
    <n v="33.646000000000008"/>
    <n v="0.46130854447735009"/>
    <n v="2026"/>
    <x v="2"/>
    <n v="8"/>
    <s v="Aug"/>
  </r>
  <r>
    <n v="4895"/>
    <d v="2026-08-16T00:00:00"/>
    <n v="8"/>
    <s v="Q3"/>
    <n v="2026"/>
    <x v="7"/>
    <x v="0"/>
    <x v="15"/>
    <x v="2"/>
    <s v="Business"/>
    <x v="3"/>
    <s v="Trail Tent 2P"/>
    <n v="1"/>
    <n v="191.12"/>
    <n v="0.05"/>
    <n v="106.14"/>
    <n v="181.56399999999999"/>
    <n v="106.14"/>
    <n v="75.423999999999992"/>
    <n v="0.41541274702033443"/>
    <n v="2026"/>
    <x v="2"/>
    <n v="8"/>
    <s v="Aug"/>
  </r>
  <r>
    <n v="5029"/>
    <d v="2026-08-16T00:00:00"/>
    <n v="8"/>
    <s v="Q3"/>
    <n v="2026"/>
    <x v="7"/>
    <x v="0"/>
    <x v="15"/>
    <x v="0"/>
    <s v="New"/>
    <x v="1"/>
    <s v="Summit Backpack 45L"/>
    <n v="1"/>
    <n v="156.19"/>
    <n v="0"/>
    <n v="79.239999999999995"/>
    <n v="156.19"/>
    <n v="79.239999999999995"/>
    <n v="76.95"/>
    <n v="0.49266918496702738"/>
    <n v="2026"/>
    <x v="2"/>
    <n v="8"/>
    <s v="Aug"/>
  </r>
  <r>
    <n v="1965"/>
    <d v="2026-08-17T00:00:00"/>
    <n v="8"/>
    <s v="Q3"/>
    <n v="2026"/>
    <x v="7"/>
    <x v="1"/>
    <x v="11"/>
    <x v="0"/>
    <s v="Returning"/>
    <x v="2"/>
    <s v="Insulated Bottle"/>
    <n v="4"/>
    <n v="36.93"/>
    <n v="0"/>
    <n v="13.36"/>
    <n v="147.72"/>
    <n v="53.44"/>
    <n v="94.28"/>
    <n v="0.63823449769834828"/>
    <n v="2026"/>
    <x v="2"/>
    <n v="8"/>
    <s v="Aug"/>
  </r>
  <r>
    <n v="3647"/>
    <d v="2026-08-17T00:00:00"/>
    <n v="8"/>
    <s v="Q3"/>
    <n v="2026"/>
    <x v="7"/>
    <x v="1"/>
    <x v="12"/>
    <x v="2"/>
    <s v="Returning"/>
    <x v="0"/>
    <s v="Cycling Pack 12L"/>
    <n v="3"/>
    <n v="104.96"/>
    <n v="0.05"/>
    <n v="51.66"/>
    <n v="299.13599999999997"/>
    <n v="154.97999999999999"/>
    <n v="144.15599999999998"/>
    <n v="0.48190789473684209"/>
    <n v="2026"/>
    <x v="2"/>
    <n v="8"/>
    <s v="Aug"/>
  </r>
  <r>
    <n v="3918"/>
    <d v="2026-08-17T00:00:00"/>
    <n v="8"/>
    <s v="Q3"/>
    <n v="2026"/>
    <x v="7"/>
    <x v="1"/>
    <x v="1"/>
    <x v="3"/>
    <s v="New"/>
    <x v="2"/>
    <s v="Travel Backpack 35L"/>
    <n v="3"/>
    <n v="168.51"/>
    <n v="0"/>
    <n v="85.34"/>
    <n v="505.53"/>
    <n v="256.02"/>
    <n v="249.51"/>
    <n v="0.49356121298439265"/>
    <n v="2026"/>
    <x v="2"/>
    <n v="8"/>
    <s v="Aug"/>
  </r>
  <r>
    <n v="4256"/>
    <d v="2026-08-17T00:00:00"/>
    <n v="8"/>
    <s v="Q3"/>
    <n v="2026"/>
    <x v="7"/>
    <x v="1"/>
    <x v="12"/>
    <x v="2"/>
    <s v="New"/>
    <x v="2"/>
    <s v="Packing Cube Set"/>
    <n v="1"/>
    <n v="46.44"/>
    <n v="0.05"/>
    <n v="18.59"/>
    <n v="44.117999999999995"/>
    <n v="18.59"/>
    <n v="25.527999999999995"/>
    <n v="0.57863003762636556"/>
    <n v="2026"/>
    <x v="2"/>
    <n v="8"/>
    <s v="Aug"/>
  </r>
  <r>
    <n v="5087"/>
    <d v="2026-08-17T00:00:00"/>
    <n v="8"/>
    <s v="Q3"/>
    <n v="2026"/>
    <x v="7"/>
    <x v="0"/>
    <x v="0"/>
    <x v="0"/>
    <s v="New"/>
    <x v="1"/>
    <s v="Trekking Poles"/>
    <n v="1"/>
    <n v="69.900000000000006"/>
    <n v="0.1"/>
    <n v="31.43"/>
    <n v="62.910000000000004"/>
    <n v="31.43"/>
    <n v="31.480000000000004"/>
    <n v="0.50039739310125575"/>
    <n v="2026"/>
    <x v="2"/>
    <n v="8"/>
    <s v="Aug"/>
  </r>
  <r>
    <n v="1921"/>
    <d v="2026-08-18T00:00:00"/>
    <n v="8"/>
    <s v="Q3"/>
    <n v="2026"/>
    <x v="7"/>
    <x v="3"/>
    <x v="13"/>
    <x v="0"/>
    <s v="New"/>
    <x v="0"/>
    <s v="Compact Repair Kit"/>
    <n v="2"/>
    <n v="39.83"/>
    <n v="0"/>
    <n v="17.18"/>
    <n v="79.66"/>
    <n v="34.36"/>
    <n v="45.3"/>
    <n v="0.56866683404468987"/>
    <n v="2026"/>
    <x v="2"/>
    <n v="8"/>
    <s v="Aug"/>
  </r>
  <r>
    <n v="1966"/>
    <d v="2026-08-18T00:00:00"/>
    <n v="8"/>
    <s v="Q3"/>
    <n v="2026"/>
    <x v="7"/>
    <x v="0"/>
    <x v="9"/>
    <x v="0"/>
    <s v="New"/>
    <x v="2"/>
    <s v="Insulated Bottle"/>
    <n v="2"/>
    <n v="36.020000000000003"/>
    <n v="0"/>
    <n v="13.87"/>
    <n v="72.040000000000006"/>
    <n v="27.74"/>
    <n v="44.300000000000011"/>
    <n v="0.61493614658523055"/>
    <n v="2026"/>
    <x v="2"/>
    <n v="8"/>
    <s v="Aug"/>
  </r>
  <r>
    <n v="2431"/>
    <d v="2026-08-18T00:00:00"/>
    <n v="8"/>
    <s v="Q3"/>
    <n v="2026"/>
    <x v="7"/>
    <x v="0"/>
    <x v="15"/>
    <x v="3"/>
    <s v="Business"/>
    <x v="4"/>
    <s v="Weighted Vest"/>
    <n v="3"/>
    <n v="125.31"/>
    <n v="0"/>
    <n v="67.64"/>
    <n v="375.93"/>
    <n v="202.92000000000002"/>
    <n v="173.01"/>
    <n v="0.46021865772883247"/>
    <n v="2026"/>
    <x v="2"/>
    <n v="8"/>
    <s v="Aug"/>
  </r>
  <r>
    <n v="3676"/>
    <d v="2026-08-18T00:00:00"/>
    <n v="8"/>
    <s v="Q3"/>
    <n v="2026"/>
    <x v="7"/>
    <x v="1"/>
    <x v="12"/>
    <x v="0"/>
    <s v="Returning"/>
    <x v="1"/>
    <s v="Hiking Daypack 20L"/>
    <n v="3"/>
    <n v="92.5"/>
    <n v="0.1"/>
    <n v="46.38"/>
    <n v="249.75"/>
    <n v="139.14000000000001"/>
    <n v="110.60999999999999"/>
    <n v="0.4428828828828828"/>
    <n v="2026"/>
    <x v="2"/>
    <n v="8"/>
    <s v="Aug"/>
  </r>
  <r>
    <n v="3972"/>
    <d v="2026-08-18T00:00:00"/>
    <n v="8"/>
    <s v="Q3"/>
    <n v="2026"/>
    <x v="7"/>
    <x v="1"/>
    <x v="1"/>
    <x v="1"/>
    <s v="Business"/>
    <x v="0"/>
    <s v="Cycling Pack 12L"/>
    <n v="5"/>
    <n v="100.48"/>
    <n v="0.1"/>
    <n v="49.67"/>
    <n v="452.16"/>
    <n v="248.35000000000002"/>
    <n v="203.81"/>
    <n v="0.45074752300070769"/>
    <n v="2026"/>
    <x v="2"/>
    <n v="8"/>
    <s v="Aug"/>
  </r>
  <r>
    <n v="4056"/>
    <d v="2026-08-18T00:00:00"/>
    <n v="8"/>
    <s v="Q3"/>
    <n v="2026"/>
    <x v="7"/>
    <x v="0"/>
    <x v="15"/>
    <x v="3"/>
    <s v="New"/>
    <x v="3"/>
    <s v="Portable Camp Stove"/>
    <n v="2"/>
    <n v="79.78"/>
    <n v="0"/>
    <n v="38.770000000000003"/>
    <n v="159.56"/>
    <n v="77.540000000000006"/>
    <n v="82.02"/>
    <n v="0.51403860616695907"/>
    <n v="2026"/>
    <x v="2"/>
    <n v="8"/>
    <s v="Aug"/>
  </r>
  <r>
    <n v="4471"/>
    <d v="2026-08-18T00:00:00"/>
    <n v="8"/>
    <s v="Q3"/>
    <n v="2026"/>
    <x v="7"/>
    <x v="2"/>
    <x v="10"/>
    <x v="1"/>
    <s v="Business"/>
    <x v="1"/>
    <s v="Trail Boots"/>
    <n v="4"/>
    <n v="144.44"/>
    <n v="0.1"/>
    <n v="77.66"/>
    <n v="519.98400000000004"/>
    <n v="310.64"/>
    <n v="209.34400000000005"/>
    <n v="0.4025970029847073"/>
    <n v="2026"/>
    <x v="2"/>
    <n v="8"/>
    <s v="Aug"/>
  </r>
  <r>
    <n v="1054"/>
    <d v="2026-08-19T00:00:00"/>
    <n v="8"/>
    <s v="Q3"/>
    <n v="2026"/>
    <x v="7"/>
    <x v="1"/>
    <x v="1"/>
    <x v="0"/>
    <s v="Returning"/>
    <x v="1"/>
    <s v="Summit Backpack 45L"/>
    <n v="3"/>
    <n v="157.41999999999999"/>
    <n v="0"/>
    <n v="77.989999999999995"/>
    <n v="472.26"/>
    <n v="233.96999999999997"/>
    <n v="238.29000000000002"/>
    <n v="0.5045737517469191"/>
    <n v="2026"/>
    <x v="2"/>
    <n v="8"/>
    <s v="Aug"/>
  </r>
  <r>
    <n v="1854"/>
    <d v="2026-08-19T00:00:00"/>
    <n v="8"/>
    <s v="Q3"/>
    <n v="2026"/>
    <x v="7"/>
    <x v="1"/>
    <x v="14"/>
    <x v="3"/>
    <s v="Business"/>
    <x v="1"/>
    <s v="Hiking Daypack 20L"/>
    <n v="1"/>
    <n v="90.37"/>
    <n v="0.05"/>
    <n v="45.89"/>
    <n v="85.851500000000001"/>
    <n v="45.89"/>
    <n v="39.961500000000001"/>
    <n v="0.46547235633623174"/>
    <n v="2026"/>
    <x v="2"/>
    <n v="8"/>
    <s v="Aug"/>
  </r>
  <r>
    <n v="2140"/>
    <d v="2026-08-19T00:00:00"/>
    <n v="8"/>
    <s v="Q3"/>
    <n v="2026"/>
    <x v="7"/>
    <x v="1"/>
    <x v="6"/>
    <x v="1"/>
    <s v="Business"/>
    <x v="0"/>
    <s v="Cycling Pack 12L"/>
    <n v="15"/>
    <n v="104.79"/>
    <n v="0.15"/>
    <n v="49.67"/>
    <n v="1336.0725"/>
    <n v="745.05000000000007"/>
    <n v="591.02249999999992"/>
    <n v="0.44235810556687599"/>
    <n v="2026"/>
    <x v="2"/>
    <n v="8"/>
    <s v="Aug"/>
  </r>
  <r>
    <n v="2328"/>
    <d v="2026-08-19T00:00:00"/>
    <n v="8"/>
    <s v="Q3"/>
    <n v="2026"/>
    <x v="7"/>
    <x v="2"/>
    <x v="2"/>
    <x v="0"/>
    <s v="Returning"/>
    <x v="2"/>
    <s v="Carry-On Duffel"/>
    <n v="1"/>
    <n v="130.94"/>
    <n v="0"/>
    <n v="66.06"/>
    <n v="130.94"/>
    <n v="66.06"/>
    <n v="64.88"/>
    <n v="0.49549411944402011"/>
    <n v="2026"/>
    <x v="2"/>
    <n v="8"/>
    <s v="Aug"/>
  </r>
  <r>
    <n v="4215"/>
    <d v="2026-08-19T00:00:00"/>
    <n v="8"/>
    <s v="Q3"/>
    <n v="2026"/>
    <x v="7"/>
    <x v="1"/>
    <x v="6"/>
    <x v="0"/>
    <s v="Returning"/>
    <x v="0"/>
    <s v="Compact Repair Kit"/>
    <n v="1"/>
    <n v="40.42"/>
    <n v="0.05"/>
    <n v="16.62"/>
    <n v="38.399000000000001"/>
    <n v="16.62"/>
    <n v="21.779"/>
    <n v="0.5671762285476184"/>
    <n v="2026"/>
    <x v="2"/>
    <n v="8"/>
    <s v="Aug"/>
  </r>
  <r>
    <n v="4563"/>
    <d v="2026-08-19T00:00:00"/>
    <n v="8"/>
    <s v="Q3"/>
    <n v="2026"/>
    <x v="7"/>
    <x v="1"/>
    <x v="11"/>
    <x v="3"/>
    <s v="Returning"/>
    <x v="3"/>
    <s v="Alpine Tent 4P"/>
    <n v="1"/>
    <n v="338.45"/>
    <n v="0.15"/>
    <n v="197.2"/>
    <n v="287.6825"/>
    <n v="197.2"/>
    <n v="90.482500000000016"/>
    <n v="0.31452208598020392"/>
    <n v="2026"/>
    <x v="2"/>
    <n v="8"/>
    <s v="Aug"/>
  </r>
  <r>
    <n v="4775"/>
    <d v="2026-08-19T00:00:00"/>
    <n v="8"/>
    <s v="Q3"/>
    <n v="2026"/>
    <x v="7"/>
    <x v="2"/>
    <x v="10"/>
    <x v="3"/>
    <s v="Returning"/>
    <x v="0"/>
    <s v="Cycling Pack 12L"/>
    <n v="1"/>
    <n v="103.92"/>
    <n v="0.05"/>
    <n v="50.71"/>
    <n v="98.724000000000004"/>
    <n v="50.71"/>
    <n v="48.014000000000003"/>
    <n v="0.48634577205137558"/>
    <n v="2026"/>
    <x v="2"/>
    <n v="8"/>
    <s v="Aug"/>
  </r>
  <r>
    <n v="247"/>
    <d v="2026-08-20T00:00:00"/>
    <n v="8"/>
    <s v="Q3"/>
    <n v="2026"/>
    <x v="7"/>
    <x v="0"/>
    <x v="9"/>
    <x v="0"/>
    <s v="New"/>
    <x v="0"/>
    <s v="Trail Bike Light"/>
    <n v="6"/>
    <n v="51.67"/>
    <n v="0.1"/>
    <n v="23.1"/>
    <n v="279.01799999999997"/>
    <n v="138.60000000000002"/>
    <n v="140.41799999999995"/>
    <n v="0.50325785433197845"/>
    <n v="2026"/>
    <x v="2"/>
    <n v="8"/>
    <s v="Aug"/>
  </r>
  <r>
    <n v="827"/>
    <d v="2026-08-20T00:00:00"/>
    <n v="8"/>
    <s v="Q3"/>
    <n v="2026"/>
    <x v="7"/>
    <x v="1"/>
    <x v="12"/>
    <x v="1"/>
    <s v="Returning"/>
    <x v="2"/>
    <s v="Travel Backpack 35L"/>
    <n v="4"/>
    <n v="166.02"/>
    <n v="0.1"/>
    <n v="87.99"/>
    <n v="597.67200000000003"/>
    <n v="351.96"/>
    <n v="245.71200000000005"/>
    <n v="0.4111151266915633"/>
    <n v="2026"/>
    <x v="2"/>
    <n v="8"/>
    <s v="Aug"/>
  </r>
  <r>
    <n v="1156"/>
    <d v="2026-08-20T00:00:00"/>
    <n v="8"/>
    <s v="Q3"/>
    <n v="2026"/>
    <x v="7"/>
    <x v="2"/>
    <x v="5"/>
    <x v="2"/>
    <s v="New"/>
    <x v="0"/>
    <s v="Trail Bike Light"/>
    <n v="2"/>
    <n v="50.59"/>
    <n v="0.1"/>
    <n v="22.68"/>
    <n v="91.062000000000012"/>
    <n v="45.36"/>
    <n v="45.702000000000012"/>
    <n v="0.5018778414706464"/>
    <n v="2026"/>
    <x v="2"/>
    <n v="8"/>
    <s v="Aug"/>
  </r>
  <r>
    <n v="1543"/>
    <d v="2026-08-20T00:00:00"/>
    <n v="8"/>
    <s v="Q3"/>
    <n v="2026"/>
    <x v="7"/>
    <x v="3"/>
    <x v="7"/>
    <x v="2"/>
    <s v="Returning"/>
    <x v="1"/>
    <s v="Summit Backpack 45L"/>
    <n v="1"/>
    <n v="155.83000000000001"/>
    <n v="0"/>
    <n v="77.260000000000005"/>
    <n v="155.83000000000001"/>
    <n v="77.260000000000005"/>
    <n v="78.570000000000007"/>
    <n v="0.50420329846627732"/>
    <n v="2026"/>
    <x v="2"/>
    <n v="8"/>
    <s v="Aug"/>
  </r>
  <r>
    <n v="2613"/>
    <d v="2026-08-20T00:00:00"/>
    <n v="8"/>
    <s v="Q3"/>
    <n v="2026"/>
    <x v="7"/>
    <x v="3"/>
    <x v="4"/>
    <x v="0"/>
    <s v="New"/>
    <x v="4"/>
    <s v="Recovery Roller"/>
    <n v="1"/>
    <n v="36.380000000000003"/>
    <n v="0.05"/>
    <n v="14.2"/>
    <n v="34.561"/>
    <n v="14.2"/>
    <n v="20.361000000000001"/>
    <n v="0.58913225890454557"/>
    <n v="2026"/>
    <x v="2"/>
    <n v="8"/>
    <s v="Aug"/>
  </r>
  <r>
    <n v="3002"/>
    <d v="2026-08-20T00:00:00"/>
    <n v="8"/>
    <s v="Q3"/>
    <n v="2026"/>
    <x v="7"/>
    <x v="1"/>
    <x v="12"/>
    <x v="2"/>
    <s v="New"/>
    <x v="3"/>
    <s v="Compact Sleeping Bag"/>
    <n v="2"/>
    <n v="124.09"/>
    <n v="0"/>
    <n v="60.39"/>
    <n v="248.18"/>
    <n v="120.78"/>
    <n v="127.4"/>
    <n v="0.513337094044645"/>
    <n v="2026"/>
    <x v="2"/>
    <n v="8"/>
    <s v="Aug"/>
  </r>
  <r>
    <n v="3103"/>
    <d v="2026-08-20T00:00:00"/>
    <n v="8"/>
    <s v="Q3"/>
    <n v="2026"/>
    <x v="7"/>
    <x v="3"/>
    <x v="8"/>
    <x v="0"/>
    <s v="New"/>
    <x v="1"/>
    <s v="Trail Boots"/>
    <n v="1"/>
    <n v="141.97999999999999"/>
    <n v="0.05"/>
    <n v="79.510000000000005"/>
    <n v="134.88099999999997"/>
    <n v="79.510000000000005"/>
    <n v="55.370999999999967"/>
    <n v="0.41051741905828082"/>
    <n v="2026"/>
    <x v="2"/>
    <n v="8"/>
    <s v="Aug"/>
  </r>
  <r>
    <n v="3234"/>
    <d v="2026-08-20T00:00:00"/>
    <n v="8"/>
    <s v="Q3"/>
    <n v="2026"/>
    <x v="7"/>
    <x v="3"/>
    <x v="13"/>
    <x v="2"/>
    <s v="New"/>
    <x v="3"/>
    <s v="Compact Sleeping Bag"/>
    <n v="5"/>
    <n v="121.93"/>
    <n v="0.15"/>
    <n v="62.28"/>
    <n v="518.2025000000001"/>
    <n v="311.39999999999998"/>
    <n v="206.80250000000012"/>
    <n v="0.39907661580173792"/>
    <n v="2026"/>
    <x v="2"/>
    <n v="8"/>
    <s v="Aug"/>
  </r>
  <r>
    <n v="3281"/>
    <d v="2026-08-20T00:00:00"/>
    <n v="8"/>
    <s v="Q3"/>
    <n v="2026"/>
    <x v="7"/>
    <x v="3"/>
    <x v="4"/>
    <x v="0"/>
    <s v="New"/>
    <x v="2"/>
    <s v="Insulated Bottle"/>
    <n v="1"/>
    <n v="35.58"/>
    <n v="0.15"/>
    <n v="13.94"/>
    <n v="30.242999999999999"/>
    <n v="13.94"/>
    <n v="16.302999999999997"/>
    <n v="0.53906689151208542"/>
    <n v="2026"/>
    <x v="2"/>
    <n v="8"/>
    <s v="Aug"/>
  </r>
  <r>
    <n v="3870"/>
    <d v="2026-08-20T00:00:00"/>
    <n v="8"/>
    <s v="Q3"/>
    <n v="2026"/>
    <x v="7"/>
    <x v="2"/>
    <x v="5"/>
    <x v="3"/>
    <s v="Returning"/>
    <x v="1"/>
    <s v="Summit Backpack 45L"/>
    <n v="1"/>
    <n v="157.84"/>
    <n v="0"/>
    <n v="77.87"/>
    <n v="157.84"/>
    <n v="77.87"/>
    <n v="79.97"/>
    <n v="0.50665230613279266"/>
    <n v="2026"/>
    <x v="2"/>
    <n v="8"/>
    <s v="Aug"/>
  </r>
  <r>
    <n v="3938"/>
    <d v="2026-08-20T00:00:00"/>
    <n v="8"/>
    <s v="Q3"/>
    <n v="2026"/>
    <x v="7"/>
    <x v="1"/>
    <x v="12"/>
    <x v="0"/>
    <s v="New"/>
    <x v="3"/>
    <s v="Alpine Tent 4P"/>
    <n v="1"/>
    <n v="336.35"/>
    <n v="0"/>
    <n v="195.07"/>
    <n v="336.35"/>
    <n v="195.07"/>
    <n v="141.28000000000003"/>
    <n v="0.42003865021554931"/>
    <n v="2026"/>
    <x v="2"/>
    <n v="8"/>
    <s v="Aug"/>
  </r>
  <r>
    <n v="4237"/>
    <d v="2026-08-20T00:00:00"/>
    <n v="8"/>
    <s v="Q3"/>
    <n v="2026"/>
    <x v="7"/>
    <x v="3"/>
    <x v="13"/>
    <x v="1"/>
    <s v="Returning"/>
    <x v="1"/>
    <s v="Summit Backpack 45L"/>
    <n v="3"/>
    <n v="153.03"/>
    <n v="0.15"/>
    <n v="78.239999999999995"/>
    <n v="390.22650000000004"/>
    <n v="234.71999999999997"/>
    <n v="155.50650000000007"/>
    <n v="0.39850317700104954"/>
    <n v="2026"/>
    <x v="2"/>
    <n v="8"/>
    <s v="Aug"/>
  </r>
  <r>
    <n v="4970"/>
    <d v="2026-08-20T00:00:00"/>
    <n v="8"/>
    <s v="Q3"/>
    <n v="2026"/>
    <x v="7"/>
    <x v="1"/>
    <x v="14"/>
    <x v="0"/>
    <s v="Returning"/>
    <x v="0"/>
    <s v="Cycling Pack 12L"/>
    <n v="2"/>
    <n v="105.01"/>
    <n v="0.15"/>
    <n v="50.56"/>
    <n v="178.517"/>
    <n v="101.12"/>
    <n v="77.396999999999991"/>
    <n v="0.43355534766996978"/>
    <n v="2026"/>
    <x v="2"/>
    <n v="8"/>
    <s v="Aug"/>
  </r>
  <r>
    <n v="515"/>
    <d v="2026-08-21T00:00:00"/>
    <n v="8"/>
    <s v="Q3"/>
    <n v="2026"/>
    <x v="7"/>
    <x v="0"/>
    <x v="0"/>
    <x v="2"/>
    <s v="Returning"/>
    <x v="2"/>
    <s v="Packing Cube Set"/>
    <n v="2"/>
    <n v="45.47"/>
    <n v="0"/>
    <n v="18.27"/>
    <n v="90.94"/>
    <n v="36.54"/>
    <n v="54.4"/>
    <n v="0.5981966131515285"/>
    <n v="2026"/>
    <x v="2"/>
    <n v="8"/>
    <s v="Aug"/>
  </r>
  <r>
    <n v="661"/>
    <d v="2026-08-21T00:00:00"/>
    <n v="8"/>
    <s v="Q3"/>
    <n v="2026"/>
    <x v="7"/>
    <x v="0"/>
    <x v="15"/>
    <x v="2"/>
    <s v="New"/>
    <x v="2"/>
    <s v="Packing Cube Set"/>
    <n v="2"/>
    <n v="47.58"/>
    <n v="0.1"/>
    <n v="18.47"/>
    <n v="85.644000000000005"/>
    <n v="36.94"/>
    <n v="48.704000000000008"/>
    <n v="0.56867965064686377"/>
    <n v="2026"/>
    <x v="2"/>
    <n v="8"/>
    <s v="Aug"/>
  </r>
  <r>
    <n v="1443"/>
    <d v="2026-08-21T00:00:00"/>
    <n v="8"/>
    <s v="Q3"/>
    <n v="2026"/>
    <x v="7"/>
    <x v="3"/>
    <x v="4"/>
    <x v="0"/>
    <s v="New"/>
    <x v="1"/>
    <s v="Summit Backpack 45L"/>
    <n v="5"/>
    <n v="155.65"/>
    <n v="0"/>
    <n v="79.13"/>
    <n v="778.25"/>
    <n v="395.65"/>
    <n v="382.6"/>
    <n v="0.49161580469000965"/>
    <n v="2026"/>
    <x v="2"/>
    <n v="8"/>
    <s v="Aug"/>
  </r>
  <r>
    <n v="1446"/>
    <d v="2026-08-21T00:00:00"/>
    <n v="8"/>
    <s v="Q3"/>
    <n v="2026"/>
    <x v="7"/>
    <x v="3"/>
    <x v="13"/>
    <x v="2"/>
    <s v="Returning"/>
    <x v="3"/>
    <s v="Trail Tent 2P"/>
    <n v="1"/>
    <n v="195.15"/>
    <n v="0"/>
    <n v="101.99"/>
    <n v="195.15"/>
    <n v="101.99"/>
    <n v="93.160000000000011"/>
    <n v="0.47737637714578535"/>
    <n v="2026"/>
    <x v="2"/>
    <n v="8"/>
    <s v="Aug"/>
  </r>
  <r>
    <n v="1524"/>
    <d v="2026-08-21T00:00:00"/>
    <n v="8"/>
    <s v="Q3"/>
    <n v="2026"/>
    <x v="7"/>
    <x v="1"/>
    <x v="6"/>
    <x v="3"/>
    <s v="New"/>
    <x v="0"/>
    <s v="Commuter Helmet"/>
    <n v="1"/>
    <n v="81.569999999999993"/>
    <n v="0"/>
    <n v="43.79"/>
    <n v="81.569999999999993"/>
    <n v="43.79"/>
    <n v="37.779999999999994"/>
    <n v="0.4631604756650729"/>
    <n v="2026"/>
    <x v="2"/>
    <n v="8"/>
    <s v="Aug"/>
  </r>
  <r>
    <n v="1946"/>
    <d v="2026-08-21T00:00:00"/>
    <n v="8"/>
    <s v="Q3"/>
    <n v="2026"/>
    <x v="7"/>
    <x v="0"/>
    <x v="15"/>
    <x v="2"/>
    <s v="New"/>
    <x v="3"/>
    <s v="Compact Sleeping Bag"/>
    <n v="5"/>
    <n v="125.44"/>
    <n v="0"/>
    <n v="59.58"/>
    <n v="627.20000000000005"/>
    <n v="297.89999999999998"/>
    <n v="329.30000000000007"/>
    <n v="0.52503188775510212"/>
    <n v="2026"/>
    <x v="2"/>
    <n v="8"/>
    <s v="Aug"/>
  </r>
  <r>
    <n v="2285"/>
    <d v="2026-08-21T00:00:00"/>
    <n v="8"/>
    <s v="Q3"/>
    <n v="2026"/>
    <x v="7"/>
    <x v="1"/>
    <x v="11"/>
    <x v="0"/>
    <s v="Business"/>
    <x v="1"/>
    <s v="Summit Backpack 45L"/>
    <n v="2"/>
    <n v="155.11000000000001"/>
    <n v="0.05"/>
    <n v="80.13"/>
    <n v="294.709"/>
    <n v="160.26"/>
    <n v="134.44900000000001"/>
    <n v="0.45620934548995795"/>
    <n v="2026"/>
    <x v="2"/>
    <n v="8"/>
    <s v="Aug"/>
  </r>
  <r>
    <n v="2978"/>
    <d v="2026-08-21T00:00:00"/>
    <n v="8"/>
    <s v="Q3"/>
    <n v="2026"/>
    <x v="7"/>
    <x v="2"/>
    <x v="10"/>
    <x v="2"/>
    <s v="New"/>
    <x v="0"/>
    <s v="Commuter Helmet"/>
    <n v="1"/>
    <n v="80.7"/>
    <n v="0"/>
    <n v="41.98"/>
    <n v="80.7"/>
    <n v="41.98"/>
    <n v="38.720000000000006"/>
    <n v="0.47980173482032223"/>
    <n v="2026"/>
    <x v="2"/>
    <n v="8"/>
    <s v="Aug"/>
  </r>
  <r>
    <n v="3842"/>
    <d v="2026-08-21T00:00:00"/>
    <n v="8"/>
    <s v="Q3"/>
    <n v="2026"/>
    <x v="7"/>
    <x v="3"/>
    <x v="8"/>
    <x v="1"/>
    <s v="Returning"/>
    <x v="1"/>
    <s v="Summit Backpack 45L"/>
    <n v="10"/>
    <n v="156.72"/>
    <n v="0.15"/>
    <n v="78.12"/>
    <n v="1332.12"/>
    <n v="781.2"/>
    <n v="550.91999999999985"/>
    <n v="0.41356634537429054"/>
    <n v="2026"/>
    <x v="2"/>
    <n v="8"/>
    <s v="Aug"/>
  </r>
  <r>
    <n v="4220"/>
    <d v="2026-08-21T00:00:00"/>
    <n v="8"/>
    <s v="Q3"/>
    <n v="2026"/>
    <x v="7"/>
    <x v="1"/>
    <x v="14"/>
    <x v="1"/>
    <s v="Business"/>
    <x v="2"/>
    <s v="Travel Backpack 35L"/>
    <n v="5"/>
    <n v="162.76"/>
    <n v="0.15"/>
    <n v="85.32"/>
    <n v="691.7299999999999"/>
    <n v="426.59999999999997"/>
    <n v="265.12999999999994"/>
    <n v="0.38328538591647027"/>
    <n v="2026"/>
    <x v="2"/>
    <n v="8"/>
    <s v="Aug"/>
  </r>
  <r>
    <n v="478"/>
    <d v="2026-08-22T00:00:00"/>
    <n v="8"/>
    <s v="Q3"/>
    <n v="2026"/>
    <x v="7"/>
    <x v="3"/>
    <x v="8"/>
    <x v="2"/>
    <s v="Business"/>
    <x v="4"/>
    <s v="Resistance Band Set"/>
    <n v="2"/>
    <n v="40.22"/>
    <n v="0"/>
    <n v="14.45"/>
    <n v="80.44"/>
    <n v="28.9"/>
    <n v="51.54"/>
    <n v="0.64072600696171056"/>
    <n v="2026"/>
    <x v="2"/>
    <n v="8"/>
    <s v="Aug"/>
  </r>
  <r>
    <n v="491"/>
    <d v="2026-08-22T00:00:00"/>
    <n v="8"/>
    <s v="Q3"/>
    <n v="2026"/>
    <x v="7"/>
    <x v="0"/>
    <x v="9"/>
    <x v="3"/>
    <s v="New"/>
    <x v="2"/>
    <s v="Packing Cube Set"/>
    <n v="1"/>
    <n v="45.42"/>
    <n v="0.15"/>
    <n v="18.079999999999998"/>
    <n v="38.606999999999999"/>
    <n v="18.079999999999998"/>
    <n v="20.527000000000001"/>
    <n v="0.53169114409304019"/>
    <n v="2026"/>
    <x v="2"/>
    <n v="8"/>
    <s v="Aug"/>
  </r>
  <r>
    <n v="862"/>
    <d v="2026-08-22T00:00:00"/>
    <n v="8"/>
    <s v="Q3"/>
    <n v="2026"/>
    <x v="7"/>
    <x v="0"/>
    <x v="9"/>
    <x v="0"/>
    <s v="Returning"/>
    <x v="1"/>
    <s v="Hiking Daypack 20L"/>
    <n v="1"/>
    <n v="93.55"/>
    <n v="0"/>
    <n v="44.89"/>
    <n v="93.55"/>
    <n v="44.89"/>
    <n v="48.66"/>
    <n v="0.5201496525921967"/>
    <n v="2026"/>
    <x v="2"/>
    <n v="8"/>
    <s v="Aug"/>
  </r>
  <r>
    <n v="957"/>
    <d v="2026-08-22T00:00:00"/>
    <n v="8"/>
    <s v="Q3"/>
    <n v="2026"/>
    <x v="7"/>
    <x v="2"/>
    <x v="2"/>
    <x v="0"/>
    <s v="Returning"/>
    <x v="1"/>
    <s v="Trail Boots"/>
    <n v="2"/>
    <n v="146.85"/>
    <n v="0"/>
    <n v="81.010000000000005"/>
    <n v="293.7"/>
    <n v="162.02000000000001"/>
    <n v="131.67999999999998"/>
    <n v="0.44834865509022809"/>
    <n v="2026"/>
    <x v="2"/>
    <n v="8"/>
    <s v="Aug"/>
  </r>
  <r>
    <n v="1728"/>
    <d v="2026-08-22T00:00:00"/>
    <n v="8"/>
    <s v="Q3"/>
    <n v="2026"/>
    <x v="7"/>
    <x v="0"/>
    <x v="9"/>
    <x v="1"/>
    <s v="Business"/>
    <x v="0"/>
    <s v="Cycling Pack 12L"/>
    <n v="6"/>
    <n v="101.54"/>
    <n v="0.1"/>
    <n v="50"/>
    <n v="548.31600000000003"/>
    <n v="300"/>
    <n v="248.31600000000003"/>
    <n v="0.45287024270676035"/>
    <n v="2026"/>
    <x v="2"/>
    <n v="8"/>
    <s v="Aug"/>
  </r>
  <r>
    <n v="2743"/>
    <d v="2026-08-22T00:00:00"/>
    <n v="8"/>
    <s v="Q3"/>
    <n v="2026"/>
    <x v="7"/>
    <x v="3"/>
    <x v="7"/>
    <x v="0"/>
    <s v="Business"/>
    <x v="4"/>
    <s v="Weighted Vest"/>
    <n v="1"/>
    <n v="125.14"/>
    <n v="0"/>
    <n v="69.44"/>
    <n v="125.14"/>
    <n v="69.44"/>
    <n v="55.7"/>
    <n v="0.4451014863353045"/>
    <n v="2026"/>
    <x v="2"/>
    <n v="8"/>
    <s v="Aug"/>
  </r>
  <r>
    <n v="3098"/>
    <d v="2026-08-22T00:00:00"/>
    <n v="8"/>
    <s v="Q3"/>
    <n v="2026"/>
    <x v="7"/>
    <x v="1"/>
    <x v="6"/>
    <x v="0"/>
    <s v="New"/>
    <x v="0"/>
    <s v="Commuter Helmet"/>
    <n v="2"/>
    <n v="80.239999999999995"/>
    <n v="0.1"/>
    <n v="42.09"/>
    <n v="144.43199999999999"/>
    <n v="84.18"/>
    <n v="60.251999999999981"/>
    <n v="0.41716517115320695"/>
    <n v="2026"/>
    <x v="2"/>
    <n v="8"/>
    <s v="Aug"/>
  </r>
  <r>
    <n v="3606"/>
    <d v="2026-08-22T00:00:00"/>
    <n v="8"/>
    <s v="Q3"/>
    <n v="2026"/>
    <x v="7"/>
    <x v="3"/>
    <x v="4"/>
    <x v="0"/>
    <s v="Business"/>
    <x v="1"/>
    <s v="Trail Boots"/>
    <n v="1"/>
    <n v="147.24"/>
    <n v="0"/>
    <n v="79.11"/>
    <n v="147.24"/>
    <n v="79.11"/>
    <n v="68.13000000000001"/>
    <n v="0.46271393643031788"/>
    <n v="2026"/>
    <x v="2"/>
    <n v="8"/>
    <s v="Aug"/>
  </r>
  <r>
    <n v="3815"/>
    <d v="2026-08-22T00:00:00"/>
    <n v="8"/>
    <s v="Q3"/>
    <n v="2026"/>
    <x v="7"/>
    <x v="2"/>
    <x v="2"/>
    <x v="0"/>
    <s v="Returning"/>
    <x v="3"/>
    <s v="Trail Tent 2P"/>
    <n v="2"/>
    <n v="199.53"/>
    <n v="0.05"/>
    <n v="105.87"/>
    <n v="379.10699999999997"/>
    <n v="211.74"/>
    <n v="167.36699999999996"/>
    <n v="0.44147694450379438"/>
    <n v="2026"/>
    <x v="2"/>
    <n v="8"/>
    <s v="Aug"/>
  </r>
  <r>
    <n v="3979"/>
    <d v="2026-08-22T00:00:00"/>
    <n v="8"/>
    <s v="Q3"/>
    <n v="2026"/>
    <x v="7"/>
    <x v="2"/>
    <x v="5"/>
    <x v="0"/>
    <s v="Business"/>
    <x v="4"/>
    <s v="Resistance Band Set"/>
    <n v="1"/>
    <n v="40.19"/>
    <n v="0.05"/>
    <n v="14.73"/>
    <n v="38.180499999999995"/>
    <n v="14.73"/>
    <n v="23.450499999999995"/>
    <n v="0.61420096646193734"/>
    <n v="2026"/>
    <x v="2"/>
    <n v="8"/>
    <s v="Aug"/>
  </r>
  <r>
    <n v="4160"/>
    <d v="2026-08-22T00:00:00"/>
    <n v="8"/>
    <s v="Q3"/>
    <n v="2026"/>
    <x v="7"/>
    <x v="3"/>
    <x v="7"/>
    <x v="3"/>
    <s v="Business"/>
    <x v="4"/>
    <s v="Weighted Vest"/>
    <n v="4"/>
    <n v="123.31"/>
    <n v="0"/>
    <n v="69.02"/>
    <n v="493.24"/>
    <n v="276.08"/>
    <n v="217.16000000000003"/>
    <n v="0.44027248398345636"/>
    <n v="2026"/>
    <x v="2"/>
    <n v="8"/>
    <s v="Aug"/>
  </r>
  <r>
    <n v="4172"/>
    <d v="2026-08-22T00:00:00"/>
    <n v="8"/>
    <s v="Q3"/>
    <n v="2026"/>
    <x v="7"/>
    <x v="3"/>
    <x v="8"/>
    <x v="3"/>
    <s v="New"/>
    <x v="0"/>
    <s v="Compact Repair Kit"/>
    <n v="1"/>
    <n v="40.19"/>
    <n v="0.05"/>
    <n v="16.78"/>
    <n v="38.180499999999995"/>
    <n v="16.78"/>
    <n v="21.400499999999994"/>
    <n v="0.56050863660769235"/>
    <n v="2026"/>
    <x v="2"/>
    <n v="8"/>
    <s v="Aug"/>
  </r>
  <r>
    <n v="4265"/>
    <d v="2026-08-22T00:00:00"/>
    <n v="8"/>
    <s v="Q3"/>
    <n v="2026"/>
    <x v="7"/>
    <x v="2"/>
    <x v="16"/>
    <x v="0"/>
    <s v="Returning"/>
    <x v="0"/>
    <s v="Compact Repair Kit"/>
    <n v="1"/>
    <n v="40.98"/>
    <n v="0.05"/>
    <n v="16.600000000000001"/>
    <n v="38.930999999999997"/>
    <n v="16.600000000000001"/>
    <n v="22.330999999999996"/>
    <n v="0.57360458246641488"/>
    <n v="2026"/>
    <x v="2"/>
    <n v="8"/>
    <s v="Aug"/>
  </r>
  <r>
    <n v="4321"/>
    <d v="2026-08-22T00:00:00"/>
    <n v="8"/>
    <s v="Q3"/>
    <n v="2026"/>
    <x v="7"/>
    <x v="3"/>
    <x v="13"/>
    <x v="0"/>
    <s v="New"/>
    <x v="2"/>
    <s v="Insulated Bottle"/>
    <n v="3"/>
    <n v="35.380000000000003"/>
    <n v="0"/>
    <n v="13.91"/>
    <n v="106.14000000000001"/>
    <n v="41.730000000000004"/>
    <n v="64.410000000000011"/>
    <n v="0.60684002261164505"/>
    <n v="2026"/>
    <x v="2"/>
    <n v="8"/>
    <s v="Aug"/>
  </r>
  <r>
    <n v="4975"/>
    <d v="2026-08-22T00:00:00"/>
    <n v="8"/>
    <s v="Q3"/>
    <n v="2026"/>
    <x v="7"/>
    <x v="2"/>
    <x v="10"/>
    <x v="2"/>
    <s v="New"/>
    <x v="2"/>
    <s v="Carry-On Duffel"/>
    <n v="4"/>
    <n v="134.49"/>
    <n v="0"/>
    <n v="68.17"/>
    <n v="537.96"/>
    <n v="272.68"/>
    <n v="265.28000000000003"/>
    <n v="0.49312216521674473"/>
    <n v="2026"/>
    <x v="2"/>
    <n v="8"/>
    <s v="Aug"/>
  </r>
  <r>
    <n v="991"/>
    <d v="2026-08-23T00:00:00"/>
    <n v="8"/>
    <s v="Q3"/>
    <n v="2026"/>
    <x v="7"/>
    <x v="2"/>
    <x v="3"/>
    <x v="1"/>
    <s v="Business"/>
    <x v="1"/>
    <s v="Trail Boots"/>
    <n v="4"/>
    <n v="145.30000000000001"/>
    <n v="0.15"/>
    <n v="77.040000000000006"/>
    <n v="494.02000000000004"/>
    <n v="308.16000000000003"/>
    <n v="185.86"/>
    <n v="0.37621958625156876"/>
    <n v="2026"/>
    <x v="2"/>
    <n v="8"/>
    <s v="Aug"/>
  </r>
  <r>
    <n v="1008"/>
    <d v="2026-08-23T00:00:00"/>
    <n v="8"/>
    <s v="Q3"/>
    <n v="2026"/>
    <x v="7"/>
    <x v="3"/>
    <x v="4"/>
    <x v="1"/>
    <s v="Business"/>
    <x v="2"/>
    <s v="Travel Backpack 35L"/>
    <n v="10"/>
    <n v="164.55"/>
    <n v="0.1"/>
    <n v="88.23"/>
    <n v="1480.95"/>
    <n v="882.30000000000007"/>
    <n v="598.65"/>
    <n v="0.40423376886458012"/>
    <n v="2026"/>
    <x v="2"/>
    <n v="8"/>
    <s v="Aug"/>
  </r>
  <r>
    <n v="1083"/>
    <d v="2026-08-23T00:00:00"/>
    <n v="8"/>
    <s v="Q3"/>
    <n v="2026"/>
    <x v="7"/>
    <x v="0"/>
    <x v="15"/>
    <x v="2"/>
    <s v="New"/>
    <x v="0"/>
    <s v="Compact Repair Kit"/>
    <n v="1"/>
    <n v="39.590000000000003"/>
    <n v="0"/>
    <n v="16.899999999999999"/>
    <n v="39.590000000000003"/>
    <n v="16.899999999999999"/>
    <n v="22.690000000000005"/>
    <n v="0.57312452639555456"/>
    <n v="2026"/>
    <x v="2"/>
    <n v="8"/>
    <s v="Aug"/>
  </r>
  <r>
    <n v="1553"/>
    <d v="2026-08-23T00:00:00"/>
    <n v="8"/>
    <s v="Q3"/>
    <n v="2026"/>
    <x v="7"/>
    <x v="2"/>
    <x v="2"/>
    <x v="1"/>
    <s v="Business"/>
    <x v="4"/>
    <s v="Training Mat"/>
    <n v="5"/>
    <n v="51.62"/>
    <n v="0.15"/>
    <n v="22.6"/>
    <n v="219.38499999999996"/>
    <n v="113"/>
    <n v="106.38499999999996"/>
    <n v="0.48492376415889865"/>
    <n v="2026"/>
    <x v="2"/>
    <n v="8"/>
    <s v="Aug"/>
  </r>
  <r>
    <n v="1579"/>
    <d v="2026-08-23T00:00:00"/>
    <n v="8"/>
    <s v="Q3"/>
    <n v="2026"/>
    <x v="7"/>
    <x v="3"/>
    <x v="7"/>
    <x v="2"/>
    <s v="Returning"/>
    <x v="1"/>
    <s v="Hiking Daypack 20L"/>
    <n v="3"/>
    <n v="90.71"/>
    <n v="0"/>
    <n v="45.57"/>
    <n v="272.13"/>
    <n v="136.71"/>
    <n v="135.41999999999999"/>
    <n v="0.49762980928232825"/>
    <n v="2026"/>
    <x v="2"/>
    <n v="8"/>
    <s v="Aug"/>
  </r>
  <r>
    <n v="1732"/>
    <d v="2026-08-23T00:00:00"/>
    <n v="8"/>
    <s v="Q3"/>
    <n v="2026"/>
    <x v="7"/>
    <x v="1"/>
    <x v="1"/>
    <x v="2"/>
    <s v="New"/>
    <x v="0"/>
    <s v="Compact Repair Kit"/>
    <n v="4"/>
    <n v="41.09"/>
    <n v="0"/>
    <n v="17"/>
    <n v="164.36"/>
    <n v="68"/>
    <n v="96.360000000000014"/>
    <n v="0.58627403261134103"/>
    <n v="2026"/>
    <x v="2"/>
    <n v="8"/>
    <s v="Aug"/>
  </r>
  <r>
    <n v="2083"/>
    <d v="2026-08-23T00:00:00"/>
    <n v="8"/>
    <s v="Q3"/>
    <n v="2026"/>
    <x v="7"/>
    <x v="1"/>
    <x v="14"/>
    <x v="0"/>
    <s v="New"/>
    <x v="1"/>
    <s v="Hiking Daypack 20L"/>
    <n v="1"/>
    <n v="91.37"/>
    <n v="0"/>
    <n v="46.73"/>
    <n v="91.37"/>
    <n v="46.73"/>
    <n v="44.640000000000008"/>
    <n v="0.48856298566269024"/>
    <n v="2026"/>
    <x v="2"/>
    <n v="8"/>
    <s v="Aug"/>
  </r>
  <r>
    <n v="2176"/>
    <d v="2026-08-23T00:00:00"/>
    <n v="8"/>
    <s v="Q3"/>
    <n v="2026"/>
    <x v="7"/>
    <x v="1"/>
    <x v="11"/>
    <x v="0"/>
    <s v="New"/>
    <x v="2"/>
    <s v="Packing Cube Set"/>
    <n v="1"/>
    <n v="46.92"/>
    <n v="0"/>
    <n v="18.3"/>
    <n v="46.92"/>
    <n v="18.3"/>
    <n v="28.62"/>
    <n v="0.60997442455242967"/>
    <n v="2026"/>
    <x v="2"/>
    <n v="8"/>
    <s v="Aug"/>
  </r>
  <r>
    <n v="2723"/>
    <d v="2026-08-23T00:00:00"/>
    <n v="8"/>
    <s v="Q3"/>
    <n v="2026"/>
    <x v="7"/>
    <x v="0"/>
    <x v="0"/>
    <x v="0"/>
    <s v="New"/>
    <x v="0"/>
    <s v="Cycling Pack 12L"/>
    <n v="1"/>
    <n v="100.29"/>
    <n v="0.05"/>
    <n v="49.82"/>
    <n v="95.275500000000008"/>
    <n v="49.82"/>
    <n v="45.455500000000008"/>
    <n v="0.47709537079312103"/>
    <n v="2026"/>
    <x v="2"/>
    <n v="8"/>
    <s v="Aug"/>
  </r>
  <r>
    <n v="3299"/>
    <d v="2026-08-23T00:00:00"/>
    <n v="8"/>
    <s v="Q3"/>
    <n v="2026"/>
    <x v="7"/>
    <x v="0"/>
    <x v="9"/>
    <x v="0"/>
    <s v="New"/>
    <x v="1"/>
    <s v="Trail Boots"/>
    <n v="1"/>
    <n v="147.11000000000001"/>
    <n v="0.15"/>
    <n v="79.599999999999994"/>
    <n v="125.04350000000001"/>
    <n v="79.599999999999994"/>
    <n v="45.443500000000014"/>
    <n v="0.36342152930780097"/>
    <n v="2026"/>
    <x v="2"/>
    <n v="8"/>
    <s v="Aug"/>
  </r>
  <r>
    <n v="3398"/>
    <d v="2026-08-23T00:00:00"/>
    <n v="8"/>
    <s v="Q3"/>
    <n v="2026"/>
    <x v="7"/>
    <x v="1"/>
    <x v="12"/>
    <x v="0"/>
    <s v="New"/>
    <x v="1"/>
    <s v="Summit Backpack 45L"/>
    <n v="2"/>
    <n v="156.44999999999999"/>
    <n v="0"/>
    <n v="80.13"/>
    <n v="312.89999999999998"/>
    <n v="160.26"/>
    <n v="152.63999999999999"/>
    <n v="0.487823585810163"/>
    <n v="2026"/>
    <x v="2"/>
    <n v="8"/>
    <s v="Aug"/>
  </r>
  <r>
    <n v="4012"/>
    <d v="2026-08-23T00:00:00"/>
    <n v="8"/>
    <s v="Q3"/>
    <n v="2026"/>
    <x v="7"/>
    <x v="1"/>
    <x v="14"/>
    <x v="0"/>
    <s v="New"/>
    <x v="1"/>
    <s v="Trekking Poles"/>
    <n v="2"/>
    <n v="72.97"/>
    <n v="0"/>
    <n v="33.25"/>
    <n v="145.94"/>
    <n v="66.5"/>
    <n v="79.44"/>
    <n v="0.54433328765245992"/>
    <n v="2026"/>
    <x v="2"/>
    <n v="8"/>
    <s v="Aug"/>
  </r>
  <r>
    <n v="4064"/>
    <d v="2026-08-23T00:00:00"/>
    <n v="8"/>
    <s v="Q3"/>
    <n v="2026"/>
    <x v="7"/>
    <x v="3"/>
    <x v="7"/>
    <x v="3"/>
    <s v="Returning"/>
    <x v="4"/>
    <s v="Training Mat"/>
    <n v="2"/>
    <n v="51.63"/>
    <n v="0"/>
    <n v="21.39"/>
    <n v="103.26"/>
    <n v="42.78"/>
    <n v="60.480000000000004"/>
    <n v="0.58570598489250436"/>
    <n v="2026"/>
    <x v="2"/>
    <n v="8"/>
    <s v="Aug"/>
  </r>
  <r>
    <n v="4671"/>
    <d v="2026-08-23T00:00:00"/>
    <n v="8"/>
    <s v="Q3"/>
    <n v="2026"/>
    <x v="7"/>
    <x v="1"/>
    <x v="12"/>
    <x v="1"/>
    <s v="Returning"/>
    <x v="0"/>
    <s v="Cycling Pack 12L"/>
    <n v="8"/>
    <n v="100.06"/>
    <n v="0.05"/>
    <n v="49.39"/>
    <n v="760.45600000000002"/>
    <n v="395.12"/>
    <n v="365.33600000000001"/>
    <n v="0.48041701295012468"/>
    <n v="2026"/>
    <x v="2"/>
    <n v="8"/>
    <s v="Aug"/>
  </r>
  <r>
    <n v="1914"/>
    <d v="2026-08-24T00:00:00"/>
    <n v="8"/>
    <s v="Q3"/>
    <n v="2026"/>
    <x v="7"/>
    <x v="3"/>
    <x v="8"/>
    <x v="2"/>
    <s v="Returning"/>
    <x v="3"/>
    <s v="Portable Camp Stove"/>
    <n v="4"/>
    <n v="83.2"/>
    <n v="0"/>
    <n v="39.99"/>
    <n v="332.8"/>
    <n v="159.96"/>
    <n v="172.84"/>
    <n v="0.5193509615384615"/>
    <n v="2026"/>
    <x v="2"/>
    <n v="8"/>
    <s v="Aug"/>
  </r>
  <r>
    <n v="1973"/>
    <d v="2026-08-24T00:00:00"/>
    <n v="8"/>
    <s v="Q3"/>
    <n v="2026"/>
    <x v="7"/>
    <x v="0"/>
    <x v="0"/>
    <x v="0"/>
    <s v="New"/>
    <x v="4"/>
    <s v="Training Mat"/>
    <n v="3"/>
    <n v="51.29"/>
    <n v="0"/>
    <n v="22.08"/>
    <n v="153.87"/>
    <n v="66.239999999999995"/>
    <n v="87.63000000000001"/>
    <n v="0.56950672645739919"/>
    <n v="2026"/>
    <x v="2"/>
    <n v="8"/>
    <s v="Aug"/>
  </r>
  <r>
    <n v="2564"/>
    <d v="2026-08-24T00:00:00"/>
    <n v="8"/>
    <s v="Q3"/>
    <n v="2026"/>
    <x v="7"/>
    <x v="2"/>
    <x v="3"/>
    <x v="0"/>
    <s v="Returning"/>
    <x v="3"/>
    <s v="Trail Tent 2P"/>
    <n v="1"/>
    <n v="200.2"/>
    <n v="0"/>
    <n v="103.38"/>
    <n v="200.2"/>
    <n v="103.38"/>
    <n v="96.82"/>
    <n v="0.48361638361638359"/>
    <n v="2026"/>
    <x v="2"/>
    <n v="8"/>
    <s v="Aug"/>
  </r>
  <r>
    <n v="2791"/>
    <d v="2026-08-24T00:00:00"/>
    <n v="8"/>
    <s v="Q3"/>
    <n v="2026"/>
    <x v="7"/>
    <x v="0"/>
    <x v="15"/>
    <x v="2"/>
    <s v="Business"/>
    <x v="4"/>
    <s v="Recovery Roller"/>
    <n v="2"/>
    <n v="36.869999999999997"/>
    <n v="0"/>
    <n v="13.71"/>
    <n v="73.739999999999995"/>
    <n v="27.42"/>
    <n v="46.319999999999993"/>
    <n v="0.62815296989422287"/>
    <n v="2026"/>
    <x v="2"/>
    <n v="8"/>
    <s v="Aug"/>
  </r>
  <r>
    <n v="3559"/>
    <d v="2026-08-24T00:00:00"/>
    <n v="8"/>
    <s v="Q3"/>
    <n v="2026"/>
    <x v="7"/>
    <x v="3"/>
    <x v="8"/>
    <x v="0"/>
    <s v="Returning"/>
    <x v="4"/>
    <s v="Recovery Roller"/>
    <n v="1"/>
    <n v="36.28"/>
    <n v="0.1"/>
    <n v="14.16"/>
    <n v="32.652000000000001"/>
    <n v="14.16"/>
    <n v="18.492000000000001"/>
    <n v="0.56633590591694227"/>
    <n v="2026"/>
    <x v="2"/>
    <n v="8"/>
    <s v="Aug"/>
  </r>
  <r>
    <n v="3839"/>
    <d v="2026-08-24T00:00:00"/>
    <n v="8"/>
    <s v="Q3"/>
    <n v="2026"/>
    <x v="7"/>
    <x v="0"/>
    <x v="15"/>
    <x v="3"/>
    <s v="Returning"/>
    <x v="1"/>
    <s v="Hiking Daypack 20L"/>
    <n v="2"/>
    <n v="93.88"/>
    <n v="0.05"/>
    <n v="46.57"/>
    <n v="178.37199999999999"/>
    <n v="93.14"/>
    <n v="85.231999999999985"/>
    <n v="0.47783284371986628"/>
    <n v="2026"/>
    <x v="2"/>
    <n v="8"/>
    <s v="Aug"/>
  </r>
  <r>
    <n v="4133"/>
    <d v="2026-08-24T00:00:00"/>
    <n v="8"/>
    <s v="Q3"/>
    <n v="2026"/>
    <x v="7"/>
    <x v="3"/>
    <x v="4"/>
    <x v="0"/>
    <s v="New"/>
    <x v="3"/>
    <s v="Trail Tent 2P"/>
    <n v="1"/>
    <n v="192.67"/>
    <n v="0.05"/>
    <n v="101.04"/>
    <n v="183.03649999999999"/>
    <n v="101.04"/>
    <n v="81.996499999999983"/>
    <n v="0.44797895501716867"/>
    <n v="2026"/>
    <x v="2"/>
    <n v="8"/>
    <s v="Aug"/>
  </r>
  <r>
    <n v="4765"/>
    <d v="2026-08-24T00:00:00"/>
    <n v="8"/>
    <s v="Q3"/>
    <n v="2026"/>
    <x v="7"/>
    <x v="0"/>
    <x v="15"/>
    <x v="0"/>
    <s v="New"/>
    <x v="0"/>
    <s v="Commuter Helmet"/>
    <n v="1"/>
    <n v="80.099999999999994"/>
    <n v="0.05"/>
    <n v="43.49"/>
    <n v="76.094999999999985"/>
    <n v="43.49"/>
    <n v="32.604999999999983"/>
    <n v="0.42847756094355727"/>
    <n v="2026"/>
    <x v="2"/>
    <n v="8"/>
    <s v="Aug"/>
  </r>
  <r>
    <n v="1868"/>
    <d v="2026-08-25T00:00:00"/>
    <n v="8"/>
    <s v="Q3"/>
    <n v="2026"/>
    <x v="7"/>
    <x v="3"/>
    <x v="8"/>
    <x v="3"/>
    <s v="Returning"/>
    <x v="1"/>
    <s v="Trail Boots"/>
    <n v="1"/>
    <n v="145.02000000000001"/>
    <n v="0"/>
    <n v="78.959999999999994"/>
    <n v="145.02000000000001"/>
    <n v="78.959999999999994"/>
    <n v="66.060000000000016"/>
    <n v="0.4555233760860572"/>
    <n v="2026"/>
    <x v="2"/>
    <n v="8"/>
    <s v="Aug"/>
  </r>
  <r>
    <n v="987"/>
    <d v="2026-08-26T00:00:00"/>
    <n v="8"/>
    <s v="Q3"/>
    <n v="2026"/>
    <x v="7"/>
    <x v="1"/>
    <x v="11"/>
    <x v="3"/>
    <s v="Returning"/>
    <x v="2"/>
    <s v="Insulated Bottle"/>
    <n v="1"/>
    <n v="37"/>
    <n v="0.15"/>
    <n v="13.68"/>
    <n v="31.45"/>
    <n v="13.68"/>
    <n v="17.77"/>
    <n v="0.56502384737678857"/>
    <n v="2026"/>
    <x v="2"/>
    <n v="8"/>
    <s v="Aug"/>
  </r>
  <r>
    <n v="2503"/>
    <d v="2026-08-26T00:00:00"/>
    <n v="8"/>
    <s v="Q3"/>
    <n v="2026"/>
    <x v="7"/>
    <x v="1"/>
    <x v="6"/>
    <x v="0"/>
    <s v="Returning"/>
    <x v="0"/>
    <s v="Trail Bike Light"/>
    <n v="2"/>
    <n v="50.02"/>
    <n v="0"/>
    <n v="21.99"/>
    <n v="100.04"/>
    <n v="43.98"/>
    <n v="56.060000000000009"/>
    <n v="0.56037584966013598"/>
    <n v="2026"/>
    <x v="2"/>
    <n v="8"/>
    <s v="Aug"/>
  </r>
  <r>
    <n v="4928"/>
    <d v="2026-08-26T00:00:00"/>
    <n v="8"/>
    <s v="Q3"/>
    <n v="2026"/>
    <x v="7"/>
    <x v="1"/>
    <x v="11"/>
    <x v="2"/>
    <s v="Returning"/>
    <x v="4"/>
    <s v="Recovery Roller"/>
    <n v="2"/>
    <n v="35.950000000000003"/>
    <n v="0.05"/>
    <n v="13.93"/>
    <n v="68.305000000000007"/>
    <n v="27.86"/>
    <n v="40.445000000000007"/>
    <n v="0.59212356342873884"/>
    <n v="2026"/>
    <x v="2"/>
    <n v="8"/>
    <s v="Aug"/>
  </r>
  <r>
    <n v="852"/>
    <d v="2026-08-27T00:00:00"/>
    <n v="8"/>
    <s v="Q3"/>
    <n v="2026"/>
    <x v="7"/>
    <x v="0"/>
    <x v="9"/>
    <x v="0"/>
    <s v="New"/>
    <x v="2"/>
    <s v="Packing Cube Set"/>
    <n v="3"/>
    <n v="45.84"/>
    <n v="0.15"/>
    <n v="17.899999999999999"/>
    <n v="116.89200000000001"/>
    <n v="53.699999999999996"/>
    <n v="63.192000000000014"/>
    <n v="0.54060158094651478"/>
    <n v="2026"/>
    <x v="2"/>
    <n v="8"/>
    <s v="Aug"/>
  </r>
  <r>
    <n v="2188"/>
    <d v="2026-08-27T00:00:00"/>
    <n v="8"/>
    <s v="Q3"/>
    <n v="2026"/>
    <x v="7"/>
    <x v="1"/>
    <x v="6"/>
    <x v="0"/>
    <s v="New"/>
    <x v="3"/>
    <s v="Portable Camp Stove"/>
    <n v="1"/>
    <n v="83.23"/>
    <n v="0.1"/>
    <n v="40.229999999999997"/>
    <n v="74.907000000000011"/>
    <n v="40.229999999999997"/>
    <n v="34.677000000000014"/>
    <n v="0.46293403820737727"/>
    <n v="2026"/>
    <x v="2"/>
    <n v="8"/>
    <s v="Aug"/>
  </r>
  <r>
    <n v="2574"/>
    <d v="2026-08-27T00:00:00"/>
    <n v="8"/>
    <s v="Q3"/>
    <n v="2026"/>
    <x v="7"/>
    <x v="0"/>
    <x v="9"/>
    <x v="2"/>
    <s v="New"/>
    <x v="0"/>
    <s v="Cycling Pack 12L"/>
    <n v="1"/>
    <n v="104.33"/>
    <n v="0.1"/>
    <n v="49.86"/>
    <n v="93.897000000000006"/>
    <n v="49.86"/>
    <n v="44.037000000000006"/>
    <n v="0.46899261957251032"/>
    <n v="2026"/>
    <x v="2"/>
    <n v="8"/>
    <s v="Aug"/>
  </r>
  <r>
    <n v="2942"/>
    <d v="2026-08-27T00:00:00"/>
    <n v="8"/>
    <s v="Q3"/>
    <n v="2026"/>
    <x v="7"/>
    <x v="1"/>
    <x v="6"/>
    <x v="0"/>
    <s v="New"/>
    <x v="1"/>
    <s v="Summit Backpack 45L"/>
    <n v="1"/>
    <n v="156.94999999999999"/>
    <n v="0"/>
    <n v="80.41"/>
    <n v="156.94999999999999"/>
    <n v="80.41"/>
    <n v="76.539999999999992"/>
    <n v="0.48767123287671232"/>
    <n v="2026"/>
    <x v="2"/>
    <n v="8"/>
    <s v="Aug"/>
  </r>
  <r>
    <n v="3211"/>
    <d v="2026-08-27T00:00:00"/>
    <n v="8"/>
    <s v="Q3"/>
    <n v="2026"/>
    <x v="7"/>
    <x v="1"/>
    <x v="14"/>
    <x v="2"/>
    <s v="Business"/>
    <x v="0"/>
    <s v="Compact Repair Kit"/>
    <n v="3"/>
    <n v="41.33"/>
    <n v="0.05"/>
    <n v="17"/>
    <n v="117.79049999999999"/>
    <n v="51"/>
    <n v="66.790499999999994"/>
    <n v="0.56702790123142355"/>
    <n v="2026"/>
    <x v="2"/>
    <n v="8"/>
    <s v="Aug"/>
  </r>
  <r>
    <n v="3306"/>
    <d v="2026-08-27T00:00:00"/>
    <n v="8"/>
    <s v="Q3"/>
    <n v="2026"/>
    <x v="7"/>
    <x v="0"/>
    <x v="15"/>
    <x v="0"/>
    <s v="Business"/>
    <x v="2"/>
    <s v="Insulated Bottle"/>
    <n v="1"/>
    <n v="35.590000000000003"/>
    <n v="0"/>
    <n v="13.66"/>
    <n v="35.590000000000003"/>
    <n v="13.66"/>
    <n v="21.930000000000003"/>
    <n v="0.61618432143860635"/>
    <n v="2026"/>
    <x v="2"/>
    <n v="8"/>
    <s v="Aug"/>
  </r>
  <r>
    <n v="3837"/>
    <d v="2026-08-27T00:00:00"/>
    <n v="8"/>
    <s v="Q3"/>
    <n v="2026"/>
    <x v="7"/>
    <x v="3"/>
    <x v="8"/>
    <x v="0"/>
    <s v="Returning"/>
    <x v="3"/>
    <s v="Alpine Tent 4P"/>
    <n v="2"/>
    <n v="335.87"/>
    <n v="0.1"/>
    <n v="196.54"/>
    <n v="604.56600000000003"/>
    <n v="393.08"/>
    <n v="211.48600000000005"/>
    <n v="0.34981457773014035"/>
    <n v="2026"/>
    <x v="2"/>
    <n v="8"/>
    <s v="Aug"/>
  </r>
  <r>
    <n v="4169"/>
    <d v="2026-08-27T00:00:00"/>
    <n v="8"/>
    <s v="Q3"/>
    <n v="2026"/>
    <x v="7"/>
    <x v="3"/>
    <x v="13"/>
    <x v="0"/>
    <s v="New"/>
    <x v="4"/>
    <s v="Training Mat"/>
    <n v="1"/>
    <n v="50.7"/>
    <n v="0.05"/>
    <n v="21.65"/>
    <n v="48.164999999999999"/>
    <n v="21.65"/>
    <n v="26.515000000000001"/>
    <n v="0.55050347762898377"/>
    <n v="2026"/>
    <x v="2"/>
    <n v="8"/>
    <s v="Aug"/>
  </r>
  <r>
    <n v="4452"/>
    <d v="2026-08-27T00:00:00"/>
    <n v="8"/>
    <s v="Q3"/>
    <n v="2026"/>
    <x v="7"/>
    <x v="2"/>
    <x v="2"/>
    <x v="3"/>
    <s v="New"/>
    <x v="1"/>
    <s v="Summit Backpack 45L"/>
    <n v="3"/>
    <n v="152.76"/>
    <n v="0.1"/>
    <n v="77.36"/>
    <n v="412.452"/>
    <n v="232.07999999999998"/>
    <n v="180.37200000000001"/>
    <n v="0.43731634226528182"/>
    <n v="2026"/>
    <x v="2"/>
    <n v="8"/>
    <s v="Aug"/>
  </r>
  <r>
    <n v="4740"/>
    <d v="2026-08-27T00:00:00"/>
    <n v="8"/>
    <s v="Q3"/>
    <n v="2026"/>
    <x v="7"/>
    <x v="0"/>
    <x v="15"/>
    <x v="1"/>
    <s v="Returning"/>
    <x v="1"/>
    <s v="Trekking Poles"/>
    <n v="5"/>
    <n v="72.78"/>
    <n v="0.1"/>
    <n v="33.25"/>
    <n v="327.51"/>
    <n v="166.25"/>
    <n v="161.26"/>
    <n v="0.49238191200268694"/>
    <n v="2026"/>
    <x v="2"/>
    <n v="8"/>
    <s v="Aug"/>
  </r>
  <r>
    <n v="5000"/>
    <d v="2026-08-27T00:00:00"/>
    <n v="8"/>
    <s v="Q3"/>
    <n v="2026"/>
    <x v="7"/>
    <x v="1"/>
    <x v="12"/>
    <x v="3"/>
    <s v="New"/>
    <x v="2"/>
    <s v="Insulated Bottle"/>
    <n v="2"/>
    <n v="37"/>
    <n v="0"/>
    <n v="13.83"/>
    <n v="74"/>
    <n v="27.66"/>
    <n v="46.34"/>
    <n v="0.62621621621621626"/>
    <n v="2026"/>
    <x v="2"/>
    <n v="8"/>
    <s v="Aug"/>
  </r>
  <r>
    <n v="5058"/>
    <d v="2026-08-27T00:00:00"/>
    <n v="8"/>
    <s v="Q3"/>
    <n v="2026"/>
    <x v="7"/>
    <x v="1"/>
    <x v="11"/>
    <x v="1"/>
    <s v="Business"/>
    <x v="0"/>
    <s v="Compact Repair Kit"/>
    <n v="6"/>
    <n v="41.33"/>
    <n v="0.2"/>
    <n v="17.02"/>
    <n v="198.38400000000001"/>
    <n v="102.12"/>
    <n v="96.26400000000001"/>
    <n v="0.48524074522138883"/>
    <n v="2026"/>
    <x v="2"/>
    <n v="8"/>
    <s v="Aug"/>
  </r>
  <r>
    <n v="496"/>
    <d v="2026-08-28T00:00:00"/>
    <n v="8"/>
    <s v="Q3"/>
    <n v="2026"/>
    <x v="7"/>
    <x v="0"/>
    <x v="15"/>
    <x v="2"/>
    <s v="Returning"/>
    <x v="4"/>
    <s v="Recovery Roller"/>
    <n v="1"/>
    <n v="37.020000000000003"/>
    <n v="0"/>
    <n v="13.64"/>
    <n v="37.020000000000003"/>
    <n v="13.64"/>
    <n v="23.380000000000003"/>
    <n v="0.63155051323608857"/>
    <n v="2026"/>
    <x v="2"/>
    <n v="8"/>
    <s v="Aug"/>
  </r>
  <r>
    <n v="1343"/>
    <d v="2026-08-28T00:00:00"/>
    <n v="8"/>
    <s v="Q3"/>
    <n v="2026"/>
    <x v="7"/>
    <x v="3"/>
    <x v="8"/>
    <x v="0"/>
    <s v="New"/>
    <x v="3"/>
    <s v="Portable Camp Stove"/>
    <n v="1"/>
    <n v="81.06"/>
    <n v="0"/>
    <n v="38.43"/>
    <n v="81.06"/>
    <n v="38.43"/>
    <n v="42.63"/>
    <n v="0.52590673575129532"/>
    <n v="2026"/>
    <x v="2"/>
    <n v="8"/>
    <s v="Aug"/>
  </r>
  <r>
    <n v="1455"/>
    <d v="2026-08-28T00:00:00"/>
    <n v="8"/>
    <s v="Q3"/>
    <n v="2026"/>
    <x v="7"/>
    <x v="2"/>
    <x v="2"/>
    <x v="0"/>
    <s v="New"/>
    <x v="0"/>
    <s v="Trail Bike Light"/>
    <n v="2"/>
    <n v="51.91"/>
    <n v="0"/>
    <n v="21.94"/>
    <n v="103.82"/>
    <n v="43.88"/>
    <n v="59.939999999999991"/>
    <n v="0.57734540550953573"/>
    <n v="2026"/>
    <x v="2"/>
    <n v="8"/>
    <s v="Aug"/>
  </r>
  <r>
    <n v="1632"/>
    <d v="2026-08-28T00:00:00"/>
    <n v="8"/>
    <s v="Q3"/>
    <n v="2026"/>
    <x v="7"/>
    <x v="3"/>
    <x v="7"/>
    <x v="3"/>
    <s v="New"/>
    <x v="2"/>
    <s v="Insulated Bottle"/>
    <n v="1"/>
    <n v="35.700000000000003"/>
    <n v="0.05"/>
    <n v="13.45"/>
    <n v="33.914999999999999"/>
    <n v="13.45"/>
    <n v="20.465"/>
    <n v="0.60342031549461894"/>
    <n v="2026"/>
    <x v="2"/>
    <n v="8"/>
    <s v="Aug"/>
  </r>
  <r>
    <n v="1817"/>
    <d v="2026-08-28T00:00:00"/>
    <n v="8"/>
    <s v="Q3"/>
    <n v="2026"/>
    <x v="7"/>
    <x v="0"/>
    <x v="9"/>
    <x v="2"/>
    <s v="New"/>
    <x v="4"/>
    <s v="Recovery Roller"/>
    <n v="1"/>
    <n v="36.590000000000003"/>
    <n v="0.05"/>
    <n v="14.15"/>
    <n v="34.7605"/>
    <n v="14.15"/>
    <n v="20.610500000000002"/>
    <n v="0.59292875534011313"/>
    <n v="2026"/>
    <x v="2"/>
    <n v="8"/>
    <s v="Aug"/>
  </r>
  <r>
    <n v="2993"/>
    <d v="2026-08-28T00:00:00"/>
    <n v="8"/>
    <s v="Q3"/>
    <n v="2026"/>
    <x v="7"/>
    <x v="1"/>
    <x v="12"/>
    <x v="1"/>
    <s v="Business"/>
    <x v="2"/>
    <s v="Insulated Bottle"/>
    <n v="3"/>
    <n v="35.520000000000003"/>
    <n v="0.1"/>
    <n v="13.78"/>
    <n v="95.904000000000011"/>
    <n v="41.339999999999996"/>
    <n v="54.564000000000014"/>
    <n v="0.56894394394394399"/>
    <n v="2026"/>
    <x v="2"/>
    <n v="8"/>
    <s v="Aug"/>
  </r>
  <r>
    <n v="4676"/>
    <d v="2026-08-28T00:00:00"/>
    <n v="8"/>
    <s v="Q3"/>
    <n v="2026"/>
    <x v="7"/>
    <x v="3"/>
    <x v="13"/>
    <x v="2"/>
    <s v="New"/>
    <x v="0"/>
    <s v="Commuter Helmet"/>
    <n v="2"/>
    <n v="81.88"/>
    <n v="0.1"/>
    <n v="42.87"/>
    <n v="147.38399999999999"/>
    <n v="85.74"/>
    <n v="61.643999999999991"/>
    <n v="0.41825435596808336"/>
    <n v="2026"/>
    <x v="2"/>
    <n v="8"/>
    <s v="Aug"/>
  </r>
  <r>
    <n v="5105"/>
    <d v="2026-08-28T00:00:00"/>
    <n v="8"/>
    <s v="Q3"/>
    <n v="2026"/>
    <x v="7"/>
    <x v="3"/>
    <x v="7"/>
    <x v="0"/>
    <s v="Business"/>
    <x v="2"/>
    <s v="Packing Cube Set"/>
    <n v="4"/>
    <n v="46.54"/>
    <n v="0"/>
    <n v="18.86"/>
    <n v="186.16"/>
    <n v="75.44"/>
    <n v="110.72"/>
    <n v="0.5947571981091534"/>
    <n v="2026"/>
    <x v="2"/>
    <n v="8"/>
    <s v="Aug"/>
  </r>
  <r>
    <n v="223"/>
    <d v="2026-08-29T00:00:00"/>
    <n v="8"/>
    <s v="Q3"/>
    <n v="2026"/>
    <x v="7"/>
    <x v="2"/>
    <x v="2"/>
    <x v="2"/>
    <s v="Returning"/>
    <x v="4"/>
    <s v="Training Mat"/>
    <n v="1"/>
    <n v="49.79"/>
    <n v="0"/>
    <n v="21.43"/>
    <n v="49.79"/>
    <n v="21.43"/>
    <n v="28.36"/>
    <n v="0.56959228760795344"/>
    <n v="2026"/>
    <x v="2"/>
    <n v="8"/>
    <s v="Aug"/>
  </r>
  <r>
    <n v="1023"/>
    <d v="2026-08-29T00:00:00"/>
    <n v="8"/>
    <s v="Q3"/>
    <n v="2026"/>
    <x v="7"/>
    <x v="2"/>
    <x v="3"/>
    <x v="0"/>
    <s v="New"/>
    <x v="1"/>
    <s v="Hiking Daypack 20L"/>
    <n v="6"/>
    <n v="90.19"/>
    <n v="0"/>
    <n v="45.61"/>
    <n v="541.14"/>
    <n v="273.65999999999997"/>
    <n v="267.48"/>
    <n v="0.4942898325756736"/>
    <n v="2026"/>
    <x v="2"/>
    <n v="8"/>
    <s v="Aug"/>
  </r>
  <r>
    <n v="1694"/>
    <d v="2026-08-29T00:00:00"/>
    <n v="8"/>
    <s v="Q3"/>
    <n v="2026"/>
    <x v="7"/>
    <x v="1"/>
    <x v="12"/>
    <x v="0"/>
    <s v="New"/>
    <x v="1"/>
    <s v="Trekking Poles"/>
    <n v="1"/>
    <n v="70.38"/>
    <n v="0.15"/>
    <n v="32.64"/>
    <n v="59.822999999999993"/>
    <n v="32.64"/>
    <n v="27.182999999999993"/>
    <n v="0.45439045183290699"/>
    <n v="2026"/>
    <x v="2"/>
    <n v="8"/>
    <s v="Aug"/>
  </r>
  <r>
    <n v="2006"/>
    <d v="2026-08-29T00:00:00"/>
    <n v="8"/>
    <s v="Q3"/>
    <n v="2026"/>
    <x v="7"/>
    <x v="3"/>
    <x v="13"/>
    <x v="0"/>
    <s v="New"/>
    <x v="2"/>
    <s v="Packing Cube Set"/>
    <n v="1"/>
    <n v="46.43"/>
    <n v="0"/>
    <n v="18.2"/>
    <n v="46.43"/>
    <n v="18.2"/>
    <n v="28.23"/>
    <n v="0.60801206116734874"/>
    <n v="2026"/>
    <x v="2"/>
    <n v="8"/>
    <s v="Aug"/>
  </r>
  <r>
    <n v="3026"/>
    <d v="2026-08-29T00:00:00"/>
    <n v="8"/>
    <s v="Q3"/>
    <n v="2026"/>
    <x v="7"/>
    <x v="0"/>
    <x v="0"/>
    <x v="0"/>
    <s v="New"/>
    <x v="3"/>
    <s v="Trail Tent 2P"/>
    <n v="1"/>
    <n v="194.75"/>
    <n v="0.05"/>
    <n v="105.94"/>
    <n v="185.01249999999999"/>
    <n v="105.94"/>
    <n v="79.072499999999991"/>
    <n v="0.42739004121343149"/>
    <n v="2026"/>
    <x v="2"/>
    <n v="8"/>
    <s v="Aug"/>
  </r>
  <r>
    <n v="3057"/>
    <d v="2026-08-29T00:00:00"/>
    <n v="8"/>
    <s v="Q3"/>
    <n v="2026"/>
    <x v="7"/>
    <x v="1"/>
    <x v="14"/>
    <x v="2"/>
    <s v="Returning"/>
    <x v="1"/>
    <s v="Trail Boots"/>
    <n v="2"/>
    <n v="142.16"/>
    <n v="0"/>
    <n v="79.36"/>
    <n v="284.32"/>
    <n v="158.72"/>
    <n v="125.6"/>
    <n v="0.44175576814856499"/>
    <n v="2026"/>
    <x v="2"/>
    <n v="8"/>
    <s v="Aug"/>
  </r>
  <r>
    <n v="3112"/>
    <d v="2026-08-29T00:00:00"/>
    <n v="8"/>
    <s v="Q3"/>
    <n v="2026"/>
    <x v="7"/>
    <x v="3"/>
    <x v="8"/>
    <x v="0"/>
    <s v="Business"/>
    <x v="2"/>
    <s v="Packing Cube Set"/>
    <n v="2"/>
    <n v="47.69"/>
    <n v="0.05"/>
    <n v="18.8"/>
    <n v="90.61099999999999"/>
    <n v="37.6"/>
    <n v="53.010999999999989"/>
    <n v="0.58503934400900548"/>
    <n v="2026"/>
    <x v="2"/>
    <n v="8"/>
    <s v="Aug"/>
  </r>
  <r>
    <n v="3137"/>
    <d v="2026-08-29T00:00:00"/>
    <n v="8"/>
    <s v="Q3"/>
    <n v="2026"/>
    <x v="7"/>
    <x v="2"/>
    <x v="5"/>
    <x v="2"/>
    <s v="New"/>
    <x v="2"/>
    <s v="Travel Backpack 35L"/>
    <n v="3"/>
    <n v="164.51"/>
    <n v="0"/>
    <n v="86.76"/>
    <n v="493.53"/>
    <n v="260.28000000000003"/>
    <n v="233.24999999999994"/>
    <n v="0.47261564646526039"/>
    <n v="2026"/>
    <x v="2"/>
    <n v="8"/>
    <s v="Aug"/>
  </r>
  <r>
    <n v="3983"/>
    <d v="2026-08-29T00:00:00"/>
    <n v="8"/>
    <s v="Q3"/>
    <n v="2026"/>
    <x v="7"/>
    <x v="2"/>
    <x v="2"/>
    <x v="3"/>
    <s v="Business"/>
    <x v="3"/>
    <s v="Trail Tent 2P"/>
    <n v="2"/>
    <n v="194.71"/>
    <n v="0.1"/>
    <n v="105.57"/>
    <n v="350.47800000000001"/>
    <n v="211.14"/>
    <n v="139.33800000000002"/>
    <n v="0.39756561039494637"/>
    <n v="2026"/>
    <x v="2"/>
    <n v="8"/>
    <s v="Aug"/>
  </r>
  <r>
    <n v="4016"/>
    <d v="2026-08-29T00:00:00"/>
    <n v="8"/>
    <s v="Q3"/>
    <n v="2026"/>
    <x v="7"/>
    <x v="3"/>
    <x v="13"/>
    <x v="1"/>
    <s v="Business"/>
    <x v="1"/>
    <s v="Trail Boots"/>
    <n v="5"/>
    <n v="145.24"/>
    <n v="0.15"/>
    <n v="77.69"/>
    <n v="617.27"/>
    <n v="388.45"/>
    <n v="228.82"/>
    <n v="0.37069677774717708"/>
    <n v="2026"/>
    <x v="2"/>
    <n v="8"/>
    <s v="Aug"/>
  </r>
  <r>
    <n v="4340"/>
    <d v="2026-08-29T00:00:00"/>
    <n v="8"/>
    <s v="Q3"/>
    <n v="2026"/>
    <x v="7"/>
    <x v="3"/>
    <x v="8"/>
    <x v="0"/>
    <s v="New"/>
    <x v="2"/>
    <s v="Insulated Bottle"/>
    <n v="2"/>
    <n v="35.6"/>
    <n v="0.15"/>
    <n v="13.67"/>
    <n v="60.52"/>
    <n v="27.34"/>
    <n v="33.180000000000007"/>
    <n v="0.54824851288830145"/>
    <n v="2026"/>
    <x v="2"/>
    <n v="8"/>
    <s v="Aug"/>
  </r>
  <r>
    <n v="4640"/>
    <d v="2026-08-29T00:00:00"/>
    <n v="8"/>
    <s v="Q3"/>
    <n v="2026"/>
    <x v="7"/>
    <x v="0"/>
    <x v="15"/>
    <x v="0"/>
    <s v="New"/>
    <x v="4"/>
    <s v="Resistance Band Set"/>
    <n v="2"/>
    <n v="41.05"/>
    <n v="0.05"/>
    <n v="14.47"/>
    <n v="77.99499999999999"/>
    <n v="28.94"/>
    <n v="49.054999999999993"/>
    <n v="0.62895057375472785"/>
    <n v="2026"/>
    <x v="2"/>
    <n v="8"/>
    <s v="Aug"/>
  </r>
  <r>
    <n v="4733"/>
    <d v="2026-08-29T00:00:00"/>
    <n v="8"/>
    <s v="Q3"/>
    <n v="2026"/>
    <x v="7"/>
    <x v="2"/>
    <x v="2"/>
    <x v="0"/>
    <s v="New"/>
    <x v="1"/>
    <s v="Summit Backpack 45L"/>
    <n v="2"/>
    <n v="153.63999999999999"/>
    <n v="0.05"/>
    <n v="77.709999999999994"/>
    <n v="291.91599999999994"/>
    <n v="155.41999999999999"/>
    <n v="136.49599999999995"/>
    <n v="0.46758656599843784"/>
    <n v="2026"/>
    <x v="2"/>
    <n v="8"/>
    <s v="Aug"/>
  </r>
  <r>
    <n v="4827"/>
    <d v="2026-08-29T00:00:00"/>
    <n v="8"/>
    <s v="Q3"/>
    <n v="2026"/>
    <x v="7"/>
    <x v="2"/>
    <x v="2"/>
    <x v="0"/>
    <s v="Returning"/>
    <x v="2"/>
    <s v="Insulated Bottle"/>
    <n v="5"/>
    <n v="36.700000000000003"/>
    <n v="0"/>
    <n v="13.45"/>
    <n v="183.5"/>
    <n v="67.25"/>
    <n v="116.25"/>
    <n v="0.63351498637602177"/>
    <n v="2026"/>
    <x v="2"/>
    <n v="8"/>
    <s v="Aug"/>
  </r>
  <r>
    <n v="5180"/>
    <d v="2026-08-29T00:00:00"/>
    <n v="8"/>
    <s v="Q3"/>
    <n v="2026"/>
    <x v="7"/>
    <x v="0"/>
    <x v="15"/>
    <x v="1"/>
    <s v="Business"/>
    <x v="3"/>
    <s v="Compact Sleeping Bag"/>
    <n v="8"/>
    <n v="124"/>
    <n v="0.1"/>
    <n v="61.85"/>
    <n v="892.80000000000007"/>
    <n v="494.8"/>
    <n v="398.00000000000006"/>
    <n v="0.44578853046594985"/>
    <n v="2026"/>
    <x v="2"/>
    <n v="8"/>
    <s v="Aug"/>
  </r>
  <r>
    <n v="121"/>
    <d v="2026-08-30T00:00:00"/>
    <n v="8"/>
    <s v="Q3"/>
    <n v="2026"/>
    <x v="7"/>
    <x v="1"/>
    <x v="1"/>
    <x v="3"/>
    <s v="New"/>
    <x v="0"/>
    <s v="Commuter Helmet"/>
    <n v="1"/>
    <n v="81.23"/>
    <n v="0.1"/>
    <n v="42.65"/>
    <n v="73.106999999999999"/>
    <n v="42.65"/>
    <n v="30.457000000000001"/>
    <n v="0.41660853269864723"/>
    <n v="2026"/>
    <x v="2"/>
    <n v="8"/>
    <s v="Aug"/>
  </r>
  <r>
    <n v="618"/>
    <d v="2026-08-30T00:00:00"/>
    <n v="8"/>
    <s v="Q3"/>
    <n v="2026"/>
    <x v="7"/>
    <x v="1"/>
    <x v="12"/>
    <x v="0"/>
    <s v="Business"/>
    <x v="0"/>
    <s v="Compact Repair Kit"/>
    <n v="2"/>
    <n v="41.06"/>
    <n v="0.05"/>
    <n v="16.559999999999999"/>
    <n v="78.013999999999996"/>
    <n v="33.119999999999997"/>
    <n v="44.893999999999998"/>
    <n v="0.5754608147255621"/>
    <n v="2026"/>
    <x v="2"/>
    <n v="8"/>
    <s v="Aug"/>
  </r>
  <r>
    <n v="2860"/>
    <d v="2026-08-30T00:00:00"/>
    <n v="8"/>
    <s v="Q3"/>
    <n v="2026"/>
    <x v="7"/>
    <x v="3"/>
    <x v="7"/>
    <x v="3"/>
    <s v="Returning"/>
    <x v="1"/>
    <s v="Trail Boots"/>
    <n v="1"/>
    <n v="143.49"/>
    <n v="0.1"/>
    <n v="80.72"/>
    <n v="129.14100000000002"/>
    <n v="80.72"/>
    <n v="48.421000000000021"/>
    <n v="0.3749467636149636"/>
    <n v="2026"/>
    <x v="2"/>
    <n v="8"/>
    <s v="Aug"/>
  </r>
  <r>
    <n v="3768"/>
    <d v="2026-08-30T00:00:00"/>
    <n v="8"/>
    <s v="Q3"/>
    <n v="2026"/>
    <x v="7"/>
    <x v="2"/>
    <x v="3"/>
    <x v="2"/>
    <s v="New"/>
    <x v="1"/>
    <s v="Trail Boots"/>
    <n v="1"/>
    <n v="143.38"/>
    <n v="0"/>
    <n v="78.37"/>
    <n v="143.38"/>
    <n v="78.37"/>
    <n v="65.009999999999991"/>
    <n v="0.45341051750592826"/>
    <n v="2026"/>
    <x v="2"/>
    <n v="8"/>
    <s v="Aug"/>
  </r>
  <r>
    <n v="3987"/>
    <d v="2026-08-30T00:00:00"/>
    <n v="8"/>
    <s v="Q3"/>
    <n v="2026"/>
    <x v="7"/>
    <x v="1"/>
    <x v="12"/>
    <x v="3"/>
    <s v="Business"/>
    <x v="1"/>
    <s v="Trail Boots"/>
    <n v="1"/>
    <n v="144.54"/>
    <n v="0"/>
    <n v="78.77"/>
    <n v="144.54"/>
    <n v="78.77"/>
    <n v="65.77"/>
    <n v="0.45502974955029751"/>
    <n v="2026"/>
    <x v="2"/>
    <n v="8"/>
    <s v="Aug"/>
  </r>
  <r>
    <n v="4990"/>
    <d v="2026-08-30T00:00:00"/>
    <n v="8"/>
    <s v="Q3"/>
    <n v="2026"/>
    <x v="7"/>
    <x v="3"/>
    <x v="8"/>
    <x v="3"/>
    <s v="Returning"/>
    <x v="4"/>
    <s v="Resistance Band Set"/>
    <n v="1"/>
    <n v="40.92"/>
    <n v="0.1"/>
    <n v="14.94"/>
    <n v="36.828000000000003"/>
    <n v="14.94"/>
    <n v="21.888000000000005"/>
    <n v="0.59433040078201382"/>
    <n v="2026"/>
    <x v="2"/>
    <n v="8"/>
    <s v="Aug"/>
  </r>
  <r>
    <n v="348"/>
    <d v="2026-08-31T00:00:00"/>
    <n v="8"/>
    <s v="Q3"/>
    <n v="2026"/>
    <x v="7"/>
    <x v="1"/>
    <x v="12"/>
    <x v="1"/>
    <s v="Business"/>
    <x v="1"/>
    <s v="Summit Backpack 45L"/>
    <n v="5"/>
    <n v="151.21"/>
    <n v="0.15"/>
    <n v="77.12"/>
    <n v="642.64250000000004"/>
    <n v="385.6"/>
    <n v="257.04250000000002"/>
    <n v="0.39997743691087967"/>
    <n v="2026"/>
    <x v="2"/>
    <n v="8"/>
    <s v="Aug"/>
  </r>
  <r>
    <n v="1642"/>
    <d v="2026-08-31T00:00:00"/>
    <n v="8"/>
    <s v="Q3"/>
    <n v="2026"/>
    <x v="7"/>
    <x v="3"/>
    <x v="8"/>
    <x v="3"/>
    <s v="New"/>
    <x v="4"/>
    <s v="Resistance Band Set"/>
    <n v="1"/>
    <n v="40.770000000000003"/>
    <n v="0"/>
    <n v="15.13"/>
    <n v="40.770000000000003"/>
    <n v="15.13"/>
    <n v="25.64"/>
    <n v="0.62889379445670834"/>
    <n v="2026"/>
    <x v="2"/>
    <n v="8"/>
    <s v="Aug"/>
  </r>
  <r>
    <n v="2146"/>
    <d v="2026-08-31T00:00:00"/>
    <n v="8"/>
    <s v="Q3"/>
    <n v="2026"/>
    <x v="7"/>
    <x v="0"/>
    <x v="0"/>
    <x v="3"/>
    <s v="New"/>
    <x v="4"/>
    <s v="Recovery Roller"/>
    <n v="1"/>
    <n v="35.47"/>
    <n v="0.05"/>
    <n v="14.1"/>
    <n v="33.6965"/>
    <n v="14.1"/>
    <n v="19.596499999999999"/>
    <n v="0.58155891561438122"/>
    <n v="2026"/>
    <x v="2"/>
    <n v="8"/>
    <s v="Aug"/>
  </r>
  <r>
    <n v="2629"/>
    <d v="2026-08-31T00:00:00"/>
    <n v="8"/>
    <s v="Q3"/>
    <n v="2026"/>
    <x v="7"/>
    <x v="3"/>
    <x v="8"/>
    <x v="0"/>
    <s v="Returning"/>
    <x v="0"/>
    <s v="Commuter Helmet"/>
    <n v="1"/>
    <n v="81.72"/>
    <n v="0"/>
    <n v="42.38"/>
    <n v="81.72"/>
    <n v="42.38"/>
    <n v="39.339999999999996"/>
    <n v="0.48139990210474787"/>
    <n v="2026"/>
    <x v="2"/>
    <n v="8"/>
    <s v="Aug"/>
  </r>
  <r>
    <n v="2870"/>
    <d v="2026-08-31T00:00:00"/>
    <n v="8"/>
    <s v="Q3"/>
    <n v="2026"/>
    <x v="7"/>
    <x v="3"/>
    <x v="7"/>
    <x v="0"/>
    <s v="New"/>
    <x v="2"/>
    <s v="Packing Cube Set"/>
    <n v="1"/>
    <n v="45.84"/>
    <n v="0"/>
    <n v="17.84"/>
    <n v="45.84"/>
    <n v="17.84"/>
    <n v="28.000000000000004"/>
    <n v="0.61082024432809778"/>
    <n v="2026"/>
    <x v="2"/>
    <n v="8"/>
    <s v="Aug"/>
  </r>
  <r>
    <n v="2975"/>
    <d v="2026-08-31T00:00:00"/>
    <n v="8"/>
    <s v="Q3"/>
    <n v="2026"/>
    <x v="7"/>
    <x v="1"/>
    <x v="12"/>
    <x v="0"/>
    <s v="New"/>
    <x v="2"/>
    <s v="Packing Cube Set"/>
    <n v="1"/>
    <n v="46.59"/>
    <n v="0"/>
    <n v="18.47"/>
    <n v="46.59"/>
    <n v="18.47"/>
    <n v="28.120000000000005"/>
    <n v="0.60356299635114841"/>
    <n v="2026"/>
    <x v="2"/>
    <n v="8"/>
    <s v="Aug"/>
  </r>
  <r>
    <n v="3163"/>
    <d v="2026-08-31T00:00:00"/>
    <n v="8"/>
    <s v="Q3"/>
    <n v="2026"/>
    <x v="7"/>
    <x v="0"/>
    <x v="15"/>
    <x v="2"/>
    <s v="Business"/>
    <x v="1"/>
    <s v="Trekking Poles"/>
    <n v="1"/>
    <n v="69.959999999999994"/>
    <n v="0"/>
    <n v="32.340000000000003"/>
    <n v="69.959999999999994"/>
    <n v="32.340000000000003"/>
    <n v="37.61999999999999"/>
    <n v="0.53773584905660365"/>
    <n v="2026"/>
    <x v="2"/>
    <n v="8"/>
    <s v="Aug"/>
  </r>
  <r>
    <n v="94"/>
    <d v="2026-09-01T00:00:00"/>
    <n v="9"/>
    <s v="Q3"/>
    <n v="2026"/>
    <x v="8"/>
    <x v="1"/>
    <x v="6"/>
    <x v="2"/>
    <s v="Returning"/>
    <x v="0"/>
    <s v="Trail Bike Light"/>
    <n v="5"/>
    <n v="50.76"/>
    <n v="0"/>
    <n v="22.89"/>
    <n v="253.79999999999998"/>
    <n v="114.45"/>
    <n v="139.34999999999997"/>
    <n v="0.54905437352245856"/>
    <n v="2026"/>
    <x v="2"/>
    <n v="9"/>
    <s v="Sep"/>
  </r>
  <r>
    <n v="271"/>
    <d v="2026-09-01T00:00:00"/>
    <n v="9"/>
    <s v="Q3"/>
    <n v="2026"/>
    <x v="8"/>
    <x v="1"/>
    <x v="12"/>
    <x v="3"/>
    <s v="Returning"/>
    <x v="1"/>
    <s v="Hiking Daypack 20L"/>
    <n v="1"/>
    <n v="94.29"/>
    <n v="0.1"/>
    <n v="45.12"/>
    <n v="84.861000000000004"/>
    <n v="45.12"/>
    <n v="39.741000000000007"/>
    <n v="0.46830699614663984"/>
    <n v="2026"/>
    <x v="2"/>
    <n v="9"/>
    <s v="Sep"/>
  </r>
  <r>
    <n v="1481"/>
    <d v="2026-09-01T00:00:00"/>
    <n v="9"/>
    <s v="Q3"/>
    <n v="2026"/>
    <x v="8"/>
    <x v="1"/>
    <x v="12"/>
    <x v="1"/>
    <s v="Business"/>
    <x v="0"/>
    <s v="Commuter Helmet"/>
    <n v="6"/>
    <n v="81.430000000000007"/>
    <n v="0.05"/>
    <n v="42.24"/>
    <n v="464.15100000000001"/>
    <n v="253.44"/>
    <n v="210.71100000000001"/>
    <n v="0.45397079829624415"/>
    <n v="2026"/>
    <x v="2"/>
    <n v="9"/>
    <s v="Sep"/>
  </r>
  <r>
    <n v="1663"/>
    <d v="2026-09-01T00:00:00"/>
    <n v="9"/>
    <s v="Q3"/>
    <n v="2026"/>
    <x v="8"/>
    <x v="2"/>
    <x v="5"/>
    <x v="0"/>
    <s v="Returning"/>
    <x v="2"/>
    <s v="Packing Cube Set"/>
    <n v="1"/>
    <n v="45.54"/>
    <n v="0.1"/>
    <n v="18.440000000000001"/>
    <n v="40.985999999999997"/>
    <n v="18.440000000000001"/>
    <n v="22.545999999999996"/>
    <n v="0.5500902747279558"/>
    <n v="2026"/>
    <x v="2"/>
    <n v="9"/>
    <s v="Sep"/>
  </r>
  <r>
    <n v="2866"/>
    <d v="2026-09-01T00:00:00"/>
    <n v="9"/>
    <s v="Q3"/>
    <n v="2026"/>
    <x v="8"/>
    <x v="0"/>
    <x v="15"/>
    <x v="3"/>
    <s v="Returning"/>
    <x v="1"/>
    <s v="Summit Backpack 45L"/>
    <n v="2"/>
    <n v="156.63999999999999"/>
    <n v="0.1"/>
    <n v="80.09"/>
    <n v="281.952"/>
    <n v="160.18"/>
    <n v="121.77199999999999"/>
    <n v="0.43188911587787987"/>
    <n v="2026"/>
    <x v="2"/>
    <n v="9"/>
    <s v="Sep"/>
  </r>
  <r>
    <n v="3288"/>
    <d v="2026-09-01T00:00:00"/>
    <n v="9"/>
    <s v="Q3"/>
    <n v="2026"/>
    <x v="8"/>
    <x v="3"/>
    <x v="7"/>
    <x v="3"/>
    <s v="Business"/>
    <x v="1"/>
    <s v="Trekking Poles"/>
    <n v="1"/>
    <n v="72.81"/>
    <n v="0"/>
    <n v="32.299999999999997"/>
    <n v="72.81"/>
    <n v="32.299999999999997"/>
    <n v="40.510000000000005"/>
    <n v="0.55637961818431536"/>
    <n v="2026"/>
    <x v="2"/>
    <n v="9"/>
    <s v="Sep"/>
  </r>
  <r>
    <n v="3426"/>
    <d v="2026-09-01T00:00:00"/>
    <n v="9"/>
    <s v="Q3"/>
    <n v="2026"/>
    <x v="8"/>
    <x v="1"/>
    <x v="11"/>
    <x v="2"/>
    <s v="New"/>
    <x v="3"/>
    <s v="Portable Camp Stove"/>
    <n v="6"/>
    <n v="80.319999999999993"/>
    <n v="0"/>
    <n v="38.42"/>
    <n v="481.91999999999996"/>
    <n v="230.52"/>
    <n v="251.39999999999995"/>
    <n v="0.52166334661354574"/>
    <n v="2026"/>
    <x v="2"/>
    <n v="9"/>
    <s v="Sep"/>
  </r>
  <r>
    <n v="4826"/>
    <d v="2026-09-01T00:00:00"/>
    <n v="9"/>
    <s v="Q3"/>
    <n v="2026"/>
    <x v="8"/>
    <x v="3"/>
    <x v="13"/>
    <x v="2"/>
    <s v="Returning"/>
    <x v="2"/>
    <s v="Travel Backpack 35L"/>
    <n v="5"/>
    <n v="166.81"/>
    <n v="0.05"/>
    <n v="89.24"/>
    <n v="792.34749999999997"/>
    <n v="446.2"/>
    <n v="346.14749999999998"/>
    <n v="0.43686324497774021"/>
    <n v="2026"/>
    <x v="2"/>
    <n v="9"/>
    <s v="Sep"/>
  </r>
  <r>
    <n v="662"/>
    <d v="2026-09-02T00:00:00"/>
    <n v="9"/>
    <s v="Q3"/>
    <n v="2026"/>
    <x v="8"/>
    <x v="3"/>
    <x v="13"/>
    <x v="0"/>
    <s v="New"/>
    <x v="4"/>
    <s v="Resistance Band Set"/>
    <n v="1"/>
    <n v="40.56"/>
    <n v="0.15"/>
    <n v="14.28"/>
    <n v="34.475999999999999"/>
    <n v="14.28"/>
    <n v="20.195999999999998"/>
    <n v="0.58579881656804733"/>
    <n v="2026"/>
    <x v="2"/>
    <n v="9"/>
    <s v="Sep"/>
  </r>
  <r>
    <n v="1393"/>
    <d v="2026-09-02T00:00:00"/>
    <n v="9"/>
    <s v="Q3"/>
    <n v="2026"/>
    <x v="8"/>
    <x v="2"/>
    <x v="16"/>
    <x v="0"/>
    <s v="Returning"/>
    <x v="2"/>
    <s v="Travel Backpack 35L"/>
    <n v="2"/>
    <n v="162.4"/>
    <n v="0.1"/>
    <n v="88.04"/>
    <n v="292.32"/>
    <n v="176.08"/>
    <n v="116.23999999999998"/>
    <n v="0.39764641488779412"/>
    <n v="2026"/>
    <x v="2"/>
    <n v="9"/>
    <s v="Sep"/>
  </r>
  <r>
    <n v="1568"/>
    <d v="2026-09-02T00:00:00"/>
    <n v="9"/>
    <s v="Q3"/>
    <n v="2026"/>
    <x v="8"/>
    <x v="0"/>
    <x v="15"/>
    <x v="2"/>
    <s v="Returning"/>
    <x v="4"/>
    <s v="Weighted Vest"/>
    <n v="5"/>
    <n v="123.09"/>
    <n v="0"/>
    <n v="70.3"/>
    <n v="615.45000000000005"/>
    <n v="351.5"/>
    <n v="263.95000000000005"/>
    <n v="0.42887318222438869"/>
    <n v="2026"/>
    <x v="2"/>
    <n v="9"/>
    <s v="Sep"/>
  </r>
  <r>
    <n v="2428"/>
    <d v="2026-09-02T00:00:00"/>
    <n v="9"/>
    <s v="Q3"/>
    <n v="2026"/>
    <x v="8"/>
    <x v="1"/>
    <x v="6"/>
    <x v="3"/>
    <s v="New"/>
    <x v="2"/>
    <s v="Insulated Bottle"/>
    <n v="1"/>
    <n v="36.69"/>
    <n v="0"/>
    <n v="13.92"/>
    <n v="36.69"/>
    <n v="13.92"/>
    <n v="22.769999999999996"/>
    <n v="0.6206050695012264"/>
    <n v="2026"/>
    <x v="2"/>
    <n v="9"/>
    <s v="Sep"/>
  </r>
  <r>
    <n v="2890"/>
    <d v="2026-09-02T00:00:00"/>
    <n v="9"/>
    <s v="Q3"/>
    <n v="2026"/>
    <x v="8"/>
    <x v="2"/>
    <x v="3"/>
    <x v="0"/>
    <s v="Business"/>
    <x v="2"/>
    <s v="Carry-On Duffel"/>
    <n v="4"/>
    <n v="130.43"/>
    <n v="0"/>
    <n v="66.849999999999994"/>
    <n v="521.72"/>
    <n v="267.39999999999998"/>
    <n v="254.32000000000005"/>
    <n v="0.48746454036648018"/>
    <n v="2026"/>
    <x v="2"/>
    <n v="9"/>
    <s v="Sep"/>
  </r>
  <r>
    <n v="2108"/>
    <d v="2026-09-03T00:00:00"/>
    <n v="9"/>
    <s v="Q3"/>
    <n v="2026"/>
    <x v="8"/>
    <x v="1"/>
    <x v="11"/>
    <x v="0"/>
    <s v="Returning"/>
    <x v="1"/>
    <s v="Trail Boots"/>
    <n v="1"/>
    <n v="146.13999999999999"/>
    <n v="0"/>
    <n v="81.040000000000006"/>
    <n v="146.13999999999999"/>
    <n v="81.040000000000006"/>
    <n v="65.09999999999998"/>
    <n v="0.44546325441357593"/>
    <n v="2026"/>
    <x v="2"/>
    <n v="9"/>
    <s v="Sep"/>
  </r>
  <r>
    <n v="2340"/>
    <d v="2026-09-03T00:00:00"/>
    <n v="9"/>
    <s v="Q3"/>
    <n v="2026"/>
    <x v="8"/>
    <x v="1"/>
    <x v="14"/>
    <x v="2"/>
    <s v="New"/>
    <x v="3"/>
    <s v="Alpine Tent 4P"/>
    <n v="4"/>
    <n v="332.93"/>
    <n v="0"/>
    <n v="193.56"/>
    <n v="1331.72"/>
    <n v="774.24"/>
    <n v="557.48"/>
    <n v="0.41861652599645571"/>
    <n v="2026"/>
    <x v="2"/>
    <n v="9"/>
    <s v="Sep"/>
  </r>
  <r>
    <n v="3078"/>
    <d v="2026-09-03T00:00:00"/>
    <n v="9"/>
    <s v="Q3"/>
    <n v="2026"/>
    <x v="8"/>
    <x v="1"/>
    <x v="14"/>
    <x v="2"/>
    <s v="Business"/>
    <x v="3"/>
    <s v="Compact Sleeping Bag"/>
    <n v="4"/>
    <n v="122.43"/>
    <n v="0"/>
    <n v="61.5"/>
    <n v="489.72"/>
    <n v="246"/>
    <n v="243.72000000000003"/>
    <n v="0.49767213918157316"/>
    <n v="2026"/>
    <x v="2"/>
    <n v="9"/>
    <s v="Sep"/>
  </r>
  <r>
    <n v="3575"/>
    <d v="2026-09-03T00:00:00"/>
    <n v="9"/>
    <s v="Q3"/>
    <n v="2026"/>
    <x v="8"/>
    <x v="2"/>
    <x v="2"/>
    <x v="3"/>
    <s v="Returning"/>
    <x v="0"/>
    <s v="Commuter Helmet"/>
    <n v="3"/>
    <n v="81.12"/>
    <n v="0.1"/>
    <n v="41.78"/>
    <n v="219.02400000000003"/>
    <n v="125.34"/>
    <n v="93.684000000000026"/>
    <n v="0.42773394696471628"/>
    <n v="2026"/>
    <x v="2"/>
    <n v="9"/>
    <s v="Sep"/>
  </r>
  <r>
    <n v="3700"/>
    <d v="2026-09-03T00:00:00"/>
    <n v="9"/>
    <s v="Q3"/>
    <n v="2026"/>
    <x v="8"/>
    <x v="1"/>
    <x v="14"/>
    <x v="0"/>
    <s v="Returning"/>
    <x v="2"/>
    <s v="Travel Backpack 35L"/>
    <n v="1"/>
    <n v="168.54"/>
    <n v="0.05"/>
    <n v="87.82"/>
    <n v="160.11299999999997"/>
    <n v="87.82"/>
    <n v="72.292999999999978"/>
    <n v="0.45151236938911887"/>
    <n v="2026"/>
    <x v="2"/>
    <n v="9"/>
    <s v="Sep"/>
  </r>
  <r>
    <n v="3762"/>
    <d v="2026-09-03T00:00:00"/>
    <n v="9"/>
    <s v="Q3"/>
    <n v="2026"/>
    <x v="8"/>
    <x v="0"/>
    <x v="0"/>
    <x v="2"/>
    <s v="New"/>
    <x v="0"/>
    <s v="Compact Repair Kit"/>
    <n v="4"/>
    <n v="39.61"/>
    <n v="0.1"/>
    <n v="16.829999999999998"/>
    <n v="142.596"/>
    <n v="67.319999999999993"/>
    <n v="75.27600000000001"/>
    <n v="0.52789699570815452"/>
    <n v="2026"/>
    <x v="2"/>
    <n v="9"/>
    <s v="Sep"/>
  </r>
  <r>
    <n v="2790"/>
    <d v="2026-09-04T00:00:00"/>
    <n v="9"/>
    <s v="Q3"/>
    <n v="2026"/>
    <x v="8"/>
    <x v="3"/>
    <x v="8"/>
    <x v="0"/>
    <s v="Returning"/>
    <x v="4"/>
    <s v="Resistance Band Set"/>
    <n v="1"/>
    <n v="39.85"/>
    <n v="0.1"/>
    <n v="14.96"/>
    <n v="35.865000000000002"/>
    <n v="14.96"/>
    <n v="20.905000000000001"/>
    <n v="0.58288024536456151"/>
    <n v="2026"/>
    <x v="2"/>
    <n v="9"/>
    <s v="Sep"/>
  </r>
  <r>
    <n v="4149"/>
    <d v="2026-09-04T00:00:00"/>
    <n v="9"/>
    <s v="Q3"/>
    <n v="2026"/>
    <x v="8"/>
    <x v="3"/>
    <x v="8"/>
    <x v="0"/>
    <s v="New"/>
    <x v="4"/>
    <s v="Resistance Band Set"/>
    <n v="1"/>
    <n v="40.51"/>
    <n v="0.05"/>
    <n v="14.7"/>
    <n v="38.484499999999997"/>
    <n v="14.7"/>
    <n v="23.784499999999998"/>
    <n v="0.6180280372617547"/>
    <n v="2026"/>
    <x v="2"/>
    <n v="9"/>
    <s v="Sep"/>
  </r>
  <r>
    <n v="1955"/>
    <d v="2026-09-05T00:00:00"/>
    <n v="9"/>
    <s v="Q3"/>
    <n v="2026"/>
    <x v="8"/>
    <x v="1"/>
    <x v="12"/>
    <x v="0"/>
    <s v="Returning"/>
    <x v="3"/>
    <s v="Compact Sleeping Bag"/>
    <n v="1"/>
    <n v="121.59"/>
    <n v="0"/>
    <n v="62.44"/>
    <n v="121.59"/>
    <n v="62.44"/>
    <n v="59.150000000000006"/>
    <n v="0.4864709268854347"/>
    <n v="2026"/>
    <x v="2"/>
    <n v="9"/>
    <s v="Sep"/>
  </r>
  <r>
    <n v="2077"/>
    <d v="2026-09-05T00:00:00"/>
    <n v="9"/>
    <s v="Q3"/>
    <n v="2026"/>
    <x v="8"/>
    <x v="3"/>
    <x v="8"/>
    <x v="1"/>
    <s v="Business"/>
    <x v="1"/>
    <s v="Summit Backpack 45L"/>
    <n v="4"/>
    <n v="152.99"/>
    <n v="0.15"/>
    <n v="77.12"/>
    <n v="520.16600000000005"/>
    <n v="308.48"/>
    <n v="211.68600000000004"/>
    <n v="0.40695854784818697"/>
    <n v="2026"/>
    <x v="2"/>
    <n v="9"/>
    <s v="Sep"/>
  </r>
  <r>
    <n v="2879"/>
    <d v="2026-09-05T00:00:00"/>
    <n v="9"/>
    <s v="Q3"/>
    <n v="2026"/>
    <x v="8"/>
    <x v="2"/>
    <x v="10"/>
    <x v="0"/>
    <s v="Business"/>
    <x v="2"/>
    <s v="Insulated Bottle"/>
    <n v="3"/>
    <n v="36.19"/>
    <n v="0.1"/>
    <n v="13.97"/>
    <n v="97.712999999999994"/>
    <n v="41.910000000000004"/>
    <n v="55.80299999999999"/>
    <n v="0.57109084768659235"/>
    <n v="2026"/>
    <x v="2"/>
    <n v="9"/>
    <s v="Sep"/>
  </r>
  <r>
    <n v="3353"/>
    <d v="2026-09-05T00:00:00"/>
    <n v="9"/>
    <s v="Q3"/>
    <n v="2026"/>
    <x v="8"/>
    <x v="2"/>
    <x v="16"/>
    <x v="2"/>
    <s v="New"/>
    <x v="1"/>
    <s v="Trail Boots"/>
    <n v="2"/>
    <n v="142.44"/>
    <n v="0"/>
    <n v="77.33"/>
    <n v="284.88"/>
    <n v="154.66"/>
    <n v="130.22"/>
    <n v="0.45710474585790506"/>
    <n v="2026"/>
    <x v="2"/>
    <n v="9"/>
    <s v="Sep"/>
  </r>
  <r>
    <n v="3514"/>
    <d v="2026-09-05T00:00:00"/>
    <n v="9"/>
    <s v="Q3"/>
    <n v="2026"/>
    <x v="8"/>
    <x v="1"/>
    <x v="6"/>
    <x v="0"/>
    <s v="New"/>
    <x v="2"/>
    <s v="Carry-On Duffel"/>
    <n v="2"/>
    <n v="133.81"/>
    <n v="0"/>
    <n v="66.78"/>
    <n v="267.62"/>
    <n v="133.56"/>
    <n v="134.06"/>
    <n v="0.5009341603766535"/>
    <n v="2026"/>
    <x v="2"/>
    <n v="9"/>
    <s v="Sep"/>
  </r>
  <r>
    <n v="3964"/>
    <d v="2026-09-05T00:00:00"/>
    <n v="9"/>
    <s v="Q3"/>
    <n v="2026"/>
    <x v="8"/>
    <x v="1"/>
    <x v="12"/>
    <x v="2"/>
    <s v="New"/>
    <x v="4"/>
    <s v="Resistance Band Set"/>
    <n v="2"/>
    <n v="40.49"/>
    <n v="0.15"/>
    <n v="14.32"/>
    <n v="68.832999999999998"/>
    <n v="28.64"/>
    <n v="40.192999999999998"/>
    <n v="0.58392050324698908"/>
    <n v="2026"/>
    <x v="2"/>
    <n v="9"/>
    <s v="Sep"/>
  </r>
  <r>
    <n v="4599"/>
    <d v="2026-09-05T00:00:00"/>
    <n v="9"/>
    <s v="Q3"/>
    <n v="2026"/>
    <x v="8"/>
    <x v="2"/>
    <x v="2"/>
    <x v="0"/>
    <s v="Business"/>
    <x v="3"/>
    <s v="Trail Tent 2P"/>
    <n v="4"/>
    <n v="198.1"/>
    <n v="0"/>
    <n v="101.61"/>
    <n v="792.4"/>
    <n v="406.44"/>
    <n v="385.96"/>
    <n v="0.48707723372034323"/>
    <n v="2026"/>
    <x v="2"/>
    <n v="9"/>
    <s v="Sep"/>
  </r>
  <r>
    <n v="5030"/>
    <d v="2026-09-05T00:00:00"/>
    <n v="9"/>
    <s v="Q3"/>
    <n v="2026"/>
    <x v="8"/>
    <x v="1"/>
    <x v="12"/>
    <x v="2"/>
    <s v="New"/>
    <x v="0"/>
    <s v="Commuter Helmet"/>
    <n v="1"/>
    <n v="83.73"/>
    <n v="0.15"/>
    <n v="43.34"/>
    <n v="71.170500000000004"/>
    <n v="43.34"/>
    <n v="27.830500000000001"/>
    <n v="0.39103982689457006"/>
    <n v="2026"/>
    <x v="2"/>
    <n v="9"/>
    <s v="Sep"/>
  </r>
  <r>
    <n v="1593"/>
    <d v="2026-09-06T00:00:00"/>
    <n v="9"/>
    <s v="Q3"/>
    <n v="2026"/>
    <x v="8"/>
    <x v="1"/>
    <x v="14"/>
    <x v="2"/>
    <s v="New"/>
    <x v="3"/>
    <s v="Trail Tent 2P"/>
    <n v="2"/>
    <n v="194.92"/>
    <n v="0"/>
    <n v="102.66"/>
    <n v="389.84"/>
    <n v="205.32"/>
    <n v="184.51999999999998"/>
    <n v="0.47332238867227577"/>
    <n v="2026"/>
    <x v="2"/>
    <n v="9"/>
    <s v="Sep"/>
  </r>
  <r>
    <n v="1818"/>
    <d v="2026-09-06T00:00:00"/>
    <n v="9"/>
    <s v="Q3"/>
    <n v="2026"/>
    <x v="8"/>
    <x v="1"/>
    <x v="12"/>
    <x v="2"/>
    <s v="New"/>
    <x v="2"/>
    <s v="Travel Backpack 35L"/>
    <n v="1"/>
    <n v="161.03"/>
    <n v="0"/>
    <n v="89.86"/>
    <n v="161.03"/>
    <n v="89.86"/>
    <n v="71.17"/>
    <n v="0.44196733527914056"/>
    <n v="2026"/>
    <x v="2"/>
    <n v="9"/>
    <s v="Sep"/>
  </r>
  <r>
    <n v="2370"/>
    <d v="2026-09-06T00:00:00"/>
    <n v="9"/>
    <s v="Q3"/>
    <n v="2026"/>
    <x v="8"/>
    <x v="3"/>
    <x v="4"/>
    <x v="3"/>
    <s v="New"/>
    <x v="4"/>
    <s v="Recovery Roller"/>
    <n v="1"/>
    <n v="35.68"/>
    <n v="0.05"/>
    <n v="13.76"/>
    <n v="33.896000000000001"/>
    <n v="13.76"/>
    <n v="20.136000000000003"/>
    <n v="0.59405239556289835"/>
    <n v="2026"/>
    <x v="2"/>
    <n v="9"/>
    <s v="Sep"/>
  </r>
  <r>
    <n v="2726"/>
    <d v="2026-09-06T00:00:00"/>
    <n v="9"/>
    <s v="Q3"/>
    <n v="2026"/>
    <x v="8"/>
    <x v="1"/>
    <x v="6"/>
    <x v="0"/>
    <s v="New"/>
    <x v="0"/>
    <s v="Compact Repair Kit"/>
    <n v="1"/>
    <n v="39.68"/>
    <n v="0.05"/>
    <n v="16.63"/>
    <n v="37.695999999999998"/>
    <n v="16.63"/>
    <n v="21.065999999999999"/>
    <n v="0.55883913412563668"/>
    <n v="2026"/>
    <x v="2"/>
    <n v="9"/>
    <s v="Sep"/>
  </r>
  <r>
    <n v="2755"/>
    <d v="2026-09-06T00:00:00"/>
    <n v="9"/>
    <s v="Q3"/>
    <n v="2026"/>
    <x v="8"/>
    <x v="2"/>
    <x v="10"/>
    <x v="0"/>
    <s v="New"/>
    <x v="1"/>
    <s v="Trail Boots"/>
    <n v="3"/>
    <n v="146.22"/>
    <n v="0"/>
    <n v="80.13"/>
    <n v="438.65999999999997"/>
    <n v="240.39"/>
    <n v="198.26999999999998"/>
    <n v="0.4519901518260156"/>
    <n v="2026"/>
    <x v="2"/>
    <n v="9"/>
    <s v="Sep"/>
  </r>
  <r>
    <n v="3187"/>
    <d v="2026-09-06T00:00:00"/>
    <n v="9"/>
    <s v="Q3"/>
    <n v="2026"/>
    <x v="8"/>
    <x v="3"/>
    <x v="7"/>
    <x v="2"/>
    <s v="Returning"/>
    <x v="1"/>
    <s v="Trekking Poles"/>
    <n v="1"/>
    <n v="71.680000000000007"/>
    <n v="0"/>
    <n v="31.87"/>
    <n v="71.680000000000007"/>
    <n v="31.87"/>
    <n v="39.81"/>
    <n v="0.5553850446428571"/>
    <n v="2026"/>
    <x v="2"/>
    <n v="9"/>
    <s v="Sep"/>
  </r>
  <r>
    <n v="3471"/>
    <d v="2026-09-06T00:00:00"/>
    <n v="9"/>
    <s v="Q3"/>
    <n v="2026"/>
    <x v="8"/>
    <x v="2"/>
    <x v="10"/>
    <x v="3"/>
    <s v="New"/>
    <x v="4"/>
    <s v="Training Mat"/>
    <n v="2"/>
    <n v="51.77"/>
    <n v="0"/>
    <n v="21.46"/>
    <n v="103.54"/>
    <n v="42.92"/>
    <n v="60.620000000000005"/>
    <n v="0.58547421286459345"/>
    <n v="2026"/>
    <x v="2"/>
    <n v="9"/>
    <s v="Sep"/>
  </r>
  <r>
    <n v="3529"/>
    <d v="2026-09-06T00:00:00"/>
    <n v="9"/>
    <s v="Q3"/>
    <n v="2026"/>
    <x v="8"/>
    <x v="2"/>
    <x v="5"/>
    <x v="1"/>
    <s v="Returning"/>
    <x v="4"/>
    <s v="Resistance Band Set"/>
    <n v="4"/>
    <n v="39.4"/>
    <n v="0.15"/>
    <n v="14.95"/>
    <n v="133.95999999999998"/>
    <n v="59.8"/>
    <n v="74.159999999999982"/>
    <n v="0.55359808898178553"/>
    <n v="2026"/>
    <x v="2"/>
    <n v="9"/>
    <s v="Sep"/>
  </r>
  <r>
    <n v="3549"/>
    <d v="2026-09-06T00:00:00"/>
    <n v="9"/>
    <s v="Q3"/>
    <n v="2026"/>
    <x v="8"/>
    <x v="3"/>
    <x v="8"/>
    <x v="0"/>
    <s v="New"/>
    <x v="2"/>
    <s v="Packing Cube Set"/>
    <n v="1"/>
    <n v="47.17"/>
    <n v="0"/>
    <n v="18.64"/>
    <n v="47.17"/>
    <n v="18.64"/>
    <n v="28.53"/>
    <n v="0.60483358066567738"/>
    <n v="2026"/>
    <x v="2"/>
    <n v="9"/>
    <s v="Sep"/>
  </r>
  <r>
    <n v="4003"/>
    <d v="2026-09-06T00:00:00"/>
    <n v="9"/>
    <s v="Q3"/>
    <n v="2026"/>
    <x v="8"/>
    <x v="3"/>
    <x v="4"/>
    <x v="3"/>
    <s v="Returning"/>
    <x v="4"/>
    <s v="Training Mat"/>
    <n v="2"/>
    <n v="50.41"/>
    <n v="0.1"/>
    <n v="22.05"/>
    <n v="90.738"/>
    <n v="44.1"/>
    <n v="46.637999999999998"/>
    <n v="0.51398532037294187"/>
    <n v="2026"/>
    <x v="2"/>
    <n v="9"/>
    <s v="Sep"/>
  </r>
  <r>
    <n v="4613"/>
    <d v="2026-09-06T00:00:00"/>
    <n v="9"/>
    <s v="Q3"/>
    <n v="2026"/>
    <x v="8"/>
    <x v="3"/>
    <x v="13"/>
    <x v="0"/>
    <s v="Business"/>
    <x v="0"/>
    <s v="Commuter Helmet"/>
    <n v="4"/>
    <n v="80.38"/>
    <n v="0.1"/>
    <n v="42.55"/>
    <n v="289.36799999999999"/>
    <n v="170.2"/>
    <n v="119.16800000000001"/>
    <n v="0.41182162505874875"/>
    <n v="2026"/>
    <x v="2"/>
    <n v="9"/>
    <s v="Sep"/>
  </r>
  <r>
    <n v="75"/>
    <d v="2026-09-07T00:00:00"/>
    <n v="9"/>
    <s v="Q3"/>
    <n v="2026"/>
    <x v="8"/>
    <x v="0"/>
    <x v="0"/>
    <x v="0"/>
    <s v="Business"/>
    <x v="4"/>
    <s v="Resistance Band Set"/>
    <n v="2"/>
    <n v="40.78"/>
    <n v="0"/>
    <n v="15.04"/>
    <n v="81.56"/>
    <n v="30.08"/>
    <n v="51.480000000000004"/>
    <n v="0.63119176066699367"/>
    <n v="2026"/>
    <x v="2"/>
    <n v="9"/>
    <s v="Sep"/>
  </r>
  <r>
    <n v="601"/>
    <d v="2026-09-07T00:00:00"/>
    <n v="9"/>
    <s v="Q3"/>
    <n v="2026"/>
    <x v="8"/>
    <x v="1"/>
    <x v="12"/>
    <x v="0"/>
    <s v="Returning"/>
    <x v="1"/>
    <s v="Trail Boots"/>
    <n v="1"/>
    <n v="141.69"/>
    <n v="0"/>
    <n v="80.34"/>
    <n v="141.69"/>
    <n v="80.34"/>
    <n v="61.349999999999994"/>
    <n v="0.43298750793986868"/>
    <n v="2026"/>
    <x v="2"/>
    <n v="9"/>
    <s v="Sep"/>
  </r>
  <r>
    <n v="1617"/>
    <d v="2026-09-07T00:00:00"/>
    <n v="9"/>
    <s v="Q3"/>
    <n v="2026"/>
    <x v="8"/>
    <x v="3"/>
    <x v="8"/>
    <x v="0"/>
    <s v="New"/>
    <x v="3"/>
    <s v="Portable Camp Stove"/>
    <n v="1"/>
    <n v="83.28"/>
    <n v="0.1"/>
    <n v="39.75"/>
    <n v="74.951999999999998"/>
    <n v="39.75"/>
    <n v="35.201999999999998"/>
    <n v="0.46966058277297468"/>
    <n v="2026"/>
    <x v="2"/>
    <n v="9"/>
    <s v="Sep"/>
  </r>
  <r>
    <n v="2305"/>
    <d v="2026-09-07T00:00:00"/>
    <n v="9"/>
    <s v="Q3"/>
    <n v="2026"/>
    <x v="8"/>
    <x v="3"/>
    <x v="7"/>
    <x v="3"/>
    <s v="Returning"/>
    <x v="3"/>
    <s v="Portable Camp Stove"/>
    <n v="2"/>
    <n v="82.43"/>
    <n v="0"/>
    <n v="40.51"/>
    <n v="164.86"/>
    <n v="81.02"/>
    <n v="83.840000000000018"/>
    <n v="0.50855271139148372"/>
    <n v="2026"/>
    <x v="2"/>
    <n v="9"/>
    <s v="Sep"/>
  </r>
  <r>
    <n v="2344"/>
    <d v="2026-09-07T00:00:00"/>
    <n v="9"/>
    <s v="Q3"/>
    <n v="2026"/>
    <x v="8"/>
    <x v="0"/>
    <x v="15"/>
    <x v="3"/>
    <s v="New"/>
    <x v="4"/>
    <s v="Recovery Roller"/>
    <n v="4"/>
    <n v="36.380000000000003"/>
    <n v="0"/>
    <n v="14.16"/>
    <n v="145.52000000000001"/>
    <n v="56.64"/>
    <n v="88.88000000000001"/>
    <n v="0.61077515118196812"/>
    <n v="2026"/>
    <x v="2"/>
    <n v="9"/>
    <s v="Sep"/>
  </r>
  <r>
    <n v="2601"/>
    <d v="2026-09-07T00:00:00"/>
    <n v="9"/>
    <s v="Q3"/>
    <n v="2026"/>
    <x v="8"/>
    <x v="1"/>
    <x v="11"/>
    <x v="0"/>
    <s v="New"/>
    <x v="0"/>
    <s v="Commuter Helmet"/>
    <n v="1"/>
    <n v="82.86"/>
    <n v="0"/>
    <n v="43.33"/>
    <n v="82.86"/>
    <n v="43.33"/>
    <n v="39.53"/>
    <n v="0.47706975621530295"/>
    <n v="2026"/>
    <x v="2"/>
    <n v="9"/>
    <s v="Sep"/>
  </r>
  <r>
    <n v="2831"/>
    <d v="2026-09-07T00:00:00"/>
    <n v="9"/>
    <s v="Q3"/>
    <n v="2026"/>
    <x v="8"/>
    <x v="0"/>
    <x v="9"/>
    <x v="0"/>
    <s v="New"/>
    <x v="2"/>
    <s v="Packing Cube Set"/>
    <n v="1"/>
    <n v="46.44"/>
    <n v="0.05"/>
    <n v="17.88"/>
    <n v="44.117999999999995"/>
    <n v="17.88"/>
    <n v="26.237999999999996"/>
    <n v="0.59472324221406225"/>
    <n v="2026"/>
    <x v="2"/>
    <n v="9"/>
    <s v="Sep"/>
  </r>
  <r>
    <n v="2845"/>
    <d v="2026-09-07T00:00:00"/>
    <n v="9"/>
    <s v="Q3"/>
    <n v="2026"/>
    <x v="8"/>
    <x v="0"/>
    <x v="0"/>
    <x v="1"/>
    <s v="Business"/>
    <x v="2"/>
    <s v="Carry-On Duffel"/>
    <n v="4"/>
    <n v="133.26"/>
    <n v="0.1"/>
    <n v="68.77"/>
    <n v="479.73599999999999"/>
    <n v="275.08"/>
    <n v="204.65600000000001"/>
    <n v="0.42660129738022579"/>
    <n v="2026"/>
    <x v="2"/>
    <n v="9"/>
    <s v="Sep"/>
  </r>
  <r>
    <n v="3679"/>
    <d v="2026-09-07T00:00:00"/>
    <n v="9"/>
    <s v="Q3"/>
    <n v="2026"/>
    <x v="8"/>
    <x v="1"/>
    <x v="12"/>
    <x v="3"/>
    <s v="New"/>
    <x v="1"/>
    <s v="Trail Boots"/>
    <n v="1"/>
    <n v="147.36000000000001"/>
    <n v="0"/>
    <n v="81.599999999999994"/>
    <n v="147.36000000000001"/>
    <n v="81.599999999999994"/>
    <n v="65.760000000000019"/>
    <n v="0.44625407166123787"/>
    <n v="2026"/>
    <x v="2"/>
    <n v="9"/>
    <s v="Sep"/>
  </r>
  <r>
    <n v="3828"/>
    <d v="2026-09-07T00:00:00"/>
    <n v="9"/>
    <s v="Q3"/>
    <n v="2026"/>
    <x v="8"/>
    <x v="0"/>
    <x v="0"/>
    <x v="0"/>
    <s v="New"/>
    <x v="2"/>
    <s v="Travel Backpack 35L"/>
    <n v="2"/>
    <n v="166.13"/>
    <n v="0.15"/>
    <n v="86.71"/>
    <n v="282.42099999999999"/>
    <n v="173.42"/>
    <n v="109.001"/>
    <n v="0.38595217777714835"/>
    <n v="2026"/>
    <x v="2"/>
    <n v="9"/>
    <s v="Sep"/>
  </r>
  <r>
    <n v="4226"/>
    <d v="2026-09-07T00:00:00"/>
    <n v="9"/>
    <s v="Q3"/>
    <n v="2026"/>
    <x v="8"/>
    <x v="2"/>
    <x v="3"/>
    <x v="0"/>
    <s v="New"/>
    <x v="4"/>
    <s v="Training Mat"/>
    <n v="1"/>
    <n v="51.74"/>
    <n v="0"/>
    <n v="22.45"/>
    <n v="51.74"/>
    <n v="22.45"/>
    <n v="29.290000000000003"/>
    <n v="0.56609972941631237"/>
    <n v="2026"/>
    <x v="2"/>
    <n v="9"/>
    <s v="Sep"/>
  </r>
  <r>
    <n v="58"/>
    <d v="2026-09-08T00:00:00"/>
    <n v="9"/>
    <s v="Q3"/>
    <n v="2026"/>
    <x v="8"/>
    <x v="0"/>
    <x v="0"/>
    <x v="2"/>
    <s v="Returning"/>
    <x v="1"/>
    <s v="Trekking Poles"/>
    <n v="1"/>
    <n v="71.7"/>
    <n v="0"/>
    <n v="32"/>
    <n v="71.7"/>
    <n v="32"/>
    <n v="39.700000000000003"/>
    <n v="0.55369595536959559"/>
    <n v="2026"/>
    <x v="2"/>
    <n v="9"/>
    <s v="Sep"/>
  </r>
  <r>
    <n v="1224"/>
    <d v="2026-09-08T00:00:00"/>
    <n v="9"/>
    <s v="Q3"/>
    <n v="2026"/>
    <x v="8"/>
    <x v="2"/>
    <x v="2"/>
    <x v="0"/>
    <s v="Returning"/>
    <x v="0"/>
    <s v="Compact Repair Kit"/>
    <n v="2"/>
    <n v="39.409999999999997"/>
    <n v="0.05"/>
    <n v="17.12"/>
    <n v="74.878999999999991"/>
    <n v="34.24"/>
    <n v="40.638999999999989"/>
    <n v="0.54272893601677363"/>
    <n v="2026"/>
    <x v="2"/>
    <n v="9"/>
    <s v="Sep"/>
  </r>
  <r>
    <n v="4345"/>
    <d v="2026-09-08T00:00:00"/>
    <n v="9"/>
    <s v="Q3"/>
    <n v="2026"/>
    <x v="8"/>
    <x v="0"/>
    <x v="9"/>
    <x v="0"/>
    <s v="New"/>
    <x v="3"/>
    <s v="Alpine Tent 4P"/>
    <n v="2"/>
    <n v="345.33"/>
    <n v="0"/>
    <n v="198.22"/>
    <n v="690.66"/>
    <n v="396.44"/>
    <n v="294.21999999999997"/>
    <n v="0.42599832044710856"/>
    <n v="2026"/>
    <x v="2"/>
    <n v="9"/>
    <s v="Sep"/>
  </r>
  <r>
    <n v="1069"/>
    <d v="2026-09-09T00:00:00"/>
    <n v="9"/>
    <s v="Q3"/>
    <n v="2026"/>
    <x v="8"/>
    <x v="3"/>
    <x v="13"/>
    <x v="0"/>
    <s v="Returning"/>
    <x v="1"/>
    <s v="Trail Boots"/>
    <n v="1"/>
    <n v="145.33000000000001"/>
    <n v="0.1"/>
    <n v="80.97"/>
    <n v="130.79700000000003"/>
    <n v="80.97"/>
    <n v="49.827000000000027"/>
    <n v="0.3809491043372556"/>
    <n v="2026"/>
    <x v="2"/>
    <n v="9"/>
    <s v="Sep"/>
  </r>
  <r>
    <n v="1489"/>
    <d v="2026-09-09T00:00:00"/>
    <n v="9"/>
    <s v="Q3"/>
    <n v="2026"/>
    <x v="8"/>
    <x v="0"/>
    <x v="0"/>
    <x v="0"/>
    <s v="Returning"/>
    <x v="0"/>
    <s v="Trail Bike Light"/>
    <n v="3"/>
    <n v="50.03"/>
    <n v="0.1"/>
    <n v="22.89"/>
    <n v="135.08100000000002"/>
    <n v="68.67"/>
    <n v="66.411000000000016"/>
    <n v="0.49163835032313952"/>
    <n v="2026"/>
    <x v="2"/>
    <n v="9"/>
    <s v="Sep"/>
  </r>
  <r>
    <n v="2045"/>
    <d v="2026-09-09T00:00:00"/>
    <n v="9"/>
    <s v="Q3"/>
    <n v="2026"/>
    <x v="8"/>
    <x v="1"/>
    <x v="1"/>
    <x v="3"/>
    <s v="Returning"/>
    <x v="2"/>
    <s v="Insulated Bottle"/>
    <n v="1"/>
    <n v="35.68"/>
    <n v="0.05"/>
    <n v="13.37"/>
    <n v="33.896000000000001"/>
    <n v="13.37"/>
    <n v="20.526000000000003"/>
    <n v="0.60555817795610112"/>
    <n v="2026"/>
    <x v="2"/>
    <n v="9"/>
    <s v="Sep"/>
  </r>
  <r>
    <n v="2610"/>
    <d v="2026-09-09T00:00:00"/>
    <n v="9"/>
    <s v="Q3"/>
    <n v="2026"/>
    <x v="8"/>
    <x v="3"/>
    <x v="8"/>
    <x v="0"/>
    <s v="Returning"/>
    <x v="3"/>
    <s v="Alpine Tent 4P"/>
    <n v="1"/>
    <n v="341.87"/>
    <n v="0.1"/>
    <n v="190.66"/>
    <n v="307.68299999999999"/>
    <n v="190.66"/>
    <n v="117.023"/>
    <n v="0.38033625517171893"/>
    <n v="2026"/>
    <x v="2"/>
    <n v="9"/>
    <s v="Sep"/>
  </r>
  <r>
    <n v="4210"/>
    <d v="2026-09-09T00:00:00"/>
    <n v="9"/>
    <s v="Q3"/>
    <n v="2026"/>
    <x v="8"/>
    <x v="1"/>
    <x v="6"/>
    <x v="0"/>
    <s v="Returning"/>
    <x v="2"/>
    <s v="Travel Backpack 35L"/>
    <n v="1"/>
    <n v="164.6"/>
    <n v="0"/>
    <n v="87.21"/>
    <n v="164.6"/>
    <n v="87.21"/>
    <n v="77.39"/>
    <n v="0.47017010935601461"/>
    <n v="2026"/>
    <x v="2"/>
    <n v="9"/>
    <s v="Sep"/>
  </r>
  <r>
    <n v="4584"/>
    <d v="2026-09-09T00:00:00"/>
    <n v="9"/>
    <s v="Q3"/>
    <n v="2026"/>
    <x v="8"/>
    <x v="3"/>
    <x v="8"/>
    <x v="0"/>
    <s v="Returning"/>
    <x v="4"/>
    <s v="Resistance Band Set"/>
    <n v="2"/>
    <n v="41.24"/>
    <n v="0"/>
    <n v="14.46"/>
    <n v="82.48"/>
    <n v="28.92"/>
    <n v="53.56"/>
    <n v="0.64936954413191073"/>
    <n v="2026"/>
    <x v="2"/>
    <n v="9"/>
    <s v="Sep"/>
  </r>
  <r>
    <n v="44"/>
    <d v="2026-09-10T00:00:00"/>
    <n v="9"/>
    <s v="Q3"/>
    <n v="2026"/>
    <x v="8"/>
    <x v="2"/>
    <x v="10"/>
    <x v="2"/>
    <s v="New"/>
    <x v="0"/>
    <s v="Compact Repair Kit"/>
    <n v="1"/>
    <n v="40.1"/>
    <n v="0"/>
    <n v="16.920000000000002"/>
    <n v="40.1"/>
    <n v="16.920000000000002"/>
    <n v="23.18"/>
    <n v="0.57805486284289276"/>
    <n v="2026"/>
    <x v="2"/>
    <n v="9"/>
    <s v="Sep"/>
  </r>
  <r>
    <n v="97"/>
    <d v="2026-09-10T00:00:00"/>
    <n v="9"/>
    <s v="Q3"/>
    <n v="2026"/>
    <x v="8"/>
    <x v="1"/>
    <x v="6"/>
    <x v="0"/>
    <s v="New"/>
    <x v="3"/>
    <s v="Portable Camp Stove"/>
    <n v="2"/>
    <n v="80.239999999999995"/>
    <n v="0"/>
    <n v="40.5"/>
    <n v="160.47999999999999"/>
    <n v="81"/>
    <n v="79.47999999999999"/>
    <n v="0.49526420737786636"/>
    <n v="2026"/>
    <x v="2"/>
    <n v="9"/>
    <s v="Sep"/>
  </r>
  <r>
    <n v="1015"/>
    <d v="2026-09-10T00:00:00"/>
    <n v="9"/>
    <s v="Q3"/>
    <n v="2026"/>
    <x v="8"/>
    <x v="2"/>
    <x v="3"/>
    <x v="0"/>
    <s v="New"/>
    <x v="1"/>
    <s v="Summit Backpack 45L"/>
    <n v="4"/>
    <n v="151.01"/>
    <n v="0"/>
    <n v="80.569999999999993"/>
    <n v="604.04"/>
    <n v="322.27999999999997"/>
    <n v="281.76"/>
    <n v="0.46645917488908023"/>
    <n v="2026"/>
    <x v="2"/>
    <n v="9"/>
    <s v="Sep"/>
  </r>
  <r>
    <n v="1128"/>
    <d v="2026-09-10T00:00:00"/>
    <n v="9"/>
    <s v="Q3"/>
    <n v="2026"/>
    <x v="8"/>
    <x v="0"/>
    <x v="15"/>
    <x v="3"/>
    <s v="Returning"/>
    <x v="0"/>
    <s v="Trail Bike Light"/>
    <n v="1"/>
    <n v="51.32"/>
    <n v="0.1"/>
    <n v="22.67"/>
    <n v="46.188000000000002"/>
    <n v="22.67"/>
    <n v="23.518000000000001"/>
    <n v="0.50917987356023209"/>
    <n v="2026"/>
    <x v="2"/>
    <n v="9"/>
    <s v="Sep"/>
  </r>
  <r>
    <n v="3548"/>
    <d v="2026-09-10T00:00:00"/>
    <n v="9"/>
    <s v="Q3"/>
    <n v="2026"/>
    <x v="8"/>
    <x v="3"/>
    <x v="7"/>
    <x v="2"/>
    <s v="Returning"/>
    <x v="1"/>
    <s v="Trekking Poles"/>
    <n v="2"/>
    <n v="72.61"/>
    <n v="0"/>
    <n v="32.68"/>
    <n v="145.22"/>
    <n v="65.36"/>
    <n v="79.86"/>
    <n v="0.54992425285773305"/>
    <n v="2026"/>
    <x v="2"/>
    <n v="9"/>
    <s v="Sep"/>
  </r>
  <r>
    <n v="242"/>
    <d v="2026-09-11T00:00:00"/>
    <n v="9"/>
    <s v="Q3"/>
    <n v="2026"/>
    <x v="8"/>
    <x v="3"/>
    <x v="13"/>
    <x v="3"/>
    <s v="Business"/>
    <x v="4"/>
    <s v="Resistance Band Set"/>
    <n v="5"/>
    <n v="40.94"/>
    <n v="0"/>
    <n v="14.78"/>
    <n v="204.7"/>
    <n v="73.899999999999991"/>
    <n v="130.80000000000001"/>
    <n v="0.6389838788470934"/>
    <n v="2026"/>
    <x v="2"/>
    <n v="9"/>
    <s v="Sep"/>
  </r>
  <r>
    <n v="784"/>
    <d v="2026-09-11T00:00:00"/>
    <n v="9"/>
    <s v="Q3"/>
    <n v="2026"/>
    <x v="8"/>
    <x v="2"/>
    <x v="16"/>
    <x v="3"/>
    <s v="New"/>
    <x v="0"/>
    <s v="Commuter Helmet"/>
    <n v="4"/>
    <n v="81.69"/>
    <n v="0"/>
    <n v="42.23"/>
    <n v="326.76"/>
    <n v="168.92"/>
    <n v="157.84"/>
    <n v="0.48304566042355246"/>
    <n v="2026"/>
    <x v="2"/>
    <n v="9"/>
    <s v="Sep"/>
  </r>
  <r>
    <n v="1535"/>
    <d v="2026-09-11T00:00:00"/>
    <n v="9"/>
    <s v="Q3"/>
    <n v="2026"/>
    <x v="8"/>
    <x v="0"/>
    <x v="15"/>
    <x v="2"/>
    <s v="New"/>
    <x v="0"/>
    <s v="Trail Bike Light"/>
    <n v="1"/>
    <n v="51.25"/>
    <n v="0.05"/>
    <n v="21.99"/>
    <n v="48.6875"/>
    <n v="21.99"/>
    <n v="26.697500000000002"/>
    <n v="0.54834403080872918"/>
    <n v="2026"/>
    <x v="2"/>
    <n v="9"/>
    <s v="Sep"/>
  </r>
  <r>
    <n v="1687"/>
    <d v="2026-09-11T00:00:00"/>
    <n v="9"/>
    <s v="Q3"/>
    <n v="2026"/>
    <x v="8"/>
    <x v="2"/>
    <x v="16"/>
    <x v="0"/>
    <s v="Returning"/>
    <x v="4"/>
    <s v="Training Mat"/>
    <n v="1"/>
    <n v="50.78"/>
    <n v="0.05"/>
    <n v="22.52"/>
    <n v="48.241"/>
    <n v="22.52"/>
    <n v="25.721"/>
    <n v="0.5331771729441761"/>
    <n v="2026"/>
    <x v="2"/>
    <n v="9"/>
    <s v="Sep"/>
  </r>
  <r>
    <n v="2162"/>
    <d v="2026-09-11T00:00:00"/>
    <n v="9"/>
    <s v="Q3"/>
    <n v="2026"/>
    <x v="8"/>
    <x v="1"/>
    <x v="1"/>
    <x v="0"/>
    <s v="New"/>
    <x v="2"/>
    <s v="Carry-On Duffel"/>
    <n v="1"/>
    <n v="133.31"/>
    <n v="0.05"/>
    <n v="67.790000000000006"/>
    <n v="126.64449999999999"/>
    <n v="67.790000000000006"/>
    <n v="58.854499999999987"/>
    <n v="0.46472211584395684"/>
    <n v="2026"/>
    <x v="2"/>
    <n v="9"/>
    <s v="Sep"/>
  </r>
  <r>
    <n v="2307"/>
    <d v="2026-09-11T00:00:00"/>
    <n v="9"/>
    <s v="Q3"/>
    <n v="2026"/>
    <x v="8"/>
    <x v="2"/>
    <x v="2"/>
    <x v="0"/>
    <s v="Returning"/>
    <x v="2"/>
    <s v="Travel Backpack 35L"/>
    <n v="1"/>
    <n v="162.06"/>
    <n v="0"/>
    <n v="86.95"/>
    <n v="162.06"/>
    <n v="86.95"/>
    <n v="75.11"/>
    <n v="0.4634703196347032"/>
    <n v="2026"/>
    <x v="2"/>
    <n v="9"/>
    <s v="Sep"/>
  </r>
  <r>
    <n v="3976"/>
    <d v="2026-09-11T00:00:00"/>
    <n v="9"/>
    <s v="Q3"/>
    <n v="2026"/>
    <x v="8"/>
    <x v="2"/>
    <x v="5"/>
    <x v="2"/>
    <s v="Returning"/>
    <x v="2"/>
    <s v="Insulated Bottle"/>
    <n v="2"/>
    <n v="37.03"/>
    <n v="0.1"/>
    <n v="13.46"/>
    <n v="66.654000000000011"/>
    <n v="26.92"/>
    <n v="39.734000000000009"/>
    <n v="0.59612326342004984"/>
    <n v="2026"/>
    <x v="2"/>
    <n v="9"/>
    <s v="Sep"/>
  </r>
  <r>
    <n v="5066"/>
    <d v="2026-09-11T00:00:00"/>
    <n v="9"/>
    <s v="Q3"/>
    <n v="2026"/>
    <x v="8"/>
    <x v="1"/>
    <x v="11"/>
    <x v="0"/>
    <s v="New"/>
    <x v="3"/>
    <s v="Alpine Tent 4P"/>
    <n v="1"/>
    <n v="338.01"/>
    <n v="0"/>
    <n v="190.89"/>
    <n v="338.01"/>
    <n v="190.89"/>
    <n v="147.12"/>
    <n v="0.43525339486997427"/>
    <n v="2026"/>
    <x v="2"/>
    <n v="9"/>
    <s v="Sep"/>
  </r>
  <r>
    <n v="78"/>
    <d v="2026-09-12T00:00:00"/>
    <n v="9"/>
    <s v="Q3"/>
    <n v="2026"/>
    <x v="8"/>
    <x v="3"/>
    <x v="13"/>
    <x v="0"/>
    <s v="New"/>
    <x v="4"/>
    <s v="Resistance Band Set"/>
    <n v="5"/>
    <n v="40.78"/>
    <n v="0.05"/>
    <n v="14.94"/>
    <n v="193.70499999999998"/>
    <n v="74.7"/>
    <n v="119.00499999999998"/>
    <n v="0.61436204537828132"/>
    <n v="2026"/>
    <x v="2"/>
    <n v="9"/>
    <s v="Sep"/>
  </r>
  <r>
    <n v="354"/>
    <d v="2026-09-12T00:00:00"/>
    <n v="9"/>
    <s v="Q3"/>
    <n v="2026"/>
    <x v="8"/>
    <x v="2"/>
    <x v="16"/>
    <x v="0"/>
    <s v="Returning"/>
    <x v="0"/>
    <s v="Trail Bike Light"/>
    <n v="4"/>
    <n v="51.47"/>
    <n v="0"/>
    <n v="21.9"/>
    <n v="205.88"/>
    <n v="87.6"/>
    <n v="118.28"/>
    <n v="0.57450942296483387"/>
    <n v="2026"/>
    <x v="2"/>
    <n v="9"/>
    <s v="Sep"/>
  </r>
  <r>
    <n v="1738"/>
    <d v="2026-09-12T00:00:00"/>
    <n v="9"/>
    <s v="Q3"/>
    <n v="2026"/>
    <x v="8"/>
    <x v="0"/>
    <x v="15"/>
    <x v="1"/>
    <s v="Business"/>
    <x v="1"/>
    <s v="Trail Boots"/>
    <n v="10"/>
    <n v="144.4"/>
    <n v="0.1"/>
    <n v="81.069999999999993"/>
    <n v="1299.6000000000001"/>
    <n v="810.69999999999993"/>
    <n v="488.9000000000002"/>
    <n v="0.37619267466912909"/>
    <n v="2026"/>
    <x v="2"/>
    <n v="9"/>
    <s v="Sep"/>
  </r>
  <r>
    <n v="1900"/>
    <d v="2026-09-12T00:00:00"/>
    <n v="9"/>
    <s v="Q3"/>
    <n v="2026"/>
    <x v="8"/>
    <x v="1"/>
    <x v="6"/>
    <x v="2"/>
    <s v="New"/>
    <x v="4"/>
    <s v="Training Mat"/>
    <n v="1"/>
    <n v="51.34"/>
    <n v="0.1"/>
    <n v="22.63"/>
    <n v="46.206000000000003"/>
    <n v="22.63"/>
    <n v="23.576000000000004"/>
    <n v="0.51023676578799293"/>
    <n v="2026"/>
    <x v="2"/>
    <n v="9"/>
    <s v="Sep"/>
  </r>
  <r>
    <n v="3375"/>
    <d v="2026-09-12T00:00:00"/>
    <n v="9"/>
    <s v="Q3"/>
    <n v="2026"/>
    <x v="8"/>
    <x v="1"/>
    <x v="1"/>
    <x v="1"/>
    <s v="Returning"/>
    <x v="2"/>
    <s v="Packing Cube Set"/>
    <n v="6"/>
    <n v="47.72"/>
    <n v="0.1"/>
    <n v="18.41"/>
    <n v="257.68799999999999"/>
    <n v="110.46000000000001"/>
    <n v="147.22799999999998"/>
    <n v="0.57134208810654741"/>
    <n v="2026"/>
    <x v="2"/>
    <n v="9"/>
    <s v="Sep"/>
  </r>
  <r>
    <n v="3567"/>
    <d v="2026-09-12T00:00:00"/>
    <n v="9"/>
    <s v="Q3"/>
    <n v="2026"/>
    <x v="8"/>
    <x v="1"/>
    <x v="11"/>
    <x v="0"/>
    <s v="Business"/>
    <x v="3"/>
    <s v="Portable Camp Stove"/>
    <n v="1"/>
    <n v="81.489999999999995"/>
    <n v="0.1"/>
    <n v="38.83"/>
    <n v="73.340999999999994"/>
    <n v="38.83"/>
    <n v="34.510999999999996"/>
    <n v="0.47055535103148305"/>
    <n v="2026"/>
    <x v="2"/>
    <n v="9"/>
    <s v="Sep"/>
  </r>
  <r>
    <n v="4106"/>
    <d v="2026-09-12T00:00:00"/>
    <n v="9"/>
    <s v="Q3"/>
    <n v="2026"/>
    <x v="8"/>
    <x v="1"/>
    <x v="6"/>
    <x v="2"/>
    <s v="Returning"/>
    <x v="0"/>
    <s v="Compact Repair Kit"/>
    <n v="2"/>
    <n v="39.700000000000003"/>
    <n v="0"/>
    <n v="16.32"/>
    <n v="79.400000000000006"/>
    <n v="32.64"/>
    <n v="46.760000000000005"/>
    <n v="0.58891687657430736"/>
    <n v="2026"/>
    <x v="2"/>
    <n v="9"/>
    <s v="Sep"/>
  </r>
  <r>
    <n v="4293"/>
    <d v="2026-09-12T00:00:00"/>
    <n v="9"/>
    <s v="Q3"/>
    <n v="2026"/>
    <x v="8"/>
    <x v="1"/>
    <x v="12"/>
    <x v="1"/>
    <s v="New"/>
    <x v="3"/>
    <s v="Alpine Tent 4P"/>
    <n v="4"/>
    <n v="344.67"/>
    <n v="0.1"/>
    <n v="195.35"/>
    <n v="1240.8120000000001"/>
    <n v="781.4"/>
    <n v="459.41200000000015"/>
    <n v="0.37025109363868186"/>
    <n v="2026"/>
    <x v="2"/>
    <n v="9"/>
    <s v="Sep"/>
  </r>
  <r>
    <n v="4859"/>
    <d v="2026-09-12T00:00:00"/>
    <n v="9"/>
    <s v="Q3"/>
    <n v="2026"/>
    <x v="8"/>
    <x v="0"/>
    <x v="0"/>
    <x v="0"/>
    <s v="Returning"/>
    <x v="0"/>
    <s v="Commuter Helmet"/>
    <n v="1"/>
    <n v="80.39"/>
    <n v="0"/>
    <n v="42.85"/>
    <n v="80.39"/>
    <n v="42.85"/>
    <n v="37.54"/>
    <n v="0.46697350416718497"/>
    <n v="2026"/>
    <x v="2"/>
    <n v="9"/>
    <s v="Sep"/>
  </r>
  <r>
    <n v="770"/>
    <d v="2026-09-13T00:00:00"/>
    <n v="9"/>
    <s v="Q3"/>
    <n v="2026"/>
    <x v="8"/>
    <x v="2"/>
    <x v="3"/>
    <x v="2"/>
    <s v="Returning"/>
    <x v="1"/>
    <s v="Trail Boots"/>
    <n v="1"/>
    <n v="143.66999999999999"/>
    <n v="0.1"/>
    <n v="79.89"/>
    <n v="129.303"/>
    <n v="79.89"/>
    <n v="49.412999999999997"/>
    <n v="0.38214890605786406"/>
    <n v="2026"/>
    <x v="2"/>
    <n v="9"/>
    <s v="Sep"/>
  </r>
  <r>
    <n v="1375"/>
    <d v="2026-09-13T00:00:00"/>
    <n v="9"/>
    <s v="Q3"/>
    <n v="2026"/>
    <x v="8"/>
    <x v="1"/>
    <x v="12"/>
    <x v="2"/>
    <s v="Returning"/>
    <x v="2"/>
    <s v="Insulated Bottle"/>
    <n v="1"/>
    <n v="35.86"/>
    <n v="0"/>
    <n v="13.33"/>
    <n v="35.86"/>
    <n v="13.33"/>
    <n v="22.53"/>
    <n v="0.62827663134411604"/>
    <n v="2026"/>
    <x v="2"/>
    <n v="9"/>
    <s v="Sep"/>
  </r>
  <r>
    <n v="2063"/>
    <d v="2026-09-13T00:00:00"/>
    <n v="9"/>
    <s v="Q3"/>
    <n v="2026"/>
    <x v="8"/>
    <x v="1"/>
    <x v="14"/>
    <x v="2"/>
    <s v="Returning"/>
    <x v="2"/>
    <s v="Carry-On Duffel"/>
    <n v="3"/>
    <n v="130.28"/>
    <n v="0.1"/>
    <n v="65.33"/>
    <n v="351.75600000000003"/>
    <n v="195.99"/>
    <n v="155.76600000000002"/>
    <n v="0.44282400300208102"/>
    <n v="2026"/>
    <x v="2"/>
    <n v="9"/>
    <s v="Sep"/>
  </r>
  <r>
    <n v="2563"/>
    <d v="2026-09-13T00:00:00"/>
    <n v="9"/>
    <s v="Q3"/>
    <n v="2026"/>
    <x v="8"/>
    <x v="1"/>
    <x v="6"/>
    <x v="3"/>
    <s v="Returning"/>
    <x v="1"/>
    <s v="Summit Backpack 45L"/>
    <n v="1"/>
    <n v="157.88999999999999"/>
    <n v="0.1"/>
    <n v="78.209999999999994"/>
    <n v="142.101"/>
    <n v="78.209999999999994"/>
    <n v="63.891000000000005"/>
    <n v="0.44961682183798851"/>
    <n v="2026"/>
    <x v="2"/>
    <n v="9"/>
    <s v="Sep"/>
  </r>
  <r>
    <n v="2786"/>
    <d v="2026-09-13T00:00:00"/>
    <n v="9"/>
    <s v="Q3"/>
    <n v="2026"/>
    <x v="8"/>
    <x v="3"/>
    <x v="8"/>
    <x v="0"/>
    <s v="New"/>
    <x v="4"/>
    <s v="Resistance Band Set"/>
    <n v="2"/>
    <n v="40.83"/>
    <n v="0"/>
    <n v="14.56"/>
    <n v="81.66"/>
    <n v="29.12"/>
    <n v="52.539999999999992"/>
    <n v="0.64339946118050451"/>
    <n v="2026"/>
    <x v="2"/>
    <n v="9"/>
    <s v="Sep"/>
  </r>
  <r>
    <n v="3269"/>
    <d v="2026-09-13T00:00:00"/>
    <n v="9"/>
    <s v="Q3"/>
    <n v="2026"/>
    <x v="8"/>
    <x v="2"/>
    <x v="16"/>
    <x v="2"/>
    <s v="New"/>
    <x v="4"/>
    <s v="Recovery Roller"/>
    <n v="2"/>
    <n v="37.119999999999997"/>
    <n v="0"/>
    <n v="14.26"/>
    <n v="74.239999999999995"/>
    <n v="28.52"/>
    <n v="45.72"/>
    <n v="0.61584051724137934"/>
    <n v="2026"/>
    <x v="2"/>
    <n v="9"/>
    <s v="Sep"/>
  </r>
  <r>
    <n v="3346"/>
    <d v="2026-09-13T00:00:00"/>
    <n v="9"/>
    <s v="Q3"/>
    <n v="2026"/>
    <x v="8"/>
    <x v="3"/>
    <x v="8"/>
    <x v="0"/>
    <s v="Returning"/>
    <x v="3"/>
    <s v="Compact Sleeping Bag"/>
    <n v="2"/>
    <n v="124.04"/>
    <n v="0.05"/>
    <n v="59.29"/>
    <n v="235.67599999999999"/>
    <n v="118.58"/>
    <n v="117.09599999999999"/>
    <n v="0.49685160983723414"/>
    <n v="2026"/>
    <x v="2"/>
    <n v="9"/>
    <s v="Sep"/>
  </r>
  <r>
    <n v="4097"/>
    <d v="2026-09-13T00:00:00"/>
    <n v="9"/>
    <s v="Q3"/>
    <n v="2026"/>
    <x v="8"/>
    <x v="1"/>
    <x v="12"/>
    <x v="0"/>
    <s v="Returning"/>
    <x v="1"/>
    <s v="Trail Boots"/>
    <n v="1"/>
    <n v="142.36000000000001"/>
    <n v="0"/>
    <n v="78.3"/>
    <n v="142.36000000000001"/>
    <n v="78.3"/>
    <n v="64.060000000000016"/>
    <n v="0.44998595110986239"/>
    <n v="2026"/>
    <x v="2"/>
    <n v="9"/>
    <s v="Sep"/>
  </r>
  <r>
    <n v="4208"/>
    <d v="2026-09-13T00:00:00"/>
    <n v="9"/>
    <s v="Q3"/>
    <n v="2026"/>
    <x v="8"/>
    <x v="1"/>
    <x v="12"/>
    <x v="1"/>
    <s v="Business"/>
    <x v="0"/>
    <s v="Cycling Pack 12L"/>
    <n v="6"/>
    <n v="104.11"/>
    <n v="0.1"/>
    <n v="49"/>
    <n v="562.19399999999996"/>
    <n v="294"/>
    <n v="268.19399999999996"/>
    <n v="0.47704884790659446"/>
    <n v="2026"/>
    <x v="2"/>
    <n v="9"/>
    <s v="Sep"/>
  </r>
  <r>
    <n v="4606"/>
    <d v="2026-09-13T00:00:00"/>
    <n v="9"/>
    <s v="Q3"/>
    <n v="2026"/>
    <x v="8"/>
    <x v="3"/>
    <x v="8"/>
    <x v="0"/>
    <s v="Business"/>
    <x v="3"/>
    <s v="Alpine Tent 4P"/>
    <n v="1"/>
    <n v="335.02"/>
    <n v="0.05"/>
    <n v="198.44"/>
    <n v="318.26899999999995"/>
    <n v="198.44"/>
    <n v="119.82899999999995"/>
    <n v="0.3765022669502841"/>
    <n v="2026"/>
    <x v="2"/>
    <n v="9"/>
    <s v="Sep"/>
  </r>
  <r>
    <n v="222"/>
    <d v="2026-09-14T00:00:00"/>
    <n v="9"/>
    <s v="Q3"/>
    <n v="2026"/>
    <x v="8"/>
    <x v="1"/>
    <x v="12"/>
    <x v="0"/>
    <s v="Returning"/>
    <x v="0"/>
    <s v="Trail Bike Light"/>
    <n v="2"/>
    <n v="49.69"/>
    <n v="0.05"/>
    <n v="22.55"/>
    <n v="94.410999999999987"/>
    <n v="45.1"/>
    <n v="49.310999999999986"/>
    <n v="0.52230142674052804"/>
    <n v="2026"/>
    <x v="2"/>
    <n v="9"/>
    <s v="Sep"/>
  </r>
  <r>
    <n v="241"/>
    <d v="2026-09-14T00:00:00"/>
    <n v="9"/>
    <s v="Q3"/>
    <n v="2026"/>
    <x v="8"/>
    <x v="2"/>
    <x v="5"/>
    <x v="0"/>
    <s v="Returning"/>
    <x v="0"/>
    <s v="Trail Bike Light"/>
    <n v="4"/>
    <n v="50.5"/>
    <n v="0"/>
    <n v="23.02"/>
    <n v="202"/>
    <n v="92.08"/>
    <n v="109.92"/>
    <n v="0.5441584158415842"/>
    <n v="2026"/>
    <x v="2"/>
    <n v="9"/>
    <s v="Sep"/>
  </r>
  <r>
    <n v="753"/>
    <d v="2026-09-14T00:00:00"/>
    <n v="9"/>
    <s v="Q3"/>
    <n v="2026"/>
    <x v="8"/>
    <x v="3"/>
    <x v="4"/>
    <x v="2"/>
    <s v="Returning"/>
    <x v="2"/>
    <s v="Packing Cube Set"/>
    <n v="1"/>
    <n v="47.55"/>
    <n v="0.05"/>
    <n v="18.350000000000001"/>
    <n v="45.172499999999992"/>
    <n v="18.350000000000001"/>
    <n v="26.822499999999991"/>
    <n v="0.5937794011843488"/>
    <n v="2026"/>
    <x v="2"/>
    <n v="9"/>
    <s v="Sep"/>
  </r>
  <r>
    <n v="2530"/>
    <d v="2026-09-14T00:00:00"/>
    <n v="9"/>
    <s v="Q3"/>
    <n v="2026"/>
    <x v="8"/>
    <x v="3"/>
    <x v="7"/>
    <x v="0"/>
    <s v="New"/>
    <x v="2"/>
    <s v="Packing Cube Set"/>
    <n v="6"/>
    <n v="46.16"/>
    <n v="0.1"/>
    <n v="18.39"/>
    <n v="249.26399999999998"/>
    <n v="110.34"/>
    <n v="138.92399999999998"/>
    <n v="0.55733679953783932"/>
    <n v="2026"/>
    <x v="2"/>
    <n v="9"/>
    <s v="Sep"/>
  </r>
  <r>
    <n v="572"/>
    <d v="2026-09-15T00:00:00"/>
    <n v="9"/>
    <s v="Q3"/>
    <n v="2026"/>
    <x v="8"/>
    <x v="0"/>
    <x v="15"/>
    <x v="2"/>
    <s v="Returning"/>
    <x v="2"/>
    <s v="Carry-On Duffel"/>
    <n v="2"/>
    <n v="135.79"/>
    <n v="0.05"/>
    <n v="66.53"/>
    <n v="258.00099999999998"/>
    <n v="133.06"/>
    <n v="124.94099999999997"/>
    <n v="0.48426556486215167"/>
    <n v="2026"/>
    <x v="2"/>
    <n v="9"/>
    <s v="Sep"/>
  </r>
  <r>
    <n v="874"/>
    <d v="2026-09-15T00:00:00"/>
    <n v="9"/>
    <s v="Q3"/>
    <n v="2026"/>
    <x v="8"/>
    <x v="0"/>
    <x v="15"/>
    <x v="0"/>
    <s v="Returning"/>
    <x v="1"/>
    <s v="Trail Boots"/>
    <n v="2"/>
    <n v="141.91999999999999"/>
    <n v="0"/>
    <n v="79.900000000000006"/>
    <n v="283.83999999999997"/>
    <n v="159.80000000000001"/>
    <n v="124.03999999999996"/>
    <n v="0.43700676437429531"/>
    <n v="2026"/>
    <x v="2"/>
    <n v="9"/>
    <s v="Sep"/>
  </r>
  <r>
    <n v="937"/>
    <d v="2026-09-15T00:00:00"/>
    <n v="9"/>
    <s v="Q3"/>
    <n v="2026"/>
    <x v="8"/>
    <x v="3"/>
    <x v="4"/>
    <x v="3"/>
    <s v="Business"/>
    <x v="1"/>
    <s v="Trail Boots"/>
    <n v="1"/>
    <n v="146.41"/>
    <n v="0.15"/>
    <n v="80.87"/>
    <n v="124.4485"/>
    <n v="80.87"/>
    <n v="43.578499999999991"/>
    <n v="0.35017296311325563"/>
    <n v="2026"/>
    <x v="2"/>
    <n v="9"/>
    <s v="Sep"/>
  </r>
  <r>
    <n v="1229"/>
    <d v="2026-09-15T00:00:00"/>
    <n v="9"/>
    <s v="Q3"/>
    <n v="2026"/>
    <x v="8"/>
    <x v="1"/>
    <x v="1"/>
    <x v="3"/>
    <s v="New"/>
    <x v="0"/>
    <s v="Compact Repair Kit"/>
    <n v="5"/>
    <n v="40.17"/>
    <n v="0"/>
    <n v="16.27"/>
    <n v="200.85000000000002"/>
    <n v="81.349999999999994"/>
    <n v="119.50000000000003"/>
    <n v="0.59497137167040082"/>
    <n v="2026"/>
    <x v="2"/>
    <n v="9"/>
    <s v="Sep"/>
  </r>
  <r>
    <n v="2186"/>
    <d v="2026-09-15T00:00:00"/>
    <n v="9"/>
    <s v="Q3"/>
    <n v="2026"/>
    <x v="8"/>
    <x v="2"/>
    <x v="2"/>
    <x v="0"/>
    <s v="Returning"/>
    <x v="1"/>
    <s v="Hiking Daypack 20L"/>
    <n v="2"/>
    <n v="91.6"/>
    <n v="0"/>
    <n v="46.54"/>
    <n v="183.2"/>
    <n v="93.08"/>
    <n v="90.11999999999999"/>
    <n v="0.49192139737991264"/>
    <n v="2026"/>
    <x v="2"/>
    <n v="9"/>
    <s v="Sep"/>
  </r>
  <r>
    <n v="2922"/>
    <d v="2026-09-15T00:00:00"/>
    <n v="9"/>
    <s v="Q3"/>
    <n v="2026"/>
    <x v="8"/>
    <x v="2"/>
    <x v="2"/>
    <x v="0"/>
    <s v="New"/>
    <x v="4"/>
    <s v="Weighted Vest"/>
    <n v="4"/>
    <n v="121.47"/>
    <n v="0.05"/>
    <n v="67.650000000000006"/>
    <n v="461.58599999999996"/>
    <n v="270.60000000000002"/>
    <n v="190.98599999999993"/>
    <n v="0.41376038268058379"/>
    <n v="2026"/>
    <x v="2"/>
    <n v="9"/>
    <s v="Sep"/>
  </r>
  <r>
    <n v="3140"/>
    <d v="2026-09-15T00:00:00"/>
    <n v="9"/>
    <s v="Q3"/>
    <n v="2026"/>
    <x v="8"/>
    <x v="1"/>
    <x v="12"/>
    <x v="3"/>
    <s v="New"/>
    <x v="3"/>
    <s v="Compact Sleeping Bag"/>
    <n v="2"/>
    <n v="122.69"/>
    <n v="0"/>
    <n v="61.4"/>
    <n v="245.38"/>
    <n v="122.8"/>
    <n v="122.58"/>
    <n v="0.49955171570625151"/>
    <n v="2026"/>
    <x v="2"/>
    <n v="9"/>
    <s v="Sep"/>
  </r>
  <r>
    <n v="3369"/>
    <d v="2026-09-15T00:00:00"/>
    <n v="9"/>
    <s v="Q3"/>
    <n v="2026"/>
    <x v="8"/>
    <x v="1"/>
    <x v="12"/>
    <x v="3"/>
    <s v="New"/>
    <x v="2"/>
    <s v="Packing Cube Set"/>
    <n v="1"/>
    <n v="45.59"/>
    <n v="0"/>
    <n v="18.28"/>
    <n v="45.59"/>
    <n v="18.28"/>
    <n v="27.310000000000002"/>
    <n v="0.59903487606931349"/>
    <n v="2026"/>
    <x v="2"/>
    <n v="9"/>
    <s v="Sep"/>
  </r>
  <r>
    <n v="4865"/>
    <d v="2026-09-15T00:00:00"/>
    <n v="9"/>
    <s v="Q3"/>
    <n v="2026"/>
    <x v="8"/>
    <x v="3"/>
    <x v="4"/>
    <x v="0"/>
    <s v="Returning"/>
    <x v="0"/>
    <s v="Commuter Helmet"/>
    <n v="1"/>
    <n v="83.8"/>
    <n v="0"/>
    <n v="42.23"/>
    <n v="83.8"/>
    <n v="42.23"/>
    <n v="41.57"/>
    <n v="0.49606205250596663"/>
    <n v="2026"/>
    <x v="2"/>
    <n v="9"/>
    <s v="Sep"/>
  </r>
  <r>
    <n v="103"/>
    <d v="2026-09-16T00:00:00"/>
    <n v="9"/>
    <s v="Q3"/>
    <n v="2026"/>
    <x v="8"/>
    <x v="2"/>
    <x v="3"/>
    <x v="0"/>
    <s v="New"/>
    <x v="2"/>
    <s v="Carry-On Duffel"/>
    <n v="1"/>
    <n v="132.58000000000001"/>
    <n v="0.15"/>
    <n v="67.62"/>
    <n v="112.69300000000001"/>
    <n v="67.62"/>
    <n v="45.073000000000008"/>
    <n v="0.39996273060438536"/>
    <n v="2026"/>
    <x v="2"/>
    <n v="9"/>
    <s v="Sep"/>
  </r>
  <r>
    <n v="4500"/>
    <d v="2026-09-16T00:00:00"/>
    <n v="9"/>
    <s v="Q3"/>
    <n v="2026"/>
    <x v="8"/>
    <x v="3"/>
    <x v="8"/>
    <x v="0"/>
    <s v="New"/>
    <x v="3"/>
    <s v="Compact Sleeping Bag"/>
    <n v="2"/>
    <n v="122.12"/>
    <n v="0.05"/>
    <n v="61.76"/>
    <n v="232.02799999999999"/>
    <n v="123.52"/>
    <n v="108.508"/>
    <n v="0.46765045597945076"/>
    <n v="2026"/>
    <x v="2"/>
    <n v="9"/>
    <s v="Sep"/>
  </r>
  <r>
    <n v="5093"/>
    <d v="2026-09-16T00:00:00"/>
    <n v="9"/>
    <s v="Q3"/>
    <n v="2026"/>
    <x v="8"/>
    <x v="0"/>
    <x v="0"/>
    <x v="1"/>
    <s v="Business"/>
    <x v="1"/>
    <s v="Trail Boots"/>
    <n v="3"/>
    <n v="140.47"/>
    <n v="0.15"/>
    <n v="81.739999999999995"/>
    <n v="358.19849999999997"/>
    <n v="245.21999999999997"/>
    <n v="112.9785"/>
    <n v="0.31540751845694498"/>
    <n v="2026"/>
    <x v="2"/>
    <n v="9"/>
    <s v="Sep"/>
  </r>
  <r>
    <n v="5147"/>
    <d v="2026-09-16T00:00:00"/>
    <n v="9"/>
    <s v="Q3"/>
    <n v="2026"/>
    <x v="8"/>
    <x v="3"/>
    <x v="13"/>
    <x v="0"/>
    <s v="New"/>
    <x v="1"/>
    <s v="Trail Boots"/>
    <n v="2"/>
    <n v="145.35"/>
    <n v="0.05"/>
    <n v="78.39"/>
    <n v="276.16499999999996"/>
    <n v="156.78"/>
    <n v="119.38499999999996"/>
    <n v="0.4322959100537721"/>
    <n v="2026"/>
    <x v="2"/>
    <n v="9"/>
    <s v="Sep"/>
  </r>
  <r>
    <n v="365"/>
    <d v="2026-09-17T00:00:00"/>
    <n v="9"/>
    <s v="Q3"/>
    <n v="2026"/>
    <x v="8"/>
    <x v="3"/>
    <x v="8"/>
    <x v="3"/>
    <s v="Returning"/>
    <x v="3"/>
    <s v="Compact Sleeping Bag"/>
    <n v="2"/>
    <n v="121.25"/>
    <n v="0"/>
    <n v="61.5"/>
    <n v="242.5"/>
    <n v="123"/>
    <n v="119.5"/>
    <n v="0.4927835051546392"/>
    <n v="2026"/>
    <x v="2"/>
    <n v="9"/>
    <s v="Sep"/>
  </r>
  <r>
    <n v="494"/>
    <d v="2026-09-17T00:00:00"/>
    <n v="9"/>
    <s v="Q3"/>
    <n v="2026"/>
    <x v="8"/>
    <x v="3"/>
    <x v="4"/>
    <x v="0"/>
    <s v="New"/>
    <x v="2"/>
    <s v="Insulated Bottle"/>
    <n v="1"/>
    <n v="35.94"/>
    <n v="0.1"/>
    <n v="13.19"/>
    <n v="32.345999999999997"/>
    <n v="13.19"/>
    <n v="19.155999999999999"/>
    <n v="0.59222160390774747"/>
    <n v="2026"/>
    <x v="2"/>
    <n v="9"/>
    <s v="Sep"/>
  </r>
  <r>
    <n v="665"/>
    <d v="2026-09-17T00:00:00"/>
    <n v="9"/>
    <s v="Q3"/>
    <n v="2026"/>
    <x v="8"/>
    <x v="1"/>
    <x v="14"/>
    <x v="0"/>
    <s v="New"/>
    <x v="0"/>
    <s v="Cycling Pack 12L"/>
    <n v="1"/>
    <n v="101.18"/>
    <n v="0.1"/>
    <n v="49.38"/>
    <n v="91.062000000000012"/>
    <n v="49.38"/>
    <n v="41.682000000000009"/>
    <n v="0.45773209461685449"/>
    <n v="2026"/>
    <x v="2"/>
    <n v="9"/>
    <s v="Sep"/>
  </r>
  <r>
    <n v="2067"/>
    <d v="2026-09-17T00:00:00"/>
    <n v="9"/>
    <s v="Q3"/>
    <n v="2026"/>
    <x v="8"/>
    <x v="3"/>
    <x v="7"/>
    <x v="2"/>
    <s v="New"/>
    <x v="0"/>
    <s v="Commuter Helmet"/>
    <n v="2"/>
    <n v="82.47"/>
    <n v="0"/>
    <n v="42.49"/>
    <n v="164.94"/>
    <n v="84.98"/>
    <n v="79.959999999999994"/>
    <n v="0.48478234509518608"/>
    <n v="2026"/>
    <x v="2"/>
    <n v="9"/>
    <s v="Sep"/>
  </r>
  <r>
    <n v="2648"/>
    <d v="2026-09-17T00:00:00"/>
    <n v="9"/>
    <s v="Q3"/>
    <n v="2026"/>
    <x v="8"/>
    <x v="2"/>
    <x v="16"/>
    <x v="3"/>
    <s v="New"/>
    <x v="4"/>
    <s v="Training Mat"/>
    <n v="1"/>
    <n v="50.47"/>
    <n v="0.05"/>
    <n v="22.27"/>
    <n v="47.946499999999993"/>
    <n v="22.27"/>
    <n v="25.676499999999994"/>
    <n v="0.53552396942425406"/>
    <n v="2026"/>
    <x v="2"/>
    <n v="9"/>
    <s v="Sep"/>
  </r>
  <r>
    <n v="3074"/>
    <d v="2026-09-17T00:00:00"/>
    <n v="9"/>
    <s v="Q3"/>
    <n v="2026"/>
    <x v="8"/>
    <x v="3"/>
    <x v="8"/>
    <x v="1"/>
    <s v="Business"/>
    <x v="3"/>
    <s v="Portable Camp Stove"/>
    <n v="5"/>
    <n v="82.63"/>
    <n v="0.15"/>
    <n v="38.630000000000003"/>
    <n v="351.17749999999995"/>
    <n v="193.15"/>
    <n v="158.02749999999995"/>
    <n v="0.44999323703824978"/>
    <n v="2026"/>
    <x v="2"/>
    <n v="9"/>
    <s v="Sep"/>
  </r>
  <r>
    <n v="259"/>
    <d v="2026-09-18T00:00:00"/>
    <n v="9"/>
    <s v="Q3"/>
    <n v="2026"/>
    <x v="8"/>
    <x v="3"/>
    <x v="8"/>
    <x v="2"/>
    <s v="Business"/>
    <x v="2"/>
    <s v="Travel Backpack 35L"/>
    <n v="4"/>
    <n v="168.48"/>
    <n v="0.1"/>
    <n v="89.85"/>
    <n v="606.52800000000002"/>
    <n v="359.4"/>
    <n v="247.12800000000004"/>
    <n v="0.4074469768914214"/>
    <n v="2026"/>
    <x v="2"/>
    <n v="9"/>
    <s v="Sep"/>
  </r>
  <r>
    <n v="997"/>
    <d v="2026-09-18T00:00:00"/>
    <n v="9"/>
    <s v="Q3"/>
    <n v="2026"/>
    <x v="8"/>
    <x v="1"/>
    <x v="11"/>
    <x v="3"/>
    <s v="Returning"/>
    <x v="3"/>
    <s v="Compact Sleeping Bag"/>
    <n v="2"/>
    <n v="121.82"/>
    <n v="0"/>
    <n v="61.92"/>
    <n v="243.64"/>
    <n v="123.84"/>
    <n v="119.79999999999998"/>
    <n v="0.49170907896897059"/>
    <n v="2026"/>
    <x v="2"/>
    <n v="9"/>
    <s v="Sep"/>
  </r>
  <r>
    <n v="2102"/>
    <d v="2026-09-18T00:00:00"/>
    <n v="9"/>
    <s v="Q3"/>
    <n v="2026"/>
    <x v="8"/>
    <x v="0"/>
    <x v="15"/>
    <x v="2"/>
    <s v="Returning"/>
    <x v="0"/>
    <s v="Trail Bike Light"/>
    <n v="1"/>
    <n v="50.02"/>
    <n v="0.1"/>
    <n v="22.47"/>
    <n v="45.018000000000001"/>
    <n v="22.47"/>
    <n v="22.548000000000002"/>
    <n v="0.50086632013861121"/>
    <n v="2026"/>
    <x v="2"/>
    <n v="9"/>
    <s v="Sep"/>
  </r>
  <r>
    <n v="2452"/>
    <d v="2026-09-18T00:00:00"/>
    <n v="9"/>
    <s v="Q3"/>
    <n v="2026"/>
    <x v="8"/>
    <x v="2"/>
    <x v="5"/>
    <x v="0"/>
    <s v="New"/>
    <x v="4"/>
    <s v="Training Mat"/>
    <n v="1"/>
    <n v="50.17"/>
    <n v="0.1"/>
    <n v="21.99"/>
    <n v="45.153000000000006"/>
    <n v="21.99"/>
    <n v="23.163000000000007"/>
    <n v="0.51298917015480705"/>
    <n v="2026"/>
    <x v="2"/>
    <n v="9"/>
    <s v="Sep"/>
  </r>
  <r>
    <n v="2761"/>
    <d v="2026-09-18T00:00:00"/>
    <n v="9"/>
    <s v="Q3"/>
    <n v="2026"/>
    <x v="8"/>
    <x v="0"/>
    <x v="15"/>
    <x v="1"/>
    <s v="Business"/>
    <x v="3"/>
    <s v="Compact Sleeping Bag"/>
    <n v="5"/>
    <n v="124.51"/>
    <n v="0.1"/>
    <n v="60.29"/>
    <n v="560.29500000000007"/>
    <n v="301.45"/>
    <n v="258.84500000000008"/>
    <n v="0.46197984990049895"/>
    <n v="2026"/>
    <x v="2"/>
    <n v="9"/>
    <s v="Sep"/>
  </r>
  <r>
    <n v="3993"/>
    <d v="2026-09-18T00:00:00"/>
    <n v="9"/>
    <s v="Q3"/>
    <n v="2026"/>
    <x v="8"/>
    <x v="1"/>
    <x v="12"/>
    <x v="3"/>
    <s v="Returning"/>
    <x v="1"/>
    <s v="Summit Backpack 45L"/>
    <n v="1"/>
    <n v="153.68"/>
    <n v="0.05"/>
    <n v="77.42"/>
    <n v="145.99600000000001"/>
    <n v="77.42"/>
    <n v="68.576000000000008"/>
    <n v="0.46971149894517661"/>
    <n v="2026"/>
    <x v="2"/>
    <n v="9"/>
    <s v="Sep"/>
  </r>
  <r>
    <n v="4343"/>
    <d v="2026-09-18T00:00:00"/>
    <n v="9"/>
    <s v="Q3"/>
    <n v="2026"/>
    <x v="8"/>
    <x v="1"/>
    <x v="12"/>
    <x v="3"/>
    <s v="New"/>
    <x v="3"/>
    <s v="Compact Sleeping Bag"/>
    <n v="2"/>
    <n v="121.37"/>
    <n v="0.05"/>
    <n v="60.13"/>
    <n v="230.60300000000001"/>
    <n v="120.26"/>
    <n v="110.343"/>
    <n v="0.47849767782726155"/>
    <n v="2026"/>
    <x v="2"/>
    <n v="9"/>
    <s v="Sep"/>
  </r>
  <r>
    <n v="4429"/>
    <d v="2026-09-18T00:00:00"/>
    <n v="9"/>
    <s v="Q3"/>
    <n v="2026"/>
    <x v="8"/>
    <x v="0"/>
    <x v="15"/>
    <x v="0"/>
    <s v="Business"/>
    <x v="1"/>
    <s v="Trail Boots"/>
    <n v="2"/>
    <n v="145.1"/>
    <n v="0.1"/>
    <n v="77.62"/>
    <n v="261.18"/>
    <n v="155.24"/>
    <n v="105.94"/>
    <n v="0.40562064476606169"/>
    <n v="2026"/>
    <x v="2"/>
    <n v="9"/>
    <s v="Sep"/>
  </r>
  <r>
    <n v="4824"/>
    <d v="2026-09-18T00:00:00"/>
    <n v="9"/>
    <s v="Q3"/>
    <n v="2026"/>
    <x v="8"/>
    <x v="3"/>
    <x v="8"/>
    <x v="0"/>
    <s v="Returning"/>
    <x v="4"/>
    <s v="Recovery Roller"/>
    <n v="1"/>
    <n v="36.729999999999997"/>
    <n v="0.05"/>
    <n v="14.11"/>
    <n v="34.893499999999996"/>
    <n v="14.11"/>
    <n v="20.783499999999997"/>
    <n v="0.59562669265049362"/>
    <n v="2026"/>
    <x v="2"/>
    <n v="9"/>
    <s v="Sep"/>
  </r>
  <r>
    <n v="4881"/>
    <d v="2026-09-18T00:00:00"/>
    <n v="9"/>
    <s v="Q3"/>
    <n v="2026"/>
    <x v="8"/>
    <x v="2"/>
    <x v="2"/>
    <x v="0"/>
    <s v="Business"/>
    <x v="2"/>
    <s v="Carry-On Duffel"/>
    <n v="4"/>
    <n v="134.15"/>
    <n v="0.05"/>
    <n v="65.58"/>
    <n v="509.77"/>
    <n v="262.32"/>
    <n v="247.45"/>
    <n v="0.48541499107440611"/>
    <n v="2026"/>
    <x v="2"/>
    <n v="9"/>
    <s v="Sep"/>
  </r>
  <r>
    <n v="5138"/>
    <d v="2026-09-18T00:00:00"/>
    <n v="9"/>
    <s v="Q3"/>
    <n v="2026"/>
    <x v="8"/>
    <x v="0"/>
    <x v="0"/>
    <x v="1"/>
    <s v="Business"/>
    <x v="1"/>
    <s v="Hiking Daypack 20L"/>
    <n v="8"/>
    <n v="94.21"/>
    <n v="0.1"/>
    <n v="45.05"/>
    <n v="678.31200000000001"/>
    <n v="360.4"/>
    <n v="317.91200000000003"/>
    <n v="0.46868107891353833"/>
    <n v="2026"/>
    <x v="2"/>
    <n v="9"/>
    <s v="Sep"/>
  </r>
  <r>
    <n v="1214"/>
    <d v="2026-09-19T00:00:00"/>
    <n v="9"/>
    <s v="Q3"/>
    <n v="2026"/>
    <x v="8"/>
    <x v="0"/>
    <x v="15"/>
    <x v="2"/>
    <s v="Returning"/>
    <x v="3"/>
    <s v="Trail Tent 2P"/>
    <n v="1"/>
    <n v="198.29"/>
    <n v="0.05"/>
    <n v="106.24"/>
    <n v="188.37549999999999"/>
    <n v="106.24"/>
    <n v="82.135499999999993"/>
    <n v="0.436020076920831"/>
    <n v="2026"/>
    <x v="2"/>
    <n v="9"/>
    <s v="Sep"/>
  </r>
  <r>
    <n v="1346"/>
    <d v="2026-09-19T00:00:00"/>
    <n v="9"/>
    <s v="Q3"/>
    <n v="2026"/>
    <x v="8"/>
    <x v="1"/>
    <x v="14"/>
    <x v="3"/>
    <s v="Returning"/>
    <x v="2"/>
    <s v="Travel Backpack 35L"/>
    <n v="3"/>
    <n v="166.21"/>
    <n v="0.05"/>
    <n v="85.03"/>
    <n v="473.69849999999997"/>
    <n v="255.09"/>
    <n v="218.60849999999996"/>
    <n v="0.4614929116304991"/>
    <n v="2026"/>
    <x v="2"/>
    <n v="9"/>
    <s v="Sep"/>
  </r>
  <r>
    <n v="1361"/>
    <d v="2026-09-19T00:00:00"/>
    <n v="9"/>
    <s v="Q3"/>
    <n v="2026"/>
    <x v="8"/>
    <x v="1"/>
    <x v="6"/>
    <x v="3"/>
    <s v="New"/>
    <x v="0"/>
    <s v="Compact Repair Kit"/>
    <n v="1"/>
    <n v="40.700000000000003"/>
    <n v="0.05"/>
    <n v="16.43"/>
    <n v="38.664999999999999"/>
    <n v="16.43"/>
    <n v="22.234999999999999"/>
    <n v="0.57506789085736454"/>
    <n v="2026"/>
    <x v="2"/>
    <n v="9"/>
    <s v="Sep"/>
  </r>
  <r>
    <n v="2728"/>
    <d v="2026-09-19T00:00:00"/>
    <n v="9"/>
    <s v="Q3"/>
    <n v="2026"/>
    <x v="8"/>
    <x v="0"/>
    <x v="15"/>
    <x v="0"/>
    <s v="New"/>
    <x v="1"/>
    <s v="Summit Backpack 45L"/>
    <n v="3"/>
    <n v="153.5"/>
    <n v="0"/>
    <n v="80.819999999999993"/>
    <n v="460.5"/>
    <n v="242.45999999999998"/>
    <n v="218.04000000000002"/>
    <n v="0.47348534201954401"/>
    <n v="2026"/>
    <x v="2"/>
    <n v="9"/>
    <s v="Sep"/>
  </r>
  <r>
    <n v="2788"/>
    <d v="2026-09-19T00:00:00"/>
    <n v="9"/>
    <s v="Q3"/>
    <n v="2026"/>
    <x v="8"/>
    <x v="1"/>
    <x v="12"/>
    <x v="3"/>
    <s v="New"/>
    <x v="1"/>
    <s v="Trekking Poles"/>
    <n v="1"/>
    <n v="70.430000000000007"/>
    <n v="0"/>
    <n v="31.51"/>
    <n v="70.430000000000007"/>
    <n v="31.51"/>
    <n v="38.92"/>
    <n v="0.55260542382507449"/>
    <n v="2026"/>
    <x v="2"/>
    <n v="9"/>
    <s v="Sep"/>
  </r>
  <r>
    <n v="2932"/>
    <d v="2026-09-19T00:00:00"/>
    <n v="9"/>
    <s v="Q3"/>
    <n v="2026"/>
    <x v="8"/>
    <x v="0"/>
    <x v="15"/>
    <x v="2"/>
    <s v="Business"/>
    <x v="0"/>
    <s v="Trail Bike Light"/>
    <n v="4"/>
    <n v="49.93"/>
    <n v="0"/>
    <n v="22.99"/>
    <n v="199.72"/>
    <n v="91.96"/>
    <n v="107.76"/>
    <n v="0.53955537752853999"/>
    <n v="2026"/>
    <x v="2"/>
    <n v="9"/>
    <s v="Sep"/>
  </r>
  <r>
    <n v="3399"/>
    <d v="2026-09-19T00:00:00"/>
    <n v="9"/>
    <s v="Q3"/>
    <n v="2026"/>
    <x v="8"/>
    <x v="1"/>
    <x v="12"/>
    <x v="2"/>
    <s v="Returning"/>
    <x v="0"/>
    <s v="Trail Bike Light"/>
    <n v="1"/>
    <n v="50.18"/>
    <n v="0"/>
    <n v="22.92"/>
    <n v="50.18"/>
    <n v="22.92"/>
    <n v="27.259999999999998"/>
    <n v="0.54324432044639293"/>
    <n v="2026"/>
    <x v="2"/>
    <n v="9"/>
    <s v="Sep"/>
  </r>
  <r>
    <n v="3588"/>
    <d v="2026-09-19T00:00:00"/>
    <n v="9"/>
    <s v="Q3"/>
    <n v="2026"/>
    <x v="8"/>
    <x v="3"/>
    <x v="13"/>
    <x v="2"/>
    <s v="New"/>
    <x v="2"/>
    <s v="Travel Backpack 35L"/>
    <n v="2"/>
    <n v="164.01"/>
    <n v="0.15"/>
    <n v="87.14"/>
    <n v="278.81699999999995"/>
    <n v="174.28"/>
    <n v="104.53699999999995"/>
    <n v="0.37493050997607741"/>
    <n v="2026"/>
    <x v="2"/>
    <n v="9"/>
    <s v="Sep"/>
  </r>
  <r>
    <n v="3603"/>
    <d v="2026-09-19T00:00:00"/>
    <n v="9"/>
    <s v="Q3"/>
    <n v="2026"/>
    <x v="8"/>
    <x v="1"/>
    <x v="14"/>
    <x v="3"/>
    <s v="Returning"/>
    <x v="0"/>
    <s v="Commuter Helmet"/>
    <n v="2"/>
    <n v="83.77"/>
    <n v="0"/>
    <n v="43.32"/>
    <n v="167.54"/>
    <n v="86.64"/>
    <n v="80.899999999999991"/>
    <n v="0.4828697624447893"/>
    <n v="2026"/>
    <x v="2"/>
    <n v="9"/>
    <s v="Sep"/>
  </r>
  <r>
    <n v="3845"/>
    <d v="2026-09-19T00:00:00"/>
    <n v="9"/>
    <s v="Q3"/>
    <n v="2026"/>
    <x v="8"/>
    <x v="3"/>
    <x v="8"/>
    <x v="0"/>
    <s v="New"/>
    <x v="3"/>
    <s v="Portable Camp Stove"/>
    <n v="1"/>
    <n v="81.84"/>
    <n v="0"/>
    <n v="38.5"/>
    <n v="81.84"/>
    <n v="38.5"/>
    <n v="43.34"/>
    <n v="0.52956989247311825"/>
    <n v="2026"/>
    <x v="2"/>
    <n v="9"/>
    <s v="Sep"/>
  </r>
  <r>
    <n v="4191"/>
    <d v="2026-09-19T00:00:00"/>
    <n v="9"/>
    <s v="Q3"/>
    <n v="2026"/>
    <x v="8"/>
    <x v="2"/>
    <x v="5"/>
    <x v="3"/>
    <s v="Returning"/>
    <x v="4"/>
    <s v="Resistance Band Set"/>
    <n v="1"/>
    <n v="40.32"/>
    <n v="0.15"/>
    <n v="14.39"/>
    <n v="34.271999999999998"/>
    <n v="14.39"/>
    <n v="19.881999999999998"/>
    <n v="0.58012371615312786"/>
    <n v="2026"/>
    <x v="2"/>
    <n v="9"/>
    <s v="Sep"/>
  </r>
  <r>
    <n v="4269"/>
    <d v="2026-09-19T00:00:00"/>
    <n v="9"/>
    <s v="Q3"/>
    <n v="2026"/>
    <x v="8"/>
    <x v="2"/>
    <x v="16"/>
    <x v="1"/>
    <s v="Business"/>
    <x v="1"/>
    <s v="Summit Backpack 45L"/>
    <n v="4"/>
    <n v="155.84"/>
    <n v="0.05"/>
    <n v="80.790000000000006"/>
    <n v="592.19200000000001"/>
    <n v="323.16000000000003"/>
    <n v="269.03199999999998"/>
    <n v="0.45429860585755966"/>
    <n v="2026"/>
    <x v="2"/>
    <n v="9"/>
    <s v="Sep"/>
  </r>
  <r>
    <n v="5"/>
    <d v="2026-09-20T00:00:00"/>
    <n v="9"/>
    <s v="Q3"/>
    <n v="2026"/>
    <x v="8"/>
    <x v="1"/>
    <x v="6"/>
    <x v="0"/>
    <s v="Business"/>
    <x v="4"/>
    <s v="Training Mat"/>
    <n v="1"/>
    <n v="51.83"/>
    <n v="0"/>
    <n v="21.9"/>
    <n v="51.83"/>
    <n v="21.9"/>
    <n v="29.93"/>
    <n v="0.57746478873239437"/>
    <n v="2026"/>
    <x v="2"/>
    <n v="9"/>
    <s v="Sep"/>
  </r>
  <r>
    <n v="210"/>
    <d v="2026-09-20T00:00:00"/>
    <n v="9"/>
    <s v="Q3"/>
    <n v="2026"/>
    <x v="8"/>
    <x v="2"/>
    <x v="3"/>
    <x v="2"/>
    <s v="Returning"/>
    <x v="3"/>
    <s v="Trail Tent 2P"/>
    <n v="1"/>
    <n v="190.77"/>
    <n v="0.05"/>
    <n v="104.69"/>
    <n v="181.23150000000001"/>
    <n v="104.69"/>
    <n v="76.541500000000013"/>
    <n v="0.42234103894742364"/>
    <n v="2026"/>
    <x v="2"/>
    <n v="9"/>
    <s v="Sep"/>
  </r>
  <r>
    <n v="462"/>
    <d v="2026-09-20T00:00:00"/>
    <n v="9"/>
    <s v="Q3"/>
    <n v="2026"/>
    <x v="8"/>
    <x v="1"/>
    <x v="12"/>
    <x v="2"/>
    <s v="New"/>
    <x v="0"/>
    <s v="Compact Repair Kit"/>
    <n v="2"/>
    <n v="40.049999999999997"/>
    <n v="0.05"/>
    <n v="16.97"/>
    <n v="76.094999999999985"/>
    <n v="33.94"/>
    <n v="42.154999999999987"/>
    <n v="0.55397857940731976"/>
    <n v="2026"/>
    <x v="2"/>
    <n v="9"/>
    <s v="Sep"/>
  </r>
  <r>
    <n v="725"/>
    <d v="2026-09-20T00:00:00"/>
    <n v="9"/>
    <s v="Q3"/>
    <n v="2026"/>
    <x v="8"/>
    <x v="1"/>
    <x v="12"/>
    <x v="0"/>
    <s v="New"/>
    <x v="0"/>
    <s v="Commuter Helmet"/>
    <n v="1"/>
    <n v="82.08"/>
    <n v="0.05"/>
    <n v="43.18"/>
    <n v="77.975999999999999"/>
    <n v="43.18"/>
    <n v="34.795999999999999"/>
    <n v="0.44623986867754178"/>
    <n v="2026"/>
    <x v="2"/>
    <n v="9"/>
    <s v="Sep"/>
  </r>
  <r>
    <n v="918"/>
    <d v="2026-09-20T00:00:00"/>
    <n v="9"/>
    <s v="Q3"/>
    <n v="2026"/>
    <x v="8"/>
    <x v="0"/>
    <x v="15"/>
    <x v="0"/>
    <s v="Returning"/>
    <x v="0"/>
    <s v="Trail Bike Light"/>
    <n v="1"/>
    <n v="50.3"/>
    <n v="0.05"/>
    <n v="22.14"/>
    <n v="47.784999999999997"/>
    <n v="22.14"/>
    <n v="25.644999999999996"/>
    <n v="0.53667468870984614"/>
    <n v="2026"/>
    <x v="2"/>
    <n v="9"/>
    <s v="Sep"/>
  </r>
  <r>
    <n v="1442"/>
    <d v="2026-09-20T00:00:00"/>
    <n v="9"/>
    <s v="Q3"/>
    <n v="2026"/>
    <x v="8"/>
    <x v="2"/>
    <x v="16"/>
    <x v="0"/>
    <s v="New"/>
    <x v="2"/>
    <s v="Packing Cube Set"/>
    <n v="1"/>
    <n v="47.68"/>
    <n v="0.1"/>
    <n v="18.03"/>
    <n v="42.911999999999999"/>
    <n v="18.03"/>
    <n v="24.881999999999998"/>
    <n v="0.57983780760626391"/>
    <n v="2026"/>
    <x v="2"/>
    <n v="9"/>
    <s v="Sep"/>
  </r>
  <r>
    <n v="4290"/>
    <d v="2026-09-20T00:00:00"/>
    <n v="9"/>
    <s v="Q3"/>
    <n v="2026"/>
    <x v="8"/>
    <x v="2"/>
    <x v="2"/>
    <x v="2"/>
    <s v="Returning"/>
    <x v="0"/>
    <s v="Trail Bike Light"/>
    <n v="2"/>
    <n v="51.48"/>
    <n v="0.05"/>
    <n v="22.38"/>
    <n v="97.811999999999983"/>
    <n v="44.76"/>
    <n v="53.051999999999985"/>
    <n v="0.54238743712427917"/>
    <n v="2026"/>
    <x v="2"/>
    <n v="9"/>
    <s v="Sep"/>
  </r>
  <r>
    <n v="4666"/>
    <d v="2026-09-20T00:00:00"/>
    <n v="9"/>
    <s v="Q3"/>
    <n v="2026"/>
    <x v="8"/>
    <x v="2"/>
    <x v="3"/>
    <x v="0"/>
    <s v="Business"/>
    <x v="4"/>
    <s v="Weighted Vest"/>
    <n v="2"/>
    <n v="123.73"/>
    <n v="0"/>
    <n v="68.459999999999994"/>
    <n v="247.46"/>
    <n v="136.91999999999999"/>
    <n v="110.54000000000002"/>
    <n v="0.44669845631617239"/>
    <n v="2026"/>
    <x v="2"/>
    <n v="9"/>
    <s v="Sep"/>
  </r>
  <r>
    <n v="234"/>
    <d v="2026-09-21T00:00:00"/>
    <n v="9"/>
    <s v="Q3"/>
    <n v="2026"/>
    <x v="8"/>
    <x v="2"/>
    <x v="5"/>
    <x v="0"/>
    <s v="Business"/>
    <x v="1"/>
    <s v="Trail Boots"/>
    <n v="2"/>
    <n v="146.81"/>
    <n v="0"/>
    <n v="79.72"/>
    <n v="293.62"/>
    <n v="159.44"/>
    <n v="134.18"/>
    <n v="0.45698521899053202"/>
    <n v="2026"/>
    <x v="2"/>
    <n v="9"/>
    <s v="Sep"/>
  </r>
  <r>
    <n v="802"/>
    <d v="2026-09-21T00:00:00"/>
    <n v="9"/>
    <s v="Q3"/>
    <n v="2026"/>
    <x v="8"/>
    <x v="1"/>
    <x v="12"/>
    <x v="2"/>
    <s v="Returning"/>
    <x v="2"/>
    <s v="Travel Backpack 35L"/>
    <n v="2"/>
    <n v="167.16"/>
    <n v="0"/>
    <n v="88.51"/>
    <n v="334.32"/>
    <n v="177.02"/>
    <n v="157.29999999999998"/>
    <n v="0.4705072983967456"/>
    <n v="2026"/>
    <x v="2"/>
    <n v="9"/>
    <s v="Sep"/>
  </r>
  <r>
    <n v="1942"/>
    <d v="2026-09-21T00:00:00"/>
    <n v="9"/>
    <s v="Q3"/>
    <n v="2026"/>
    <x v="8"/>
    <x v="2"/>
    <x v="2"/>
    <x v="0"/>
    <s v="New"/>
    <x v="0"/>
    <s v="Commuter Helmet"/>
    <n v="1"/>
    <n v="83.69"/>
    <n v="0"/>
    <n v="42.76"/>
    <n v="83.69"/>
    <n v="42.76"/>
    <n v="40.93"/>
    <n v="0.48906679412116144"/>
    <n v="2026"/>
    <x v="2"/>
    <n v="9"/>
    <s v="Sep"/>
  </r>
  <r>
    <n v="2200"/>
    <d v="2026-09-21T00:00:00"/>
    <n v="9"/>
    <s v="Q3"/>
    <n v="2026"/>
    <x v="8"/>
    <x v="0"/>
    <x v="0"/>
    <x v="0"/>
    <s v="New"/>
    <x v="0"/>
    <s v="Compact Repair Kit"/>
    <n v="1"/>
    <n v="40.4"/>
    <n v="0.15"/>
    <n v="16.47"/>
    <n v="34.339999999999996"/>
    <n v="16.47"/>
    <n v="17.869999999999997"/>
    <n v="0.52038439138031445"/>
    <n v="2026"/>
    <x v="2"/>
    <n v="9"/>
    <s v="Sep"/>
  </r>
  <r>
    <n v="2236"/>
    <d v="2026-09-21T00:00:00"/>
    <n v="9"/>
    <s v="Q3"/>
    <n v="2026"/>
    <x v="8"/>
    <x v="1"/>
    <x v="11"/>
    <x v="0"/>
    <s v="Returning"/>
    <x v="1"/>
    <s v="Trail Boots"/>
    <n v="3"/>
    <n v="143.31"/>
    <n v="0"/>
    <n v="81.36"/>
    <n v="429.93"/>
    <n v="244.07999999999998"/>
    <n v="185.85000000000002"/>
    <n v="0.43227967343521045"/>
    <n v="2026"/>
    <x v="2"/>
    <n v="9"/>
    <s v="Sep"/>
  </r>
  <r>
    <n v="4041"/>
    <d v="2026-09-21T00:00:00"/>
    <n v="9"/>
    <s v="Q3"/>
    <n v="2026"/>
    <x v="8"/>
    <x v="1"/>
    <x v="11"/>
    <x v="1"/>
    <s v="Returning"/>
    <x v="4"/>
    <s v="Training Mat"/>
    <n v="15"/>
    <n v="51.1"/>
    <n v="0.1"/>
    <n v="21.9"/>
    <n v="689.85"/>
    <n v="328.5"/>
    <n v="361.35"/>
    <n v="0.52380952380952384"/>
    <n v="2026"/>
    <x v="2"/>
    <n v="9"/>
    <s v="Sep"/>
  </r>
  <r>
    <n v="4435"/>
    <d v="2026-09-21T00:00:00"/>
    <n v="9"/>
    <s v="Q3"/>
    <n v="2026"/>
    <x v="8"/>
    <x v="3"/>
    <x v="13"/>
    <x v="3"/>
    <s v="New"/>
    <x v="1"/>
    <s v="Trail Boots"/>
    <n v="1"/>
    <n v="146.33000000000001"/>
    <n v="0"/>
    <n v="80.05"/>
    <n v="146.33000000000001"/>
    <n v="80.05"/>
    <n v="66.280000000000015"/>
    <n v="0.45294881432378875"/>
    <n v="2026"/>
    <x v="2"/>
    <n v="9"/>
    <s v="Sep"/>
  </r>
  <r>
    <n v="305"/>
    <d v="2026-09-22T00:00:00"/>
    <n v="9"/>
    <s v="Q3"/>
    <n v="2026"/>
    <x v="8"/>
    <x v="3"/>
    <x v="8"/>
    <x v="0"/>
    <s v="Returning"/>
    <x v="2"/>
    <s v="Carry-On Duffel"/>
    <n v="1"/>
    <n v="130.69999999999999"/>
    <n v="0.05"/>
    <n v="68.23"/>
    <n v="124.16499999999998"/>
    <n v="68.23"/>
    <n v="55.934999999999974"/>
    <n v="0.45048926831232622"/>
    <n v="2026"/>
    <x v="2"/>
    <n v="9"/>
    <s v="Sep"/>
  </r>
  <r>
    <n v="808"/>
    <d v="2026-09-22T00:00:00"/>
    <n v="9"/>
    <s v="Q3"/>
    <n v="2026"/>
    <x v="8"/>
    <x v="1"/>
    <x v="12"/>
    <x v="1"/>
    <s v="Business"/>
    <x v="4"/>
    <s v="Resistance Band Set"/>
    <n v="8"/>
    <n v="39.630000000000003"/>
    <n v="0.15"/>
    <n v="14.61"/>
    <n v="269.48400000000004"/>
    <n v="116.88"/>
    <n v="152.60400000000004"/>
    <n v="0.56628222825844954"/>
    <n v="2026"/>
    <x v="2"/>
    <n v="9"/>
    <s v="Sep"/>
  </r>
  <r>
    <n v="1029"/>
    <d v="2026-09-22T00:00:00"/>
    <n v="9"/>
    <s v="Q3"/>
    <n v="2026"/>
    <x v="8"/>
    <x v="1"/>
    <x v="6"/>
    <x v="0"/>
    <s v="Returning"/>
    <x v="2"/>
    <s v="Carry-On Duffel"/>
    <n v="1"/>
    <n v="132.36000000000001"/>
    <n v="0.05"/>
    <n v="66.63"/>
    <n v="125.742"/>
    <n v="66.63"/>
    <n v="59.112000000000009"/>
    <n v="0.47010545402490822"/>
    <n v="2026"/>
    <x v="2"/>
    <n v="9"/>
    <s v="Sep"/>
  </r>
  <r>
    <n v="1721"/>
    <d v="2026-09-22T00:00:00"/>
    <n v="9"/>
    <s v="Q3"/>
    <n v="2026"/>
    <x v="8"/>
    <x v="3"/>
    <x v="7"/>
    <x v="0"/>
    <s v="Business"/>
    <x v="1"/>
    <s v="Summit Backpack 45L"/>
    <n v="1"/>
    <n v="156.81"/>
    <n v="0"/>
    <n v="78.2"/>
    <n v="156.81"/>
    <n v="78.2"/>
    <n v="78.61"/>
    <n v="0.50130731458452904"/>
    <n v="2026"/>
    <x v="2"/>
    <n v="9"/>
    <s v="Sep"/>
  </r>
  <r>
    <n v="2425"/>
    <d v="2026-09-22T00:00:00"/>
    <n v="9"/>
    <s v="Q3"/>
    <n v="2026"/>
    <x v="8"/>
    <x v="3"/>
    <x v="8"/>
    <x v="3"/>
    <s v="New"/>
    <x v="2"/>
    <s v="Carry-On Duffel"/>
    <n v="3"/>
    <n v="134.52000000000001"/>
    <n v="0.05"/>
    <n v="65.19"/>
    <n v="383.38200000000006"/>
    <n v="195.57"/>
    <n v="187.81200000000007"/>
    <n v="0.48988215409174152"/>
    <n v="2026"/>
    <x v="2"/>
    <n v="9"/>
    <s v="Sep"/>
  </r>
  <r>
    <n v="3322"/>
    <d v="2026-09-22T00:00:00"/>
    <n v="9"/>
    <s v="Q3"/>
    <n v="2026"/>
    <x v="8"/>
    <x v="3"/>
    <x v="8"/>
    <x v="0"/>
    <s v="Returning"/>
    <x v="3"/>
    <s v="Compact Sleeping Bag"/>
    <n v="1"/>
    <n v="124.51"/>
    <n v="0"/>
    <n v="59.97"/>
    <n v="124.51"/>
    <n v="59.97"/>
    <n v="64.540000000000006"/>
    <n v="0.51835193960324477"/>
    <n v="2026"/>
    <x v="2"/>
    <n v="9"/>
    <s v="Sep"/>
  </r>
  <r>
    <n v="3821"/>
    <d v="2026-09-22T00:00:00"/>
    <n v="9"/>
    <s v="Q3"/>
    <n v="2026"/>
    <x v="8"/>
    <x v="2"/>
    <x v="3"/>
    <x v="0"/>
    <s v="Returning"/>
    <x v="1"/>
    <s v="Trail Boots"/>
    <n v="1"/>
    <n v="141"/>
    <n v="0"/>
    <n v="79.010000000000005"/>
    <n v="141"/>
    <n v="79.010000000000005"/>
    <n v="61.989999999999995"/>
    <n v="0.43964539007092196"/>
    <n v="2026"/>
    <x v="2"/>
    <n v="9"/>
    <s v="Sep"/>
  </r>
  <r>
    <n v="3899"/>
    <d v="2026-09-22T00:00:00"/>
    <n v="9"/>
    <s v="Q3"/>
    <n v="2026"/>
    <x v="8"/>
    <x v="3"/>
    <x v="4"/>
    <x v="1"/>
    <s v="Returning"/>
    <x v="3"/>
    <s v="Compact Sleeping Bag"/>
    <n v="6"/>
    <n v="121.7"/>
    <n v="0.15"/>
    <n v="61.26"/>
    <n v="620.67000000000007"/>
    <n v="367.56"/>
    <n v="253.11000000000007"/>
    <n v="0.40780124703948967"/>
    <n v="2026"/>
    <x v="2"/>
    <n v="9"/>
    <s v="Sep"/>
  </r>
  <r>
    <n v="4807"/>
    <d v="2026-09-22T00:00:00"/>
    <n v="9"/>
    <s v="Q3"/>
    <n v="2026"/>
    <x v="8"/>
    <x v="3"/>
    <x v="7"/>
    <x v="1"/>
    <s v="Business"/>
    <x v="0"/>
    <s v="Cycling Pack 12L"/>
    <n v="4"/>
    <n v="103.86"/>
    <n v="0.1"/>
    <n v="50.12"/>
    <n v="373.89600000000002"/>
    <n v="200.48"/>
    <n v="173.41600000000003"/>
    <n v="0.46380811776536796"/>
    <n v="2026"/>
    <x v="2"/>
    <n v="9"/>
    <s v="Sep"/>
  </r>
  <r>
    <n v="30"/>
    <d v="2026-09-23T00:00:00"/>
    <n v="9"/>
    <s v="Q3"/>
    <n v="2026"/>
    <x v="8"/>
    <x v="2"/>
    <x v="5"/>
    <x v="3"/>
    <s v="Returning"/>
    <x v="1"/>
    <s v="Hiking Daypack 20L"/>
    <n v="2"/>
    <n v="93.82"/>
    <n v="0.05"/>
    <n v="45.57"/>
    <n v="178.25799999999998"/>
    <n v="91.14"/>
    <n v="87.117999999999981"/>
    <n v="0.48871859888476249"/>
    <n v="2026"/>
    <x v="2"/>
    <n v="9"/>
    <s v="Sep"/>
  </r>
  <r>
    <n v="3027"/>
    <d v="2026-09-23T00:00:00"/>
    <n v="9"/>
    <s v="Q3"/>
    <n v="2026"/>
    <x v="8"/>
    <x v="3"/>
    <x v="8"/>
    <x v="1"/>
    <s v="Business"/>
    <x v="1"/>
    <s v="Summit Backpack 45L"/>
    <n v="8"/>
    <n v="155.13999999999999"/>
    <n v="0.1"/>
    <n v="76.87"/>
    <n v="1117.008"/>
    <n v="614.96"/>
    <n v="502.048"/>
    <n v="0.44945783736553363"/>
    <n v="2026"/>
    <x v="2"/>
    <n v="9"/>
    <s v="Sep"/>
  </r>
  <r>
    <n v="3690"/>
    <d v="2026-09-23T00:00:00"/>
    <n v="9"/>
    <s v="Q3"/>
    <n v="2026"/>
    <x v="8"/>
    <x v="3"/>
    <x v="8"/>
    <x v="0"/>
    <s v="Returning"/>
    <x v="1"/>
    <s v="Hiking Daypack 20L"/>
    <n v="3"/>
    <n v="92.14"/>
    <n v="0.05"/>
    <n v="45.25"/>
    <n v="262.59899999999999"/>
    <n v="135.75"/>
    <n v="126.84899999999999"/>
    <n v="0.48305210606285626"/>
    <n v="2026"/>
    <x v="2"/>
    <n v="9"/>
    <s v="Sep"/>
  </r>
  <r>
    <n v="600"/>
    <d v="2026-09-24T00:00:00"/>
    <n v="9"/>
    <s v="Q3"/>
    <n v="2026"/>
    <x v="8"/>
    <x v="1"/>
    <x v="12"/>
    <x v="2"/>
    <s v="Returning"/>
    <x v="0"/>
    <s v="Compact Repair Kit"/>
    <n v="6"/>
    <n v="39.880000000000003"/>
    <n v="0.05"/>
    <n v="16.79"/>
    <n v="227.31600000000003"/>
    <n v="100.74"/>
    <n v="126.57600000000004"/>
    <n v="0.5568283798764716"/>
    <n v="2026"/>
    <x v="2"/>
    <n v="9"/>
    <s v="Sep"/>
  </r>
  <r>
    <n v="1931"/>
    <d v="2026-09-24T00:00:00"/>
    <n v="9"/>
    <s v="Q3"/>
    <n v="2026"/>
    <x v="8"/>
    <x v="2"/>
    <x v="16"/>
    <x v="0"/>
    <s v="Returning"/>
    <x v="2"/>
    <s v="Insulated Bottle"/>
    <n v="4"/>
    <n v="35.700000000000003"/>
    <n v="0"/>
    <n v="13.91"/>
    <n v="142.80000000000001"/>
    <n v="55.64"/>
    <n v="87.160000000000011"/>
    <n v="0.61036414565826336"/>
    <n v="2026"/>
    <x v="2"/>
    <n v="9"/>
    <s v="Sep"/>
  </r>
  <r>
    <n v="2124"/>
    <d v="2026-09-24T00:00:00"/>
    <n v="9"/>
    <s v="Q3"/>
    <n v="2026"/>
    <x v="8"/>
    <x v="3"/>
    <x v="8"/>
    <x v="2"/>
    <s v="New"/>
    <x v="0"/>
    <s v="Cycling Pack 12L"/>
    <n v="6"/>
    <n v="104.16"/>
    <n v="0"/>
    <n v="51.76"/>
    <n v="624.96"/>
    <n v="310.56"/>
    <n v="314.40000000000003"/>
    <n v="0.50307219662058378"/>
    <n v="2026"/>
    <x v="2"/>
    <n v="9"/>
    <s v="Sep"/>
  </r>
  <r>
    <n v="2789"/>
    <d v="2026-09-24T00:00:00"/>
    <n v="9"/>
    <s v="Q3"/>
    <n v="2026"/>
    <x v="8"/>
    <x v="2"/>
    <x v="16"/>
    <x v="0"/>
    <s v="New"/>
    <x v="1"/>
    <s v="Trail Boots"/>
    <n v="5"/>
    <n v="147.21"/>
    <n v="0.05"/>
    <n v="79.14"/>
    <n v="699.24750000000006"/>
    <n v="395.7"/>
    <n v="303.54750000000007"/>
    <n v="0.43410594961011667"/>
    <n v="2026"/>
    <x v="2"/>
    <n v="9"/>
    <s v="Sep"/>
  </r>
  <r>
    <n v="2921"/>
    <d v="2026-09-24T00:00:00"/>
    <n v="9"/>
    <s v="Q3"/>
    <n v="2026"/>
    <x v="8"/>
    <x v="0"/>
    <x v="0"/>
    <x v="0"/>
    <s v="New"/>
    <x v="3"/>
    <s v="Trail Tent 2P"/>
    <n v="3"/>
    <n v="195.68"/>
    <n v="0.05"/>
    <n v="102.16"/>
    <n v="557.68799999999999"/>
    <n v="306.48"/>
    <n v="251.20799999999997"/>
    <n v="0.45044541033696256"/>
    <n v="2026"/>
    <x v="2"/>
    <n v="9"/>
    <s v="Sep"/>
  </r>
  <r>
    <n v="3108"/>
    <d v="2026-09-24T00:00:00"/>
    <n v="9"/>
    <s v="Q3"/>
    <n v="2026"/>
    <x v="8"/>
    <x v="1"/>
    <x v="11"/>
    <x v="1"/>
    <s v="Business"/>
    <x v="1"/>
    <s v="Hiking Daypack 20L"/>
    <n v="5"/>
    <n v="90.05"/>
    <n v="0.15"/>
    <n v="44.12"/>
    <n v="382.71249999999998"/>
    <n v="220.6"/>
    <n v="162.11249999999998"/>
    <n v="0.42358820263252439"/>
    <n v="2026"/>
    <x v="2"/>
    <n v="9"/>
    <s v="Sep"/>
  </r>
  <r>
    <n v="3226"/>
    <d v="2026-09-24T00:00:00"/>
    <n v="9"/>
    <s v="Q3"/>
    <n v="2026"/>
    <x v="8"/>
    <x v="3"/>
    <x v="13"/>
    <x v="3"/>
    <s v="Returning"/>
    <x v="3"/>
    <s v="Alpine Tent 4P"/>
    <n v="1"/>
    <n v="345.48"/>
    <n v="0"/>
    <n v="196.31"/>
    <n v="345.48"/>
    <n v="196.31"/>
    <n v="149.17000000000002"/>
    <n v="0.43177607965728843"/>
    <n v="2026"/>
    <x v="2"/>
    <n v="9"/>
    <s v="Sep"/>
  </r>
  <r>
    <n v="3286"/>
    <d v="2026-09-24T00:00:00"/>
    <n v="9"/>
    <s v="Q3"/>
    <n v="2026"/>
    <x v="8"/>
    <x v="3"/>
    <x v="4"/>
    <x v="0"/>
    <s v="New"/>
    <x v="2"/>
    <s v="Packing Cube Set"/>
    <n v="1"/>
    <n v="46.23"/>
    <n v="0.1"/>
    <n v="18.34"/>
    <n v="41.606999999999999"/>
    <n v="18.34"/>
    <n v="23.266999999999999"/>
    <n v="0.55920878698295962"/>
    <n v="2026"/>
    <x v="2"/>
    <n v="9"/>
    <s v="Sep"/>
  </r>
  <r>
    <n v="4510"/>
    <d v="2026-09-24T00:00:00"/>
    <n v="9"/>
    <s v="Q3"/>
    <n v="2026"/>
    <x v="8"/>
    <x v="0"/>
    <x v="0"/>
    <x v="3"/>
    <s v="Returning"/>
    <x v="3"/>
    <s v="Portable Camp Stove"/>
    <n v="3"/>
    <n v="82.38"/>
    <n v="0.15"/>
    <n v="39.020000000000003"/>
    <n v="210.06899999999999"/>
    <n v="117.06"/>
    <n v="93.008999999999986"/>
    <n v="0.44275452351370259"/>
    <n v="2026"/>
    <x v="2"/>
    <n v="9"/>
    <s v="Sep"/>
  </r>
  <r>
    <n v="2069"/>
    <d v="2026-09-25T00:00:00"/>
    <n v="9"/>
    <s v="Q3"/>
    <n v="2026"/>
    <x v="8"/>
    <x v="3"/>
    <x v="7"/>
    <x v="0"/>
    <s v="New"/>
    <x v="3"/>
    <s v="Alpine Tent 4P"/>
    <n v="1"/>
    <n v="344.79"/>
    <n v="0"/>
    <n v="189.63"/>
    <n v="344.79"/>
    <n v="189.63"/>
    <n v="155.16000000000003"/>
    <n v="0.45001305142260511"/>
    <n v="2026"/>
    <x v="2"/>
    <n v="9"/>
    <s v="Sep"/>
  </r>
  <r>
    <n v="95"/>
    <d v="2026-09-26T00:00:00"/>
    <n v="9"/>
    <s v="Q3"/>
    <n v="2026"/>
    <x v="8"/>
    <x v="0"/>
    <x v="0"/>
    <x v="3"/>
    <s v="Returning"/>
    <x v="1"/>
    <s v="Trekking Poles"/>
    <n v="1"/>
    <n v="73.06"/>
    <n v="0.05"/>
    <n v="31.42"/>
    <n v="69.406999999999996"/>
    <n v="31.42"/>
    <n v="37.986999999999995"/>
    <n v="0.54730790842422228"/>
    <n v="2026"/>
    <x v="2"/>
    <n v="9"/>
    <s v="Sep"/>
  </r>
  <r>
    <n v="160"/>
    <d v="2026-09-26T00:00:00"/>
    <n v="9"/>
    <s v="Q3"/>
    <n v="2026"/>
    <x v="8"/>
    <x v="3"/>
    <x v="8"/>
    <x v="0"/>
    <s v="Returning"/>
    <x v="3"/>
    <s v="Portable Camp Stove"/>
    <n v="1"/>
    <n v="81.58"/>
    <n v="0.1"/>
    <n v="38.89"/>
    <n v="73.421999999999997"/>
    <n v="38.89"/>
    <n v="34.531999999999996"/>
    <n v="0.47032224673803491"/>
    <n v="2026"/>
    <x v="2"/>
    <n v="9"/>
    <s v="Sep"/>
  </r>
  <r>
    <n v="407"/>
    <d v="2026-09-26T00:00:00"/>
    <n v="9"/>
    <s v="Q3"/>
    <n v="2026"/>
    <x v="8"/>
    <x v="1"/>
    <x v="12"/>
    <x v="1"/>
    <s v="Returning"/>
    <x v="4"/>
    <s v="Training Mat"/>
    <n v="6"/>
    <n v="49.87"/>
    <n v="0.1"/>
    <n v="21.75"/>
    <n v="269.298"/>
    <n v="130.5"/>
    <n v="138.798"/>
    <n v="0.51540672414945521"/>
    <n v="2026"/>
    <x v="2"/>
    <n v="9"/>
    <s v="Sep"/>
  </r>
  <r>
    <n v="1395"/>
    <d v="2026-09-26T00:00:00"/>
    <n v="9"/>
    <s v="Q3"/>
    <n v="2026"/>
    <x v="8"/>
    <x v="2"/>
    <x v="3"/>
    <x v="0"/>
    <s v="New"/>
    <x v="0"/>
    <s v="Compact Repair Kit"/>
    <n v="2"/>
    <n v="39.81"/>
    <n v="0.05"/>
    <n v="16.87"/>
    <n v="75.638999999999996"/>
    <n v="33.74"/>
    <n v="41.898999999999994"/>
    <n v="0.55393381721069812"/>
    <n v="2026"/>
    <x v="2"/>
    <n v="9"/>
    <s v="Sep"/>
  </r>
  <r>
    <n v="2085"/>
    <d v="2026-09-26T00:00:00"/>
    <n v="9"/>
    <s v="Q3"/>
    <n v="2026"/>
    <x v="8"/>
    <x v="2"/>
    <x v="2"/>
    <x v="0"/>
    <s v="Returning"/>
    <x v="3"/>
    <s v="Trail Tent 2P"/>
    <n v="3"/>
    <n v="191.46"/>
    <n v="0"/>
    <n v="104.06"/>
    <n v="574.38"/>
    <n v="312.18"/>
    <n v="262.2"/>
    <n v="0.45649221769560222"/>
    <n v="2026"/>
    <x v="2"/>
    <n v="9"/>
    <s v="Sep"/>
  </r>
  <r>
    <n v="3124"/>
    <d v="2026-09-26T00:00:00"/>
    <n v="9"/>
    <s v="Q3"/>
    <n v="2026"/>
    <x v="8"/>
    <x v="2"/>
    <x v="5"/>
    <x v="0"/>
    <s v="Returning"/>
    <x v="2"/>
    <s v="Packing Cube Set"/>
    <n v="3"/>
    <n v="46.48"/>
    <n v="0.05"/>
    <n v="18.82"/>
    <n v="132.46799999999999"/>
    <n v="56.46"/>
    <n v="76.007999999999981"/>
    <n v="0.57378385723344494"/>
    <n v="2026"/>
    <x v="2"/>
    <n v="9"/>
    <s v="Sep"/>
  </r>
  <r>
    <n v="3216"/>
    <d v="2026-09-26T00:00:00"/>
    <n v="9"/>
    <s v="Q3"/>
    <n v="2026"/>
    <x v="8"/>
    <x v="1"/>
    <x v="12"/>
    <x v="2"/>
    <s v="Returning"/>
    <x v="2"/>
    <s v="Insulated Bottle"/>
    <n v="2"/>
    <n v="35.44"/>
    <n v="0.1"/>
    <n v="13.2"/>
    <n v="63.791999999999994"/>
    <n v="26.4"/>
    <n v="37.391999999999996"/>
    <n v="0.58615500376222718"/>
    <n v="2026"/>
    <x v="2"/>
    <n v="9"/>
    <s v="Sep"/>
  </r>
  <r>
    <n v="3743"/>
    <d v="2026-09-26T00:00:00"/>
    <n v="9"/>
    <s v="Q3"/>
    <n v="2026"/>
    <x v="8"/>
    <x v="2"/>
    <x v="2"/>
    <x v="0"/>
    <s v="New"/>
    <x v="4"/>
    <s v="Recovery Roller"/>
    <n v="4"/>
    <n v="36.159999999999997"/>
    <n v="0.05"/>
    <n v="13.68"/>
    <n v="137.40799999999999"/>
    <n v="54.72"/>
    <n v="82.687999999999988"/>
    <n v="0.60176991150442471"/>
    <n v="2026"/>
    <x v="2"/>
    <n v="9"/>
    <s v="Sep"/>
  </r>
  <r>
    <n v="3788"/>
    <d v="2026-09-26T00:00:00"/>
    <n v="9"/>
    <s v="Q3"/>
    <n v="2026"/>
    <x v="8"/>
    <x v="3"/>
    <x v="8"/>
    <x v="0"/>
    <s v="Returning"/>
    <x v="4"/>
    <s v="Recovery Roller"/>
    <n v="2"/>
    <n v="35.93"/>
    <n v="0"/>
    <n v="13.91"/>
    <n v="71.86"/>
    <n v="27.82"/>
    <n v="44.04"/>
    <n v="0.6128583356526579"/>
    <n v="2026"/>
    <x v="2"/>
    <n v="9"/>
    <s v="Sep"/>
  </r>
  <r>
    <n v="4883"/>
    <d v="2026-09-26T00:00:00"/>
    <n v="9"/>
    <s v="Q3"/>
    <n v="2026"/>
    <x v="8"/>
    <x v="3"/>
    <x v="8"/>
    <x v="0"/>
    <s v="Business"/>
    <x v="3"/>
    <s v="Trail Tent 2P"/>
    <n v="1"/>
    <n v="199.7"/>
    <n v="0"/>
    <n v="103.77"/>
    <n v="199.7"/>
    <n v="103.77"/>
    <n v="95.929999999999993"/>
    <n v="0.4803705558337506"/>
    <n v="2026"/>
    <x v="2"/>
    <n v="9"/>
    <s v="Sep"/>
  </r>
  <r>
    <n v="1577"/>
    <d v="2026-09-27T00:00:00"/>
    <n v="9"/>
    <s v="Q3"/>
    <n v="2026"/>
    <x v="8"/>
    <x v="3"/>
    <x v="4"/>
    <x v="0"/>
    <s v="New"/>
    <x v="1"/>
    <s v="Summit Backpack 45L"/>
    <n v="4"/>
    <n v="154.28"/>
    <n v="0.05"/>
    <n v="78.180000000000007"/>
    <n v="586.26400000000001"/>
    <n v="312.72000000000003"/>
    <n v="273.54399999999998"/>
    <n v="0.46658843115047144"/>
    <n v="2026"/>
    <x v="2"/>
    <n v="9"/>
    <s v="Sep"/>
  </r>
  <r>
    <n v="2310"/>
    <d v="2026-09-27T00:00:00"/>
    <n v="9"/>
    <s v="Q3"/>
    <n v="2026"/>
    <x v="8"/>
    <x v="0"/>
    <x v="15"/>
    <x v="0"/>
    <s v="Returning"/>
    <x v="2"/>
    <s v="Travel Backpack 35L"/>
    <n v="1"/>
    <n v="165.44"/>
    <n v="0"/>
    <n v="88.25"/>
    <n v="165.44"/>
    <n v="88.25"/>
    <n v="77.19"/>
    <n v="0.46657398452611215"/>
    <n v="2026"/>
    <x v="2"/>
    <n v="9"/>
    <s v="Sep"/>
  </r>
  <r>
    <n v="2383"/>
    <d v="2026-09-27T00:00:00"/>
    <n v="9"/>
    <s v="Q3"/>
    <n v="2026"/>
    <x v="8"/>
    <x v="3"/>
    <x v="7"/>
    <x v="0"/>
    <s v="Returning"/>
    <x v="2"/>
    <s v="Carry-On Duffel"/>
    <n v="2"/>
    <n v="130.29"/>
    <n v="0.1"/>
    <n v="67.97"/>
    <n v="234.52199999999999"/>
    <n v="135.94"/>
    <n v="98.581999999999994"/>
    <n v="0.42035288800197845"/>
    <n v="2026"/>
    <x v="2"/>
    <n v="9"/>
    <s v="Sep"/>
  </r>
  <r>
    <n v="2803"/>
    <d v="2026-09-27T00:00:00"/>
    <n v="9"/>
    <s v="Q3"/>
    <n v="2026"/>
    <x v="8"/>
    <x v="1"/>
    <x v="12"/>
    <x v="0"/>
    <s v="Returning"/>
    <x v="4"/>
    <s v="Recovery Roller"/>
    <n v="3"/>
    <n v="36.909999999999997"/>
    <n v="0.05"/>
    <n v="13.7"/>
    <n v="105.19349999999999"/>
    <n v="41.099999999999994"/>
    <n v="64.093499999999992"/>
    <n v="0.60929144861612172"/>
    <n v="2026"/>
    <x v="2"/>
    <n v="9"/>
    <s v="Sep"/>
  </r>
  <r>
    <n v="4199"/>
    <d v="2026-09-27T00:00:00"/>
    <n v="9"/>
    <s v="Q3"/>
    <n v="2026"/>
    <x v="8"/>
    <x v="2"/>
    <x v="5"/>
    <x v="3"/>
    <s v="Business"/>
    <x v="0"/>
    <s v="Trail Bike Light"/>
    <n v="1"/>
    <n v="50.02"/>
    <n v="0"/>
    <n v="22.65"/>
    <n v="50.02"/>
    <n v="22.65"/>
    <n v="27.370000000000005"/>
    <n v="0.54718112754898052"/>
    <n v="2026"/>
    <x v="2"/>
    <n v="9"/>
    <s v="Sep"/>
  </r>
  <r>
    <n v="4517"/>
    <d v="2026-09-27T00:00:00"/>
    <n v="9"/>
    <s v="Q3"/>
    <n v="2026"/>
    <x v="8"/>
    <x v="1"/>
    <x v="12"/>
    <x v="0"/>
    <s v="Returning"/>
    <x v="3"/>
    <s v="Portable Camp Stove"/>
    <n v="1"/>
    <n v="83.32"/>
    <n v="0.05"/>
    <n v="38.93"/>
    <n v="79.153999999999996"/>
    <n v="38.93"/>
    <n v="40.223999999999997"/>
    <n v="0.50817393940925282"/>
    <n v="2026"/>
    <x v="2"/>
    <n v="9"/>
    <s v="Sep"/>
  </r>
  <r>
    <n v="80"/>
    <d v="2026-09-28T00:00:00"/>
    <n v="9"/>
    <s v="Q3"/>
    <n v="2026"/>
    <x v="8"/>
    <x v="0"/>
    <x v="15"/>
    <x v="1"/>
    <s v="Business"/>
    <x v="1"/>
    <s v="Trekking Poles"/>
    <n v="10"/>
    <n v="71.040000000000006"/>
    <n v="0.2"/>
    <n v="31.7"/>
    <n v="568.32000000000005"/>
    <n v="317"/>
    <n v="251.32000000000005"/>
    <n v="0.4422156531531532"/>
    <n v="2026"/>
    <x v="2"/>
    <n v="9"/>
    <s v="Sep"/>
  </r>
  <r>
    <n v="370"/>
    <d v="2026-09-28T00:00:00"/>
    <n v="9"/>
    <s v="Q3"/>
    <n v="2026"/>
    <x v="8"/>
    <x v="3"/>
    <x v="7"/>
    <x v="2"/>
    <s v="Returning"/>
    <x v="0"/>
    <s v="Compact Repair Kit"/>
    <n v="2"/>
    <n v="40.83"/>
    <n v="0"/>
    <n v="16.850000000000001"/>
    <n v="81.66"/>
    <n v="33.700000000000003"/>
    <n v="47.959999999999994"/>
    <n v="0.58731325006122947"/>
    <n v="2026"/>
    <x v="2"/>
    <n v="9"/>
    <s v="Sep"/>
  </r>
  <r>
    <n v="417"/>
    <d v="2026-09-28T00:00:00"/>
    <n v="9"/>
    <s v="Q3"/>
    <n v="2026"/>
    <x v="8"/>
    <x v="1"/>
    <x v="14"/>
    <x v="3"/>
    <s v="Returning"/>
    <x v="3"/>
    <s v="Compact Sleeping Bag"/>
    <n v="1"/>
    <n v="121.64"/>
    <n v="0.15"/>
    <n v="61.56"/>
    <n v="103.39399999999999"/>
    <n v="61.56"/>
    <n v="41.833999999999989"/>
    <n v="0.40460761746329565"/>
    <n v="2026"/>
    <x v="2"/>
    <n v="9"/>
    <s v="Sep"/>
  </r>
  <r>
    <n v="437"/>
    <d v="2026-09-28T00:00:00"/>
    <n v="9"/>
    <s v="Q3"/>
    <n v="2026"/>
    <x v="8"/>
    <x v="1"/>
    <x v="1"/>
    <x v="2"/>
    <s v="New"/>
    <x v="2"/>
    <s v="Travel Backpack 35L"/>
    <n v="1"/>
    <n v="164.7"/>
    <n v="0"/>
    <n v="86.02"/>
    <n v="164.7"/>
    <n v="86.02"/>
    <n v="78.679999999999993"/>
    <n v="0.47771706132361869"/>
    <n v="2026"/>
    <x v="2"/>
    <n v="9"/>
    <s v="Sep"/>
  </r>
  <r>
    <n v="790"/>
    <d v="2026-09-28T00:00:00"/>
    <n v="9"/>
    <s v="Q3"/>
    <n v="2026"/>
    <x v="8"/>
    <x v="3"/>
    <x v="7"/>
    <x v="3"/>
    <s v="New"/>
    <x v="3"/>
    <s v="Trail Tent 2P"/>
    <n v="1"/>
    <n v="199.09"/>
    <n v="0.05"/>
    <n v="106.57"/>
    <n v="189.13550000000001"/>
    <n v="106.57"/>
    <n v="82.565500000000014"/>
    <n v="0.43654152710622812"/>
    <n v="2026"/>
    <x v="2"/>
    <n v="9"/>
    <s v="Sep"/>
  </r>
  <r>
    <n v="1151"/>
    <d v="2026-09-28T00:00:00"/>
    <n v="9"/>
    <s v="Q3"/>
    <n v="2026"/>
    <x v="8"/>
    <x v="0"/>
    <x v="0"/>
    <x v="3"/>
    <s v="Returning"/>
    <x v="0"/>
    <s v="Commuter Helmet"/>
    <n v="1"/>
    <n v="81.48"/>
    <n v="0"/>
    <n v="41.47"/>
    <n v="81.48"/>
    <n v="41.47"/>
    <n v="40.010000000000005"/>
    <n v="0.4910407461953854"/>
    <n v="2026"/>
    <x v="2"/>
    <n v="9"/>
    <s v="Sep"/>
  </r>
  <r>
    <n v="1331"/>
    <d v="2026-09-28T00:00:00"/>
    <n v="9"/>
    <s v="Q3"/>
    <n v="2026"/>
    <x v="8"/>
    <x v="0"/>
    <x v="0"/>
    <x v="0"/>
    <s v="New"/>
    <x v="4"/>
    <s v="Resistance Band Set"/>
    <n v="3"/>
    <n v="39.450000000000003"/>
    <n v="0.05"/>
    <n v="15.1"/>
    <n v="112.4325"/>
    <n v="45.3"/>
    <n v="67.132500000000007"/>
    <n v="0.59709158828630515"/>
    <n v="2026"/>
    <x v="2"/>
    <n v="9"/>
    <s v="Sep"/>
  </r>
  <r>
    <n v="2388"/>
    <d v="2026-09-28T00:00:00"/>
    <n v="9"/>
    <s v="Q3"/>
    <n v="2026"/>
    <x v="8"/>
    <x v="3"/>
    <x v="8"/>
    <x v="0"/>
    <s v="Returning"/>
    <x v="1"/>
    <s v="Hiking Daypack 20L"/>
    <n v="3"/>
    <n v="93.22"/>
    <n v="0"/>
    <n v="46.75"/>
    <n v="279.65999999999997"/>
    <n v="140.25"/>
    <n v="139.40999999999997"/>
    <n v="0.49849817635700489"/>
    <n v="2026"/>
    <x v="2"/>
    <n v="9"/>
    <s v="Sep"/>
  </r>
  <r>
    <n v="2795"/>
    <d v="2026-09-28T00:00:00"/>
    <n v="9"/>
    <s v="Q3"/>
    <n v="2026"/>
    <x v="8"/>
    <x v="1"/>
    <x v="12"/>
    <x v="0"/>
    <s v="New"/>
    <x v="1"/>
    <s v="Trail Boots"/>
    <n v="3"/>
    <n v="142.19"/>
    <n v="0.05"/>
    <n v="78.37"/>
    <n v="405.24149999999997"/>
    <n v="235.11"/>
    <n v="170.13149999999996"/>
    <n v="0.41982743623246871"/>
    <n v="2026"/>
    <x v="2"/>
    <n v="9"/>
    <s v="Sep"/>
  </r>
  <r>
    <n v="2840"/>
    <d v="2026-09-28T00:00:00"/>
    <n v="9"/>
    <s v="Q3"/>
    <n v="2026"/>
    <x v="8"/>
    <x v="0"/>
    <x v="0"/>
    <x v="0"/>
    <s v="Returning"/>
    <x v="1"/>
    <s v="Summit Backpack 45L"/>
    <n v="2"/>
    <n v="151.69999999999999"/>
    <n v="0"/>
    <n v="77.19"/>
    <n v="303.39999999999998"/>
    <n v="154.38"/>
    <n v="149.01999999999998"/>
    <n v="0.49116677653263019"/>
    <n v="2026"/>
    <x v="2"/>
    <n v="9"/>
    <s v="Sep"/>
  </r>
  <r>
    <n v="2863"/>
    <d v="2026-09-28T00:00:00"/>
    <n v="9"/>
    <s v="Q3"/>
    <n v="2026"/>
    <x v="8"/>
    <x v="2"/>
    <x v="2"/>
    <x v="2"/>
    <s v="New"/>
    <x v="2"/>
    <s v="Carry-On Duffel"/>
    <n v="1"/>
    <n v="133.85"/>
    <n v="0.05"/>
    <n v="66.41"/>
    <n v="127.15749999999998"/>
    <n v="66.41"/>
    <n v="60.747499999999988"/>
    <n v="0.47773430588050247"/>
    <n v="2026"/>
    <x v="2"/>
    <n v="9"/>
    <s v="Sep"/>
  </r>
  <r>
    <n v="4522"/>
    <d v="2026-09-28T00:00:00"/>
    <n v="9"/>
    <s v="Q3"/>
    <n v="2026"/>
    <x v="8"/>
    <x v="3"/>
    <x v="13"/>
    <x v="3"/>
    <s v="Business"/>
    <x v="3"/>
    <s v="Compact Sleeping Bag"/>
    <n v="6"/>
    <n v="125.62"/>
    <n v="0"/>
    <n v="61.34"/>
    <n v="753.72"/>
    <n v="368.04"/>
    <n v="385.68"/>
    <n v="0.51170195828689702"/>
    <n v="2026"/>
    <x v="2"/>
    <n v="9"/>
    <s v="Sep"/>
  </r>
  <r>
    <n v="5200"/>
    <d v="2026-09-28T00:00:00"/>
    <n v="9"/>
    <s v="Q3"/>
    <n v="2026"/>
    <x v="8"/>
    <x v="1"/>
    <x v="12"/>
    <x v="0"/>
    <s v="New"/>
    <x v="3"/>
    <s v="Trail Tent 2P"/>
    <n v="3"/>
    <n v="196.87"/>
    <n v="0.1"/>
    <n v="105.93"/>
    <n v="531.54899999999998"/>
    <n v="317.79000000000002"/>
    <n v="213.75899999999996"/>
    <n v="0.40214354650276823"/>
    <n v="2026"/>
    <x v="2"/>
    <n v="9"/>
    <s v="Sep"/>
  </r>
  <r>
    <n v="452"/>
    <d v="2026-09-29T00:00:00"/>
    <n v="9"/>
    <s v="Q3"/>
    <n v="2026"/>
    <x v="8"/>
    <x v="1"/>
    <x v="1"/>
    <x v="0"/>
    <s v="Returning"/>
    <x v="2"/>
    <s v="Insulated Bottle"/>
    <n v="4"/>
    <n v="36.869999999999997"/>
    <n v="0"/>
    <n v="13.43"/>
    <n v="147.47999999999999"/>
    <n v="53.72"/>
    <n v="93.759999999999991"/>
    <n v="0.63574721996202876"/>
    <n v="2026"/>
    <x v="2"/>
    <n v="9"/>
    <s v="Sep"/>
  </r>
  <r>
    <n v="871"/>
    <d v="2026-09-29T00:00:00"/>
    <n v="9"/>
    <s v="Q3"/>
    <n v="2026"/>
    <x v="8"/>
    <x v="1"/>
    <x v="12"/>
    <x v="0"/>
    <s v="New"/>
    <x v="2"/>
    <s v="Packing Cube Set"/>
    <n v="1"/>
    <n v="47.37"/>
    <n v="0"/>
    <n v="18.2"/>
    <n v="47.37"/>
    <n v="18.2"/>
    <n v="29.169999999999998"/>
    <n v="0.61579058475828585"/>
    <n v="2026"/>
    <x v="2"/>
    <n v="9"/>
    <s v="Sep"/>
  </r>
  <r>
    <n v="922"/>
    <d v="2026-09-29T00:00:00"/>
    <n v="9"/>
    <s v="Q3"/>
    <n v="2026"/>
    <x v="8"/>
    <x v="3"/>
    <x v="8"/>
    <x v="3"/>
    <s v="Business"/>
    <x v="1"/>
    <s v="Trail Boots"/>
    <n v="1"/>
    <n v="145.62"/>
    <n v="0.05"/>
    <n v="80.25"/>
    <n v="138.339"/>
    <n v="80.25"/>
    <n v="58.088999999999999"/>
    <n v="0.41990328107041397"/>
    <n v="2026"/>
    <x v="2"/>
    <n v="9"/>
    <s v="Sep"/>
  </r>
  <r>
    <n v="1491"/>
    <d v="2026-09-29T00:00:00"/>
    <n v="9"/>
    <s v="Q3"/>
    <n v="2026"/>
    <x v="8"/>
    <x v="3"/>
    <x v="8"/>
    <x v="2"/>
    <s v="New"/>
    <x v="4"/>
    <s v="Recovery Roller"/>
    <n v="2"/>
    <n v="36.1"/>
    <n v="0.05"/>
    <n v="13.71"/>
    <n v="68.59"/>
    <n v="27.42"/>
    <n v="41.17"/>
    <n v="0.60023327015599937"/>
    <n v="2026"/>
    <x v="2"/>
    <n v="9"/>
    <s v="Sep"/>
  </r>
  <r>
    <n v="1548"/>
    <d v="2026-09-29T00:00:00"/>
    <n v="9"/>
    <s v="Q3"/>
    <n v="2026"/>
    <x v="8"/>
    <x v="0"/>
    <x v="9"/>
    <x v="2"/>
    <s v="Returning"/>
    <x v="1"/>
    <s v="Trekking Poles"/>
    <n v="2"/>
    <n v="73"/>
    <n v="0.05"/>
    <n v="31.41"/>
    <n v="138.69999999999999"/>
    <n v="62.82"/>
    <n v="75.88"/>
    <n v="0.54708002883922136"/>
    <n v="2026"/>
    <x v="2"/>
    <n v="9"/>
    <s v="Sep"/>
  </r>
  <r>
    <n v="2299"/>
    <d v="2026-09-29T00:00:00"/>
    <n v="9"/>
    <s v="Q3"/>
    <n v="2026"/>
    <x v="8"/>
    <x v="1"/>
    <x v="11"/>
    <x v="0"/>
    <s v="New"/>
    <x v="2"/>
    <s v="Insulated Bottle"/>
    <n v="2"/>
    <n v="36.93"/>
    <n v="0.1"/>
    <n v="13.4"/>
    <n v="66.474000000000004"/>
    <n v="26.8"/>
    <n v="39.674000000000007"/>
    <n v="0.59683485272437353"/>
    <n v="2026"/>
    <x v="2"/>
    <n v="9"/>
    <s v="Sep"/>
  </r>
  <r>
    <n v="3051"/>
    <d v="2026-09-29T00:00:00"/>
    <n v="9"/>
    <s v="Q3"/>
    <n v="2026"/>
    <x v="8"/>
    <x v="1"/>
    <x v="14"/>
    <x v="0"/>
    <s v="New"/>
    <x v="4"/>
    <s v="Training Mat"/>
    <n v="2"/>
    <n v="51.52"/>
    <n v="0"/>
    <n v="21.47"/>
    <n v="103.04"/>
    <n v="42.94"/>
    <n v="60.100000000000009"/>
    <n v="0.58326863354037273"/>
    <n v="2026"/>
    <x v="2"/>
    <n v="9"/>
    <s v="Sep"/>
  </r>
  <r>
    <n v="4018"/>
    <d v="2026-09-29T00:00:00"/>
    <n v="9"/>
    <s v="Q3"/>
    <n v="2026"/>
    <x v="8"/>
    <x v="1"/>
    <x v="6"/>
    <x v="0"/>
    <s v="New"/>
    <x v="4"/>
    <s v="Training Mat"/>
    <n v="1"/>
    <n v="50.42"/>
    <n v="0"/>
    <n v="21.68"/>
    <n v="50.42"/>
    <n v="21.68"/>
    <n v="28.740000000000002"/>
    <n v="0.57001190003966684"/>
    <n v="2026"/>
    <x v="2"/>
    <n v="9"/>
    <s v="Sep"/>
  </r>
  <r>
    <n v="4118"/>
    <d v="2026-09-29T00:00:00"/>
    <n v="9"/>
    <s v="Q3"/>
    <n v="2026"/>
    <x v="8"/>
    <x v="1"/>
    <x v="14"/>
    <x v="1"/>
    <s v="Returning"/>
    <x v="1"/>
    <s v="Summit Backpack 45L"/>
    <n v="10"/>
    <n v="157.79"/>
    <n v="0.1"/>
    <n v="77.900000000000006"/>
    <n v="1420.11"/>
    <n v="779"/>
    <n v="641.1099999999999"/>
    <n v="0.4514509439409623"/>
    <n v="2026"/>
    <x v="2"/>
    <n v="9"/>
    <s v="Sep"/>
  </r>
  <r>
    <n v="4251"/>
    <d v="2026-09-29T00:00:00"/>
    <n v="9"/>
    <s v="Q3"/>
    <n v="2026"/>
    <x v="8"/>
    <x v="1"/>
    <x v="11"/>
    <x v="0"/>
    <s v="Returning"/>
    <x v="0"/>
    <s v="Compact Repair Kit"/>
    <n v="1"/>
    <n v="40.409999999999997"/>
    <n v="0.15"/>
    <n v="16.3"/>
    <n v="34.348499999999994"/>
    <n v="16.3"/>
    <n v="18.048499999999994"/>
    <n v="0.52545234871974023"/>
    <n v="2026"/>
    <x v="2"/>
    <n v="9"/>
    <s v="Sep"/>
  </r>
  <r>
    <n v="4557"/>
    <d v="2026-09-29T00:00:00"/>
    <n v="9"/>
    <s v="Q3"/>
    <n v="2026"/>
    <x v="8"/>
    <x v="3"/>
    <x v="8"/>
    <x v="0"/>
    <s v="New"/>
    <x v="0"/>
    <s v="Trail Bike Light"/>
    <n v="2"/>
    <n v="50.17"/>
    <n v="0.05"/>
    <n v="22.83"/>
    <n v="95.322999999999993"/>
    <n v="45.66"/>
    <n v="49.662999999999997"/>
    <n v="0.52099703114673268"/>
    <n v="2026"/>
    <x v="2"/>
    <n v="9"/>
    <s v="Sep"/>
  </r>
  <r>
    <n v="4811"/>
    <d v="2026-09-29T00:00:00"/>
    <n v="9"/>
    <s v="Q3"/>
    <n v="2026"/>
    <x v="8"/>
    <x v="1"/>
    <x v="14"/>
    <x v="0"/>
    <s v="New"/>
    <x v="1"/>
    <s v="Summit Backpack 45L"/>
    <n v="1"/>
    <n v="155.55000000000001"/>
    <n v="0.1"/>
    <n v="79.2"/>
    <n v="139.995"/>
    <n v="79.2"/>
    <n v="60.795000000000002"/>
    <n v="0.43426550948248149"/>
    <n v="2026"/>
    <x v="2"/>
    <n v="9"/>
    <s v="Sep"/>
  </r>
  <r>
    <n v="306"/>
    <d v="2026-09-30T00:00:00"/>
    <n v="9"/>
    <s v="Q3"/>
    <n v="2026"/>
    <x v="8"/>
    <x v="2"/>
    <x v="10"/>
    <x v="2"/>
    <s v="Business"/>
    <x v="0"/>
    <s v="Trail Bike Light"/>
    <n v="1"/>
    <n v="51.81"/>
    <n v="0.1"/>
    <n v="22.65"/>
    <n v="46.629000000000005"/>
    <n v="22.65"/>
    <n v="23.979000000000006"/>
    <n v="0.51425078813613856"/>
    <n v="2026"/>
    <x v="2"/>
    <n v="9"/>
    <s v="Sep"/>
  </r>
  <r>
    <n v="1158"/>
    <d v="2026-09-30T00:00:00"/>
    <n v="9"/>
    <s v="Q3"/>
    <n v="2026"/>
    <x v="8"/>
    <x v="0"/>
    <x v="9"/>
    <x v="2"/>
    <s v="Returning"/>
    <x v="4"/>
    <s v="Resistance Band Set"/>
    <n v="1"/>
    <n v="40.61"/>
    <n v="0.1"/>
    <n v="14.28"/>
    <n v="36.548999999999999"/>
    <n v="14.28"/>
    <n v="22.268999999999998"/>
    <n v="0.60929163588607071"/>
    <n v="2026"/>
    <x v="2"/>
    <n v="9"/>
    <s v="Sep"/>
  </r>
  <r>
    <n v="1639"/>
    <d v="2026-09-30T00:00:00"/>
    <n v="9"/>
    <s v="Q3"/>
    <n v="2026"/>
    <x v="8"/>
    <x v="2"/>
    <x v="2"/>
    <x v="2"/>
    <s v="Business"/>
    <x v="1"/>
    <s v="Trail Boots"/>
    <n v="1"/>
    <n v="140.78"/>
    <n v="0.05"/>
    <n v="80.8"/>
    <n v="133.74099999999999"/>
    <n v="80.8"/>
    <n v="52.940999999999988"/>
    <n v="0.39584719719457756"/>
    <n v="2026"/>
    <x v="2"/>
    <n v="9"/>
    <s v="Sep"/>
  </r>
  <r>
    <n v="2247"/>
    <d v="2026-09-30T00:00:00"/>
    <n v="9"/>
    <s v="Q3"/>
    <n v="2026"/>
    <x v="8"/>
    <x v="1"/>
    <x v="6"/>
    <x v="2"/>
    <s v="Business"/>
    <x v="2"/>
    <s v="Travel Backpack 35L"/>
    <n v="1"/>
    <n v="163.13999999999999"/>
    <n v="0"/>
    <n v="87.53"/>
    <n v="163.13999999999999"/>
    <n v="87.53"/>
    <n v="75.609999999999985"/>
    <n v="0.4634669608924849"/>
    <n v="2026"/>
    <x v="2"/>
    <n v="9"/>
    <s v="Sep"/>
  </r>
  <r>
    <n v="3119"/>
    <d v="2026-09-30T00:00:00"/>
    <n v="9"/>
    <s v="Q3"/>
    <n v="2026"/>
    <x v="8"/>
    <x v="3"/>
    <x v="4"/>
    <x v="2"/>
    <s v="Returning"/>
    <x v="1"/>
    <s v="Trekking Poles"/>
    <n v="1"/>
    <n v="70.91"/>
    <n v="0"/>
    <n v="31.73"/>
    <n v="70.91"/>
    <n v="31.73"/>
    <n v="39.179999999999993"/>
    <n v="0.55253137780284856"/>
    <n v="2026"/>
    <x v="2"/>
    <n v="9"/>
    <s v="Sep"/>
  </r>
  <r>
    <n v="3267"/>
    <d v="2026-09-30T00:00:00"/>
    <n v="9"/>
    <s v="Q3"/>
    <n v="2026"/>
    <x v="8"/>
    <x v="3"/>
    <x v="13"/>
    <x v="3"/>
    <s v="Returning"/>
    <x v="0"/>
    <s v="Commuter Helmet"/>
    <n v="2"/>
    <n v="81.99"/>
    <n v="0"/>
    <n v="43.95"/>
    <n v="163.98"/>
    <n v="87.9"/>
    <n v="76.079999999999984"/>
    <n v="0.46395901939260881"/>
    <n v="2026"/>
    <x v="2"/>
    <n v="9"/>
    <s v="Sep"/>
  </r>
  <r>
    <n v="3382"/>
    <d v="2026-09-30T00:00:00"/>
    <n v="9"/>
    <s v="Q3"/>
    <n v="2026"/>
    <x v="8"/>
    <x v="3"/>
    <x v="4"/>
    <x v="3"/>
    <s v="New"/>
    <x v="0"/>
    <s v="Commuter Helmet"/>
    <n v="2"/>
    <n v="81.13"/>
    <n v="0"/>
    <n v="43.7"/>
    <n v="162.26"/>
    <n v="87.4"/>
    <n v="74.859999999999985"/>
    <n v="0.46135831381733017"/>
    <n v="2026"/>
    <x v="2"/>
    <n v="9"/>
    <s v="Sep"/>
  </r>
  <r>
    <n v="3814"/>
    <d v="2026-09-30T00:00:00"/>
    <n v="9"/>
    <s v="Q3"/>
    <n v="2026"/>
    <x v="8"/>
    <x v="1"/>
    <x v="12"/>
    <x v="1"/>
    <s v="Returning"/>
    <x v="1"/>
    <s v="Trail Boots"/>
    <n v="5"/>
    <n v="141.08000000000001"/>
    <n v="0.05"/>
    <n v="78.23"/>
    <n v="670.13000000000011"/>
    <n v="391.15000000000003"/>
    <n v="278.98000000000008"/>
    <n v="0.4163072836613792"/>
    <n v="2026"/>
    <x v="2"/>
    <n v="9"/>
    <s v="Sep"/>
  </r>
  <r>
    <n v="3818"/>
    <d v="2026-09-30T00:00:00"/>
    <n v="9"/>
    <s v="Q3"/>
    <n v="2026"/>
    <x v="8"/>
    <x v="0"/>
    <x v="15"/>
    <x v="0"/>
    <s v="Returning"/>
    <x v="2"/>
    <s v="Insulated Bottle"/>
    <n v="5"/>
    <n v="36.18"/>
    <n v="0"/>
    <n v="13.66"/>
    <n v="180.9"/>
    <n v="68.3"/>
    <n v="112.60000000000001"/>
    <n v="0.62244333886124936"/>
    <n v="2026"/>
    <x v="2"/>
    <n v="9"/>
    <s v="Sep"/>
  </r>
  <r>
    <n v="4347"/>
    <d v="2026-09-30T00:00:00"/>
    <n v="9"/>
    <s v="Q3"/>
    <n v="2026"/>
    <x v="8"/>
    <x v="3"/>
    <x v="13"/>
    <x v="3"/>
    <s v="New"/>
    <x v="0"/>
    <s v="Commuter Helmet"/>
    <n v="1"/>
    <n v="81.06"/>
    <n v="0.05"/>
    <n v="43.54"/>
    <n v="77.007000000000005"/>
    <n v="43.54"/>
    <n v="33.467000000000006"/>
    <n v="0.434596854831379"/>
    <n v="2026"/>
    <x v="2"/>
    <n v="9"/>
    <s v="Sep"/>
  </r>
  <r>
    <n v="4646"/>
    <d v="2026-09-30T00:00:00"/>
    <n v="9"/>
    <s v="Q3"/>
    <n v="2026"/>
    <x v="8"/>
    <x v="2"/>
    <x v="3"/>
    <x v="0"/>
    <s v="Business"/>
    <x v="4"/>
    <s v="Training Mat"/>
    <n v="1"/>
    <n v="49.51"/>
    <n v="0.15"/>
    <n v="21.4"/>
    <n v="42.083499999999994"/>
    <n v="21.4"/>
    <n v="20.683499999999995"/>
    <n v="0.49148716242707946"/>
    <n v="2026"/>
    <x v="2"/>
    <n v="9"/>
    <s v="Sep"/>
  </r>
  <r>
    <n v="5102"/>
    <d v="2026-09-30T00:00:00"/>
    <n v="9"/>
    <s v="Q3"/>
    <n v="2026"/>
    <x v="8"/>
    <x v="1"/>
    <x v="14"/>
    <x v="0"/>
    <s v="New"/>
    <x v="3"/>
    <s v="Trail Tent 2P"/>
    <n v="1"/>
    <n v="196.74"/>
    <n v="0.15"/>
    <n v="102.01"/>
    <n v="167.22900000000001"/>
    <n v="102.01"/>
    <n v="65.219000000000008"/>
    <n v="0.38999814625453721"/>
    <n v="2026"/>
    <x v="2"/>
    <n v="9"/>
    <s v="Sep"/>
  </r>
  <r>
    <n v="5152"/>
    <d v="2026-09-30T00:00:00"/>
    <n v="9"/>
    <s v="Q3"/>
    <n v="2026"/>
    <x v="8"/>
    <x v="3"/>
    <x v="13"/>
    <x v="0"/>
    <s v="New"/>
    <x v="1"/>
    <s v="Hiking Daypack 20L"/>
    <n v="2"/>
    <n v="91.78"/>
    <n v="0.1"/>
    <n v="45.51"/>
    <n v="165.20400000000001"/>
    <n v="91.02"/>
    <n v="74.184000000000012"/>
    <n v="0.44904481731677204"/>
    <n v="2026"/>
    <x v="2"/>
    <n v="9"/>
    <s v="Sep"/>
  </r>
  <r>
    <n v="151"/>
    <d v="2026-10-01T00:00:00"/>
    <n v="10"/>
    <s v="Q4"/>
    <n v="2026"/>
    <x v="9"/>
    <x v="2"/>
    <x v="10"/>
    <x v="0"/>
    <s v="New"/>
    <x v="1"/>
    <s v="Trail Boots"/>
    <n v="5"/>
    <n v="146.69"/>
    <n v="0"/>
    <n v="79"/>
    <n v="733.45"/>
    <n v="395"/>
    <n v="338.45000000000005"/>
    <n v="0.46144931488172342"/>
    <n v="2026"/>
    <x v="3"/>
    <n v="10"/>
    <s v="Oct"/>
  </r>
  <r>
    <n v="1292"/>
    <d v="2026-10-01T00:00:00"/>
    <n v="10"/>
    <s v="Q4"/>
    <n v="2026"/>
    <x v="9"/>
    <x v="0"/>
    <x v="9"/>
    <x v="2"/>
    <s v="New"/>
    <x v="3"/>
    <s v="Portable Camp Stove"/>
    <n v="1"/>
    <n v="79.81"/>
    <n v="0"/>
    <n v="39.08"/>
    <n v="79.81"/>
    <n v="39.08"/>
    <n v="40.730000000000004"/>
    <n v="0.5103370504949255"/>
    <n v="2026"/>
    <x v="3"/>
    <n v="10"/>
    <s v="Oct"/>
  </r>
  <r>
    <n v="1862"/>
    <d v="2026-10-01T00:00:00"/>
    <n v="10"/>
    <s v="Q4"/>
    <n v="2026"/>
    <x v="9"/>
    <x v="3"/>
    <x v="8"/>
    <x v="0"/>
    <s v="New"/>
    <x v="3"/>
    <s v="Compact Sleeping Bag"/>
    <n v="5"/>
    <n v="121.63"/>
    <n v="0.05"/>
    <n v="61.7"/>
    <n v="577.74249999999995"/>
    <n v="308.5"/>
    <n v="269.24249999999995"/>
    <n v="0.46602508903187834"/>
    <n v="2026"/>
    <x v="3"/>
    <n v="10"/>
    <s v="Oct"/>
  </r>
  <r>
    <n v="2569"/>
    <d v="2026-10-01T00:00:00"/>
    <n v="10"/>
    <s v="Q4"/>
    <n v="2026"/>
    <x v="9"/>
    <x v="3"/>
    <x v="13"/>
    <x v="1"/>
    <s v="Business"/>
    <x v="0"/>
    <s v="Trail Bike Light"/>
    <n v="10"/>
    <n v="50.42"/>
    <n v="0.05"/>
    <n v="22.5"/>
    <n v="478.99"/>
    <n v="225"/>
    <n v="253.99"/>
    <n v="0.53026159210004387"/>
    <n v="2026"/>
    <x v="3"/>
    <n v="10"/>
    <s v="Oct"/>
  </r>
  <r>
    <n v="3333"/>
    <d v="2026-10-01T00:00:00"/>
    <n v="10"/>
    <s v="Q4"/>
    <n v="2026"/>
    <x v="9"/>
    <x v="2"/>
    <x v="5"/>
    <x v="0"/>
    <s v="New"/>
    <x v="3"/>
    <s v="Portable Camp Stove"/>
    <n v="3"/>
    <n v="80.67"/>
    <n v="0"/>
    <n v="39.94"/>
    <n v="242.01"/>
    <n v="119.82"/>
    <n v="122.19"/>
    <n v="0.50489649188050079"/>
    <n v="2026"/>
    <x v="3"/>
    <n v="10"/>
    <s v="Oct"/>
  </r>
  <r>
    <n v="3830"/>
    <d v="2026-10-01T00:00:00"/>
    <n v="10"/>
    <s v="Q4"/>
    <n v="2026"/>
    <x v="9"/>
    <x v="3"/>
    <x v="13"/>
    <x v="0"/>
    <s v="Business"/>
    <x v="1"/>
    <s v="Summit Backpack 45L"/>
    <n v="2"/>
    <n v="152.12"/>
    <n v="0"/>
    <n v="79.53"/>
    <n v="304.24"/>
    <n v="159.06"/>
    <n v="145.18"/>
    <n v="0.47718906126742044"/>
    <n v="2026"/>
    <x v="3"/>
    <n v="10"/>
    <s v="Oct"/>
  </r>
  <r>
    <n v="4868"/>
    <d v="2026-10-01T00:00:00"/>
    <n v="10"/>
    <s v="Q4"/>
    <n v="2026"/>
    <x v="9"/>
    <x v="2"/>
    <x v="5"/>
    <x v="1"/>
    <s v="New"/>
    <x v="3"/>
    <s v="Portable Camp Stove"/>
    <n v="4"/>
    <n v="82.54"/>
    <n v="0.15"/>
    <n v="39.74"/>
    <n v="280.63600000000002"/>
    <n v="158.96"/>
    <n v="121.67600000000002"/>
    <n v="0.43357231431462823"/>
    <n v="2026"/>
    <x v="3"/>
    <n v="10"/>
    <s v="Oct"/>
  </r>
  <r>
    <n v="2250"/>
    <d v="2026-10-02T00:00:00"/>
    <n v="10"/>
    <s v="Q4"/>
    <n v="2026"/>
    <x v="9"/>
    <x v="3"/>
    <x v="13"/>
    <x v="2"/>
    <s v="Returning"/>
    <x v="0"/>
    <s v="Trail Bike Light"/>
    <n v="2"/>
    <n v="50.43"/>
    <n v="0"/>
    <n v="23.04"/>
    <n v="100.86"/>
    <n v="46.08"/>
    <n v="54.78"/>
    <n v="0.54312908982748365"/>
    <n v="2026"/>
    <x v="3"/>
    <n v="10"/>
    <s v="Oct"/>
  </r>
  <r>
    <n v="2516"/>
    <d v="2026-10-02T00:00:00"/>
    <n v="10"/>
    <s v="Q4"/>
    <n v="2026"/>
    <x v="9"/>
    <x v="2"/>
    <x v="10"/>
    <x v="0"/>
    <s v="New"/>
    <x v="3"/>
    <s v="Trail Tent 2P"/>
    <n v="2"/>
    <n v="198.57"/>
    <n v="0.15"/>
    <n v="101.08"/>
    <n v="337.56899999999996"/>
    <n v="202.16"/>
    <n v="135.40899999999996"/>
    <n v="0.4011298430839324"/>
    <n v="2026"/>
    <x v="3"/>
    <n v="10"/>
    <s v="Oct"/>
  </r>
  <r>
    <n v="809"/>
    <d v="2026-10-03T00:00:00"/>
    <n v="10"/>
    <s v="Q4"/>
    <n v="2026"/>
    <x v="9"/>
    <x v="3"/>
    <x v="8"/>
    <x v="0"/>
    <s v="New"/>
    <x v="4"/>
    <s v="Resistance Band Set"/>
    <n v="2"/>
    <n v="41.06"/>
    <n v="0.05"/>
    <n v="14.54"/>
    <n v="78.013999999999996"/>
    <n v="29.08"/>
    <n v="48.933999999999997"/>
    <n v="0.62724639167328944"/>
    <n v="2026"/>
    <x v="3"/>
    <n v="10"/>
    <s v="Oct"/>
  </r>
  <r>
    <n v="1852"/>
    <d v="2026-10-03T00:00:00"/>
    <n v="10"/>
    <s v="Q4"/>
    <n v="2026"/>
    <x v="9"/>
    <x v="1"/>
    <x v="12"/>
    <x v="1"/>
    <s v="Business"/>
    <x v="2"/>
    <s v="Travel Backpack 35L"/>
    <n v="4"/>
    <n v="162.19"/>
    <n v="0.15"/>
    <n v="89.81"/>
    <n v="551.44600000000003"/>
    <n v="359.24"/>
    <n v="192.20600000000002"/>
    <n v="0.34854908730863948"/>
    <n v="2026"/>
    <x v="3"/>
    <n v="10"/>
    <s v="Oct"/>
  </r>
  <r>
    <n v="3627"/>
    <d v="2026-10-03T00:00:00"/>
    <n v="10"/>
    <s v="Q4"/>
    <n v="2026"/>
    <x v="9"/>
    <x v="3"/>
    <x v="4"/>
    <x v="2"/>
    <s v="New"/>
    <x v="3"/>
    <s v="Trail Tent 2P"/>
    <n v="2"/>
    <n v="192.99"/>
    <n v="0"/>
    <n v="101.73"/>
    <n v="385.98"/>
    <n v="203.46"/>
    <n v="182.52"/>
    <n v="0.47287424218871443"/>
    <n v="2026"/>
    <x v="3"/>
    <n v="10"/>
    <s v="Oct"/>
  </r>
  <r>
    <n v="4135"/>
    <d v="2026-10-03T00:00:00"/>
    <n v="10"/>
    <s v="Q4"/>
    <n v="2026"/>
    <x v="9"/>
    <x v="0"/>
    <x v="15"/>
    <x v="0"/>
    <s v="New"/>
    <x v="1"/>
    <s v="Trail Boots"/>
    <n v="3"/>
    <n v="142.33000000000001"/>
    <n v="0.1"/>
    <n v="79.19"/>
    <n v="384.291"/>
    <n v="237.57"/>
    <n v="146.721"/>
    <n v="0.3817966072585619"/>
    <n v="2026"/>
    <x v="3"/>
    <n v="10"/>
    <s v="Oct"/>
  </r>
  <r>
    <n v="4138"/>
    <d v="2026-10-03T00:00:00"/>
    <n v="10"/>
    <s v="Q4"/>
    <n v="2026"/>
    <x v="9"/>
    <x v="1"/>
    <x v="11"/>
    <x v="2"/>
    <s v="Business"/>
    <x v="1"/>
    <s v="Trail Boots"/>
    <n v="4"/>
    <n v="143.63"/>
    <n v="0"/>
    <n v="80.510000000000005"/>
    <n v="574.52"/>
    <n v="322.04000000000002"/>
    <n v="252.47999999999996"/>
    <n v="0.43946250783262542"/>
    <n v="2026"/>
    <x v="3"/>
    <n v="10"/>
    <s v="Oct"/>
  </r>
  <r>
    <n v="4286"/>
    <d v="2026-10-03T00:00:00"/>
    <n v="10"/>
    <s v="Q4"/>
    <n v="2026"/>
    <x v="9"/>
    <x v="1"/>
    <x v="6"/>
    <x v="2"/>
    <s v="Returning"/>
    <x v="3"/>
    <s v="Alpine Tent 4P"/>
    <n v="4"/>
    <n v="341.95"/>
    <n v="0.05"/>
    <n v="199.9"/>
    <n v="1299.4099999999999"/>
    <n v="799.6"/>
    <n v="499.80999999999983"/>
    <n v="0.38464379987840625"/>
    <n v="2026"/>
    <x v="3"/>
    <n v="10"/>
    <s v="Oct"/>
  </r>
  <r>
    <n v="4371"/>
    <d v="2026-10-03T00:00:00"/>
    <n v="10"/>
    <s v="Q4"/>
    <n v="2026"/>
    <x v="9"/>
    <x v="1"/>
    <x v="6"/>
    <x v="0"/>
    <s v="Returning"/>
    <x v="4"/>
    <s v="Weighted Vest"/>
    <n v="1"/>
    <n v="123.81"/>
    <n v="0"/>
    <n v="68.72"/>
    <n v="123.81"/>
    <n v="68.72"/>
    <n v="55.09"/>
    <n v="0.44495598093853489"/>
    <n v="2026"/>
    <x v="3"/>
    <n v="10"/>
    <s v="Oct"/>
  </r>
  <r>
    <n v="905"/>
    <d v="2026-10-04T00:00:00"/>
    <n v="10"/>
    <s v="Q4"/>
    <n v="2026"/>
    <x v="9"/>
    <x v="2"/>
    <x v="3"/>
    <x v="0"/>
    <s v="New"/>
    <x v="1"/>
    <s v="Trail Boots"/>
    <n v="1"/>
    <n v="146.1"/>
    <n v="0"/>
    <n v="79.739999999999995"/>
    <n v="146.1"/>
    <n v="79.739999999999995"/>
    <n v="66.36"/>
    <n v="0.45420944558521564"/>
    <n v="2026"/>
    <x v="3"/>
    <n v="10"/>
    <s v="Oct"/>
  </r>
  <r>
    <n v="1415"/>
    <d v="2026-10-04T00:00:00"/>
    <n v="10"/>
    <s v="Q4"/>
    <n v="2026"/>
    <x v="9"/>
    <x v="1"/>
    <x v="11"/>
    <x v="3"/>
    <s v="Returning"/>
    <x v="2"/>
    <s v="Travel Backpack 35L"/>
    <n v="1"/>
    <n v="161.07"/>
    <n v="0.05"/>
    <n v="89.81"/>
    <n v="153.01649999999998"/>
    <n v="89.81"/>
    <n v="63.206499999999977"/>
    <n v="0.41306983233834249"/>
    <n v="2026"/>
    <x v="3"/>
    <n v="10"/>
    <s v="Oct"/>
  </r>
  <r>
    <n v="2205"/>
    <d v="2026-10-04T00:00:00"/>
    <n v="10"/>
    <s v="Q4"/>
    <n v="2026"/>
    <x v="9"/>
    <x v="3"/>
    <x v="13"/>
    <x v="0"/>
    <s v="New"/>
    <x v="1"/>
    <s v="Hiking Daypack 20L"/>
    <n v="5"/>
    <n v="90.12"/>
    <n v="0"/>
    <n v="46.67"/>
    <n v="450.6"/>
    <n v="233.35000000000002"/>
    <n v="217.25"/>
    <n v="0.48213493120284062"/>
    <n v="2026"/>
    <x v="3"/>
    <n v="10"/>
    <s v="Oct"/>
  </r>
  <r>
    <n v="2374"/>
    <d v="2026-10-04T00:00:00"/>
    <n v="10"/>
    <s v="Q4"/>
    <n v="2026"/>
    <x v="9"/>
    <x v="3"/>
    <x v="13"/>
    <x v="3"/>
    <s v="Returning"/>
    <x v="1"/>
    <s v="Trekking Poles"/>
    <n v="1"/>
    <n v="70.400000000000006"/>
    <n v="0"/>
    <n v="32.43"/>
    <n v="70.400000000000006"/>
    <n v="32.43"/>
    <n v="37.970000000000006"/>
    <n v="0.53934659090909098"/>
    <n v="2026"/>
    <x v="3"/>
    <n v="10"/>
    <s v="Oct"/>
  </r>
  <r>
    <n v="4840"/>
    <d v="2026-10-04T00:00:00"/>
    <n v="10"/>
    <s v="Q4"/>
    <n v="2026"/>
    <x v="9"/>
    <x v="1"/>
    <x v="12"/>
    <x v="1"/>
    <s v="Business"/>
    <x v="3"/>
    <s v="Trail Tent 2P"/>
    <n v="6"/>
    <n v="191.08"/>
    <n v="0.1"/>
    <n v="102.93"/>
    <n v="1031.8320000000001"/>
    <n v="617.58000000000004"/>
    <n v="414.25200000000007"/>
    <n v="0.40147233270532412"/>
    <n v="2026"/>
    <x v="3"/>
    <n v="10"/>
    <s v="Oct"/>
  </r>
  <r>
    <n v="4984"/>
    <d v="2026-10-04T00:00:00"/>
    <n v="10"/>
    <s v="Q4"/>
    <n v="2026"/>
    <x v="9"/>
    <x v="2"/>
    <x v="16"/>
    <x v="0"/>
    <s v="Returning"/>
    <x v="4"/>
    <s v="Recovery Roller"/>
    <n v="1"/>
    <n v="36.590000000000003"/>
    <n v="0"/>
    <n v="13.62"/>
    <n v="36.590000000000003"/>
    <n v="13.62"/>
    <n v="22.970000000000006"/>
    <n v="0.62776714949439749"/>
    <n v="2026"/>
    <x v="3"/>
    <n v="10"/>
    <s v="Oct"/>
  </r>
  <r>
    <n v="641"/>
    <d v="2026-10-05T00:00:00"/>
    <n v="10"/>
    <s v="Q4"/>
    <n v="2026"/>
    <x v="9"/>
    <x v="1"/>
    <x v="11"/>
    <x v="2"/>
    <s v="Returning"/>
    <x v="3"/>
    <s v="Compact Sleeping Bag"/>
    <n v="2"/>
    <n v="125.38"/>
    <n v="0.05"/>
    <n v="59.12"/>
    <n v="238.22199999999998"/>
    <n v="118.24"/>
    <n v="119.98199999999999"/>
    <n v="0.5036562534106841"/>
    <n v="2026"/>
    <x v="3"/>
    <n v="10"/>
    <s v="Oct"/>
  </r>
  <r>
    <n v="1358"/>
    <d v="2026-10-05T00:00:00"/>
    <n v="10"/>
    <s v="Q4"/>
    <n v="2026"/>
    <x v="9"/>
    <x v="0"/>
    <x v="0"/>
    <x v="0"/>
    <s v="New"/>
    <x v="2"/>
    <s v="Insulated Bottle"/>
    <n v="1"/>
    <n v="35.71"/>
    <n v="0"/>
    <n v="13.3"/>
    <n v="35.71"/>
    <n v="13.3"/>
    <n v="22.41"/>
    <n v="0.62755530663679637"/>
    <n v="2026"/>
    <x v="3"/>
    <n v="10"/>
    <s v="Oct"/>
  </r>
  <r>
    <n v="3904"/>
    <d v="2026-10-05T00:00:00"/>
    <n v="10"/>
    <s v="Q4"/>
    <n v="2026"/>
    <x v="9"/>
    <x v="1"/>
    <x v="6"/>
    <x v="0"/>
    <s v="Returning"/>
    <x v="2"/>
    <s v="Packing Cube Set"/>
    <n v="2"/>
    <n v="46.72"/>
    <n v="0"/>
    <n v="18.39"/>
    <n v="93.44"/>
    <n v="36.78"/>
    <n v="56.66"/>
    <n v="0.60637842465753422"/>
    <n v="2026"/>
    <x v="3"/>
    <n v="10"/>
    <s v="Oct"/>
  </r>
  <r>
    <n v="4336"/>
    <d v="2026-10-05T00:00:00"/>
    <n v="10"/>
    <s v="Q4"/>
    <n v="2026"/>
    <x v="9"/>
    <x v="0"/>
    <x v="15"/>
    <x v="3"/>
    <s v="Returning"/>
    <x v="1"/>
    <s v="Trail Boots"/>
    <n v="1"/>
    <n v="143.16999999999999"/>
    <n v="0.05"/>
    <n v="81.290000000000006"/>
    <n v="136.01149999999998"/>
    <n v="81.290000000000006"/>
    <n v="54.721499999999978"/>
    <n v="0.40232995004098904"/>
    <n v="2026"/>
    <x v="3"/>
    <n v="10"/>
    <s v="Oct"/>
  </r>
  <r>
    <n v="4705"/>
    <d v="2026-10-05T00:00:00"/>
    <n v="10"/>
    <s v="Q4"/>
    <n v="2026"/>
    <x v="9"/>
    <x v="0"/>
    <x v="0"/>
    <x v="2"/>
    <s v="Returning"/>
    <x v="3"/>
    <s v="Compact Sleeping Bag"/>
    <n v="1"/>
    <n v="125.88"/>
    <n v="0"/>
    <n v="62.46"/>
    <n v="125.88"/>
    <n v="62.46"/>
    <n v="63.419999999999995"/>
    <n v="0.50381315538608196"/>
    <n v="2026"/>
    <x v="3"/>
    <n v="10"/>
    <s v="Oct"/>
  </r>
  <r>
    <n v="1094"/>
    <d v="2026-10-06T00:00:00"/>
    <n v="10"/>
    <s v="Q4"/>
    <n v="2026"/>
    <x v="9"/>
    <x v="3"/>
    <x v="4"/>
    <x v="0"/>
    <s v="New"/>
    <x v="4"/>
    <s v="Weighted Vest"/>
    <n v="2"/>
    <n v="121.81"/>
    <n v="0.05"/>
    <n v="67.72"/>
    <n v="231.43899999999999"/>
    <n v="135.44"/>
    <n v="95.998999999999995"/>
    <n v="0.41479180259161158"/>
    <n v="2026"/>
    <x v="3"/>
    <n v="10"/>
    <s v="Oct"/>
  </r>
  <r>
    <n v="3926"/>
    <d v="2026-10-06T00:00:00"/>
    <n v="10"/>
    <s v="Q4"/>
    <n v="2026"/>
    <x v="9"/>
    <x v="2"/>
    <x v="5"/>
    <x v="0"/>
    <s v="Business"/>
    <x v="1"/>
    <s v="Summit Backpack 45L"/>
    <n v="6"/>
    <n v="154.93"/>
    <n v="0.05"/>
    <n v="79.430000000000007"/>
    <n v="883.101"/>
    <n v="476.58000000000004"/>
    <n v="406.52099999999996"/>
    <n v="0.46033352923391546"/>
    <n v="2026"/>
    <x v="3"/>
    <n v="10"/>
    <s v="Oct"/>
  </r>
  <r>
    <n v="524"/>
    <d v="2026-10-07T00:00:00"/>
    <n v="10"/>
    <s v="Q4"/>
    <n v="2026"/>
    <x v="9"/>
    <x v="3"/>
    <x v="8"/>
    <x v="2"/>
    <s v="New"/>
    <x v="0"/>
    <s v="Cycling Pack 12L"/>
    <n v="2"/>
    <n v="101.1"/>
    <n v="0.15"/>
    <n v="51.61"/>
    <n v="171.86999999999998"/>
    <n v="103.22"/>
    <n v="68.649999999999977"/>
    <n v="0.39942980159422814"/>
    <n v="2026"/>
    <x v="3"/>
    <n v="10"/>
    <s v="Oct"/>
  </r>
  <r>
    <n v="2277"/>
    <d v="2026-10-07T00:00:00"/>
    <n v="10"/>
    <s v="Q4"/>
    <n v="2026"/>
    <x v="9"/>
    <x v="0"/>
    <x v="0"/>
    <x v="0"/>
    <s v="New"/>
    <x v="0"/>
    <s v="Cycling Pack 12L"/>
    <n v="2"/>
    <n v="105"/>
    <n v="0"/>
    <n v="50.3"/>
    <n v="210"/>
    <n v="100.6"/>
    <n v="109.4"/>
    <n v="0.52095238095238094"/>
    <n v="2026"/>
    <x v="3"/>
    <n v="10"/>
    <s v="Oct"/>
  </r>
  <r>
    <n v="2442"/>
    <d v="2026-10-07T00:00:00"/>
    <n v="10"/>
    <s v="Q4"/>
    <n v="2026"/>
    <x v="9"/>
    <x v="2"/>
    <x v="2"/>
    <x v="1"/>
    <s v="Business"/>
    <x v="1"/>
    <s v="Summit Backpack 45L"/>
    <n v="4"/>
    <n v="157.12"/>
    <n v="0.15"/>
    <n v="77.98"/>
    <n v="534.20799999999997"/>
    <n v="311.92"/>
    <n v="222.28799999999995"/>
    <n v="0.41610758356295668"/>
    <n v="2026"/>
    <x v="3"/>
    <n v="10"/>
    <s v="Oct"/>
  </r>
  <r>
    <n v="2809"/>
    <d v="2026-10-07T00:00:00"/>
    <n v="10"/>
    <s v="Q4"/>
    <n v="2026"/>
    <x v="9"/>
    <x v="3"/>
    <x v="8"/>
    <x v="0"/>
    <s v="Returning"/>
    <x v="1"/>
    <s v="Trekking Poles"/>
    <n v="3"/>
    <n v="70.239999999999995"/>
    <n v="0.05"/>
    <n v="31.96"/>
    <n v="200.18399999999997"/>
    <n v="95.88"/>
    <n v="104.30399999999997"/>
    <n v="0.5210406426087999"/>
    <n v="2026"/>
    <x v="3"/>
    <n v="10"/>
    <s v="Oct"/>
  </r>
  <r>
    <n v="2946"/>
    <d v="2026-10-07T00:00:00"/>
    <n v="10"/>
    <s v="Q4"/>
    <n v="2026"/>
    <x v="9"/>
    <x v="2"/>
    <x v="16"/>
    <x v="0"/>
    <s v="Returning"/>
    <x v="0"/>
    <s v="Cycling Pack 12L"/>
    <n v="1"/>
    <n v="103.48"/>
    <n v="0.1"/>
    <n v="51.33"/>
    <n v="93.132000000000005"/>
    <n v="51.33"/>
    <n v="41.802000000000007"/>
    <n v="0.4488467980930293"/>
    <n v="2026"/>
    <x v="3"/>
    <n v="10"/>
    <s v="Oct"/>
  </r>
  <r>
    <n v="4147"/>
    <d v="2026-10-07T00:00:00"/>
    <n v="10"/>
    <s v="Q4"/>
    <n v="2026"/>
    <x v="9"/>
    <x v="1"/>
    <x v="12"/>
    <x v="2"/>
    <s v="Returning"/>
    <x v="0"/>
    <s v="Compact Repair Kit"/>
    <n v="3"/>
    <n v="40.770000000000003"/>
    <n v="0.05"/>
    <n v="16.68"/>
    <n v="116.19449999999999"/>
    <n v="50.04"/>
    <n v="66.154499999999985"/>
    <n v="0.56934278300608021"/>
    <n v="2026"/>
    <x v="3"/>
    <n v="10"/>
    <s v="Oct"/>
  </r>
  <r>
    <n v="4164"/>
    <d v="2026-10-07T00:00:00"/>
    <n v="10"/>
    <s v="Q4"/>
    <n v="2026"/>
    <x v="9"/>
    <x v="0"/>
    <x v="9"/>
    <x v="2"/>
    <s v="New"/>
    <x v="1"/>
    <s v="Trail Boots"/>
    <n v="2"/>
    <n v="143.41999999999999"/>
    <n v="0"/>
    <n v="81.44"/>
    <n v="286.83999999999997"/>
    <n v="162.88"/>
    <n v="123.95999999999998"/>
    <n v="0.43215730023706594"/>
    <n v="2026"/>
    <x v="3"/>
    <n v="10"/>
    <s v="Oct"/>
  </r>
  <r>
    <n v="4275"/>
    <d v="2026-10-07T00:00:00"/>
    <n v="10"/>
    <s v="Q4"/>
    <n v="2026"/>
    <x v="9"/>
    <x v="3"/>
    <x v="7"/>
    <x v="3"/>
    <s v="Returning"/>
    <x v="0"/>
    <s v="Trail Bike Light"/>
    <n v="1"/>
    <n v="49.56"/>
    <n v="0.05"/>
    <n v="22.88"/>
    <n v="47.082000000000001"/>
    <n v="22.88"/>
    <n v="24.202000000000002"/>
    <n v="0.51403933562720361"/>
    <n v="2026"/>
    <x v="3"/>
    <n v="10"/>
    <s v="Oct"/>
  </r>
  <r>
    <n v="5062"/>
    <d v="2026-10-07T00:00:00"/>
    <n v="10"/>
    <s v="Q4"/>
    <n v="2026"/>
    <x v="9"/>
    <x v="1"/>
    <x v="12"/>
    <x v="0"/>
    <s v="Returning"/>
    <x v="2"/>
    <s v="Carry-On Duffel"/>
    <n v="4"/>
    <n v="131.05000000000001"/>
    <n v="0"/>
    <n v="67.37"/>
    <n v="524.20000000000005"/>
    <n v="269.48"/>
    <n v="254.72000000000003"/>
    <n v="0.48592140404425793"/>
    <n v="2026"/>
    <x v="3"/>
    <n v="10"/>
    <s v="Oct"/>
  </r>
  <r>
    <n v="1126"/>
    <d v="2026-10-08T00:00:00"/>
    <n v="10"/>
    <s v="Q4"/>
    <n v="2026"/>
    <x v="9"/>
    <x v="0"/>
    <x v="9"/>
    <x v="0"/>
    <s v="Business"/>
    <x v="0"/>
    <s v="Trail Bike Light"/>
    <n v="1"/>
    <n v="51.35"/>
    <n v="0"/>
    <n v="22.98"/>
    <n v="51.35"/>
    <n v="22.98"/>
    <n v="28.37"/>
    <n v="0.55248296007789677"/>
    <n v="2026"/>
    <x v="3"/>
    <n v="10"/>
    <s v="Oct"/>
  </r>
  <r>
    <n v="1865"/>
    <d v="2026-10-08T00:00:00"/>
    <n v="10"/>
    <s v="Q4"/>
    <n v="2026"/>
    <x v="9"/>
    <x v="3"/>
    <x v="8"/>
    <x v="0"/>
    <s v="Returning"/>
    <x v="4"/>
    <s v="Resistance Band Set"/>
    <n v="1"/>
    <n v="39.659999999999997"/>
    <n v="0"/>
    <n v="14.39"/>
    <n v="39.659999999999997"/>
    <n v="14.39"/>
    <n v="25.269999999999996"/>
    <n v="0.63716591023701463"/>
    <n v="2026"/>
    <x v="3"/>
    <n v="10"/>
    <s v="Oct"/>
  </r>
  <r>
    <n v="2471"/>
    <d v="2026-10-08T00:00:00"/>
    <n v="10"/>
    <s v="Q4"/>
    <n v="2026"/>
    <x v="9"/>
    <x v="3"/>
    <x v="13"/>
    <x v="2"/>
    <s v="New"/>
    <x v="4"/>
    <s v="Resistance Band Set"/>
    <n v="1"/>
    <n v="39.79"/>
    <n v="0"/>
    <n v="14.76"/>
    <n v="39.79"/>
    <n v="14.76"/>
    <n v="25.03"/>
    <n v="0.62905252576024129"/>
    <n v="2026"/>
    <x v="3"/>
    <n v="10"/>
    <s v="Oct"/>
  </r>
  <r>
    <n v="3208"/>
    <d v="2026-10-08T00:00:00"/>
    <n v="10"/>
    <s v="Q4"/>
    <n v="2026"/>
    <x v="9"/>
    <x v="2"/>
    <x v="10"/>
    <x v="1"/>
    <s v="New"/>
    <x v="0"/>
    <s v="Compact Repair Kit"/>
    <n v="6"/>
    <n v="41.27"/>
    <n v="0.1"/>
    <n v="16.61"/>
    <n v="222.858"/>
    <n v="99.66"/>
    <n v="123.19800000000001"/>
    <n v="0.55280941227149127"/>
    <n v="2026"/>
    <x v="3"/>
    <n v="10"/>
    <s v="Oct"/>
  </r>
  <r>
    <n v="4285"/>
    <d v="2026-10-08T00:00:00"/>
    <n v="10"/>
    <s v="Q4"/>
    <n v="2026"/>
    <x v="9"/>
    <x v="3"/>
    <x v="4"/>
    <x v="0"/>
    <s v="Returning"/>
    <x v="1"/>
    <s v="Hiking Daypack 20L"/>
    <n v="1"/>
    <n v="93.39"/>
    <n v="0"/>
    <n v="45.98"/>
    <n v="93.39"/>
    <n v="45.98"/>
    <n v="47.410000000000004"/>
    <n v="0.50765606595995294"/>
    <n v="2026"/>
    <x v="3"/>
    <n v="10"/>
    <s v="Oct"/>
  </r>
  <r>
    <n v="261"/>
    <d v="2026-10-09T00:00:00"/>
    <n v="10"/>
    <s v="Q4"/>
    <n v="2026"/>
    <x v="9"/>
    <x v="2"/>
    <x v="3"/>
    <x v="0"/>
    <s v="Business"/>
    <x v="3"/>
    <s v="Alpine Tent 4P"/>
    <n v="1"/>
    <n v="336.56"/>
    <n v="0"/>
    <n v="189.74"/>
    <n v="336.56"/>
    <n v="189.74"/>
    <n v="146.82"/>
    <n v="0.43623722367482765"/>
    <n v="2026"/>
    <x v="3"/>
    <n v="10"/>
    <s v="Oct"/>
  </r>
  <r>
    <n v="291"/>
    <d v="2026-10-09T00:00:00"/>
    <n v="10"/>
    <s v="Q4"/>
    <n v="2026"/>
    <x v="9"/>
    <x v="2"/>
    <x v="2"/>
    <x v="0"/>
    <s v="New"/>
    <x v="2"/>
    <s v="Carry-On Duffel"/>
    <n v="2"/>
    <n v="132.47999999999999"/>
    <n v="0.1"/>
    <n v="67.48"/>
    <n v="238.464"/>
    <n v="134.96"/>
    <n v="103.50399999999999"/>
    <n v="0.43404455179817497"/>
    <n v="2026"/>
    <x v="3"/>
    <n v="10"/>
    <s v="Oct"/>
  </r>
  <r>
    <n v="670"/>
    <d v="2026-10-09T00:00:00"/>
    <n v="10"/>
    <s v="Q4"/>
    <n v="2026"/>
    <x v="9"/>
    <x v="1"/>
    <x v="14"/>
    <x v="2"/>
    <s v="Returning"/>
    <x v="1"/>
    <s v="Hiking Daypack 20L"/>
    <n v="1"/>
    <n v="92.59"/>
    <n v="0"/>
    <n v="44.46"/>
    <n v="92.59"/>
    <n v="44.46"/>
    <n v="48.13"/>
    <n v="0.51981855491953777"/>
    <n v="2026"/>
    <x v="3"/>
    <n v="10"/>
    <s v="Oct"/>
  </r>
  <r>
    <n v="1306"/>
    <d v="2026-10-09T00:00:00"/>
    <n v="10"/>
    <s v="Q4"/>
    <n v="2026"/>
    <x v="9"/>
    <x v="3"/>
    <x v="8"/>
    <x v="2"/>
    <s v="Business"/>
    <x v="4"/>
    <s v="Recovery Roller"/>
    <n v="1"/>
    <n v="35.450000000000003"/>
    <n v="0.05"/>
    <n v="14.23"/>
    <n v="33.677500000000002"/>
    <n v="14.23"/>
    <n v="19.447500000000002"/>
    <n v="0.57746269764679681"/>
    <n v="2026"/>
    <x v="3"/>
    <n v="10"/>
    <s v="Oct"/>
  </r>
  <r>
    <n v="2400"/>
    <d v="2026-10-09T00:00:00"/>
    <n v="10"/>
    <s v="Q4"/>
    <n v="2026"/>
    <x v="9"/>
    <x v="2"/>
    <x v="2"/>
    <x v="0"/>
    <s v="New"/>
    <x v="1"/>
    <s v="Hiking Daypack 20L"/>
    <n v="2"/>
    <n v="93.83"/>
    <n v="0.1"/>
    <n v="44.27"/>
    <n v="168.89400000000001"/>
    <n v="88.54"/>
    <n v="80.353999999999999"/>
    <n v="0.47576586498040191"/>
    <n v="2026"/>
    <x v="3"/>
    <n v="10"/>
    <s v="Oct"/>
  </r>
  <r>
    <n v="3816"/>
    <d v="2026-10-09T00:00:00"/>
    <n v="10"/>
    <s v="Q4"/>
    <n v="2026"/>
    <x v="9"/>
    <x v="1"/>
    <x v="12"/>
    <x v="0"/>
    <s v="New"/>
    <x v="4"/>
    <s v="Recovery Roller"/>
    <n v="1"/>
    <n v="36.32"/>
    <n v="0"/>
    <n v="13.6"/>
    <n v="36.32"/>
    <n v="13.6"/>
    <n v="22.72"/>
    <n v="0.62555066079295152"/>
    <n v="2026"/>
    <x v="3"/>
    <n v="10"/>
    <s v="Oct"/>
  </r>
  <r>
    <n v="4038"/>
    <d v="2026-10-09T00:00:00"/>
    <n v="10"/>
    <s v="Q4"/>
    <n v="2026"/>
    <x v="9"/>
    <x v="0"/>
    <x v="15"/>
    <x v="0"/>
    <s v="Returning"/>
    <x v="4"/>
    <s v="Weighted Vest"/>
    <n v="2"/>
    <n v="125.56"/>
    <n v="0.1"/>
    <n v="67.260000000000005"/>
    <n v="226.00800000000001"/>
    <n v="134.52000000000001"/>
    <n v="91.488"/>
    <n v="0.40479983009450993"/>
    <n v="2026"/>
    <x v="3"/>
    <n v="10"/>
    <s v="Oct"/>
  </r>
  <r>
    <n v="4686"/>
    <d v="2026-10-09T00:00:00"/>
    <n v="10"/>
    <s v="Q4"/>
    <n v="2026"/>
    <x v="9"/>
    <x v="0"/>
    <x v="15"/>
    <x v="3"/>
    <s v="New"/>
    <x v="3"/>
    <s v="Compact Sleeping Bag"/>
    <n v="2"/>
    <n v="124.91"/>
    <n v="0"/>
    <n v="60.33"/>
    <n v="249.82"/>
    <n v="120.66"/>
    <n v="129.16"/>
    <n v="0.51701224881914976"/>
    <n v="2026"/>
    <x v="3"/>
    <n v="10"/>
    <s v="Oct"/>
  </r>
  <r>
    <n v="5076"/>
    <d v="2026-10-09T00:00:00"/>
    <n v="10"/>
    <s v="Q4"/>
    <n v="2026"/>
    <x v="9"/>
    <x v="1"/>
    <x v="12"/>
    <x v="0"/>
    <s v="New"/>
    <x v="3"/>
    <s v="Trail Tent 2P"/>
    <n v="1"/>
    <n v="199.32"/>
    <n v="0"/>
    <n v="103.83"/>
    <n v="199.32"/>
    <n v="103.83"/>
    <n v="95.49"/>
    <n v="0.4790788681517158"/>
    <n v="2026"/>
    <x v="3"/>
    <n v="10"/>
    <s v="Oct"/>
  </r>
  <r>
    <n v="1339"/>
    <d v="2026-10-10T00:00:00"/>
    <n v="10"/>
    <s v="Q4"/>
    <n v="2026"/>
    <x v="9"/>
    <x v="1"/>
    <x v="11"/>
    <x v="0"/>
    <s v="Returning"/>
    <x v="3"/>
    <s v="Alpine Tent 4P"/>
    <n v="4"/>
    <n v="337.38"/>
    <n v="0.05"/>
    <n v="194.94"/>
    <n v="1282.0439999999999"/>
    <n v="779.76"/>
    <n v="502.28399999999988"/>
    <n v="0.39178374533167343"/>
    <n v="2026"/>
    <x v="3"/>
    <n v="10"/>
    <s v="Oct"/>
  </r>
  <r>
    <n v="1884"/>
    <d v="2026-10-10T00:00:00"/>
    <n v="10"/>
    <s v="Q4"/>
    <n v="2026"/>
    <x v="9"/>
    <x v="2"/>
    <x v="2"/>
    <x v="0"/>
    <s v="Business"/>
    <x v="3"/>
    <s v="Portable Camp Stove"/>
    <n v="3"/>
    <n v="82.18"/>
    <n v="0.1"/>
    <n v="39.82"/>
    <n v="221.88600000000002"/>
    <n v="119.46000000000001"/>
    <n v="102.42600000000002"/>
    <n v="0.46161542413671885"/>
    <n v="2026"/>
    <x v="3"/>
    <n v="10"/>
    <s v="Oct"/>
  </r>
  <r>
    <n v="3568"/>
    <d v="2026-10-10T00:00:00"/>
    <n v="10"/>
    <s v="Q4"/>
    <n v="2026"/>
    <x v="9"/>
    <x v="0"/>
    <x v="15"/>
    <x v="1"/>
    <s v="New"/>
    <x v="1"/>
    <s v="Trekking Poles"/>
    <n v="15"/>
    <n v="70.25"/>
    <n v="0.1"/>
    <n v="32.19"/>
    <n v="948.375"/>
    <n v="482.84999999999997"/>
    <n v="465.52500000000003"/>
    <n v="0.49086595492289448"/>
    <n v="2026"/>
    <x v="3"/>
    <n v="10"/>
    <s v="Oct"/>
  </r>
  <r>
    <n v="4171"/>
    <d v="2026-10-10T00:00:00"/>
    <n v="10"/>
    <s v="Q4"/>
    <n v="2026"/>
    <x v="9"/>
    <x v="3"/>
    <x v="7"/>
    <x v="2"/>
    <s v="New"/>
    <x v="2"/>
    <s v="Insulated Bottle"/>
    <n v="2"/>
    <n v="35.36"/>
    <n v="0"/>
    <n v="13.49"/>
    <n v="70.72"/>
    <n v="26.98"/>
    <n v="43.739999999999995"/>
    <n v="0.61849547511312208"/>
    <n v="2026"/>
    <x v="3"/>
    <n v="10"/>
    <s v="Oct"/>
  </r>
  <r>
    <n v="4477"/>
    <d v="2026-10-10T00:00:00"/>
    <n v="10"/>
    <s v="Q4"/>
    <n v="2026"/>
    <x v="9"/>
    <x v="2"/>
    <x v="5"/>
    <x v="2"/>
    <s v="New"/>
    <x v="2"/>
    <s v="Packing Cube Set"/>
    <n v="1"/>
    <n v="46.01"/>
    <n v="0"/>
    <n v="18.239999999999998"/>
    <n v="46.01"/>
    <n v="18.239999999999998"/>
    <n v="27.77"/>
    <n v="0.6035644425124973"/>
    <n v="2026"/>
    <x v="3"/>
    <n v="10"/>
    <s v="Oct"/>
  </r>
  <r>
    <n v="3368"/>
    <d v="2026-10-11T00:00:00"/>
    <n v="10"/>
    <s v="Q4"/>
    <n v="2026"/>
    <x v="9"/>
    <x v="0"/>
    <x v="9"/>
    <x v="0"/>
    <s v="Returning"/>
    <x v="1"/>
    <s v="Hiking Daypack 20L"/>
    <n v="1"/>
    <n v="89.88"/>
    <n v="0"/>
    <n v="46.15"/>
    <n v="89.88"/>
    <n v="46.15"/>
    <n v="43.73"/>
    <n v="0.48653760569648419"/>
    <n v="2026"/>
    <x v="3"/>
    <n v="10"/>
    <s v="Oct"/>
  </r>
  <r>
    <n v="3566"/>
    <d v="2026-10-11T00:00:00"/>
    <n v="10"/>
    <s v="Q4"/>
    <n v="2026"/>
    <x v="9"/>
    <x v="1"/>
    <x v="12"/>
    <x v="0"/>
    <s v="New"/>
    <x v="4"/>
    <s v="Resistance Band Set"/>
    <n v="1"/>
    <n v="41.33"/>
    <n v="0"/>
    <n v="14.47"/>
    <n v="41.33"/>
    <n v="14.47"/>
    <n v="26.86"/>
    <n v="0.6498911202516332"/>
    <n v="2026"/>
    <x v="3"/>
    <n v="10"/>
    <s v="Oct"/>
  </r>
  <r>
    <n v="4420"/>
    <d v="2026-10-11T00:00:00"/>
    <n v="10"/>
    <s v="Q4"/>
    <n v="2026"/>
    <x v="9"/>
    <x v="2"/>
    <x v="5"/>
    <x v="1"/>
    <s v="Business"/>
    <x v="0"/>
    <s v="Compact Repair Kit"/>
    <n v="15"/>
    <n v="40.78"/>
    <n v="0.15"/>
    <n v="17.07"/>
    <n v="519.94500000000005"/>
    <n v="256.05"/>
    <n v="263.89500000000004"/>
    <n v="0.5075440671609498"/>
    <n v="2026"/>
    <x v="3"/>
    <n v="10"/>
    <s v="Oct"/>
  </r>
  <r>
    <n v="513"/>
    <d v="2026-10-12T00:00:00"/>
    <n v="10"/>
    <s v="Q4"/>
    <n v="2026"/>
    <x v="9"/>
    <x v="3"/>
    <x v="7"/>
    <x v="0"/>
    <s v="Business"/>
    <x v="2"/>
    <s v="Travel Backpack 35L"/>
    <n v="1"/>
    <n v="163.87"/>
    <n v="0"/>
    <n v="85.76"/>
    <n v="163.87"/>
    <n v="85.76"/>
    <n v="78.11"/>
    <n v="0.47665832672240188"/>
    <n v="2026"/>
    <x v="3"/>
    <n v="10"/>
    <s v="Oct"/>
  </r>
  <r>
    <n v="786"/>
    <d v="2026-10-12T00:00:00"/>
    <n v="10"/>
    <s v="Q4"/>
    <n v="2026"/>
    <x v="9"/>
    <x v="2"/>
    <x v="3"/>
    <x v="0"/>
    <s v="New"/>
    <x v="4"/>
    <s v="Recovery Roller"/>
    <n v="1"/>
    <n v="35.39"/>
    <n v="0.05"/>
    <n v="13.68"/>
    <n v="33.6205"/>
    <n v="13.68"/>
    <n v="19.9405"/>
    <n v="0.59310539700480358"/>
    <n v="2026"/>
    <x v="3"/>
    <n v="10"/>
    <s v="Oct"/>
  </r>
  <r>
    <n v="3771"/>
    <d v="2026-10-12T00:00:00"/>
    <n v="10"/>
    <s v="Q4"/>
    <n v="2026"/>
    <x v="9"/>
    <x v="2"/>
    <x v="3"/>
    <x v="0"/>
    <s v="Business"/>
    <x v="3"/>
    <s v="Portable Camp Stove"/>
    <n v="2"/>
    <n v="80.2"/>
    <n v="0"/>
    <n v="39.590000000000003"/>
    <n v="160.4"/>
    <n v="79.180000000000007"/>
    <n v="81.22"/>
    <n v="0.50635910224438896"/>
    <n v="2026"/>
    <x v="3"/>
    <n v="10"/>
    <s v="Oct"/>
  </r>
  <r>
    <n v="3910"/>
    <d v="2026-10-12T00:00:00"/>
    <n v="10"/>
    <s v="Q4"/>
    <n v="2026"/>
    <x v="9"/>
    <x v="2"/>
    <x v="2"/>
    <x v="0"/>
    <s v="Business"/>
    <x v="0"/>
    <s v="Compact Repair Kit"/>
    <n v="3"/>
    <n v="41.09"/>
    <n v="0"/>
    <n v="17.18"/>
    <n v="123.27000000000001"/>
    <n v="51.54"/>
    <n v="71.730000000000018"/>
    <n v="0.58189340472134354"/>
    <n v="2026"/>
    <x v="3"/>
    <n v="10"/>
    <s v="Oct"/>
  </r>
  <r>
    <n v="330"/>
    <d v="2026-10-13T00:00:00"/>
    <n v="10"/>
    <s v="Q4"/>
    <n v="2026"/>
    <x v="9"/>
    <x v="1"/>
    <x v="12"/>
    <x v="1"/>
    <s v="Business"/>
    <x v="2"/>
    <s v="Insulated Bottle"/>
    <n v="5"/>
    <n v="36.97"/>
    <n v="0.15"/>
    <n v="13.93"/>
    <n v="157.1225"/>
    <n v="69.650000000000006"/>
    <n v="87.472499999999997"/>
    <n v="0.55671530175500006"/>
    <n v="2026"/>
    <x v="3"/>
    <n v="10"/>
    <s v="Oct"/>
  </r>
  <r>
    <n v="707"/>
    <d v="2026-10-13T00:00:00"/>
    <n v="10"/>
    <s v="Q4"/>
    <n v="2026"/>
    <x v="9"/>
    <x v="2"/>
    <x v="5"/>
    <x v="2"/>
    <s v="New"/>
    <x v="2"/>
    <s v="Insulated Bottle"/>
    <n v="4"/>
    <n v="35.880000000000003"/>
    <n v="0.05"/>
    <n v="13.45"/>
    <n v="136.34399999999999"/>
    <n v="53.8"/>
    <n v="82.543999999999997"/>
    <n v="0.60540984568444522"/>
    <n v="2026"/>
    <x v="3"/>
    <n v="10"/>
    <s v="Oct"/>
  </r>
  <r>
    <n v="989"/>
    <d v="2026-10-13T00:00:00"/>
    <n v="10"/>
    <s v="Q4"/>
    <n v="2026"/>
    <x v="9"/>
    <x v="1"/>
    <x v="11"/>
    <x v="0"/>
    <s v="Returning"/>
    <x v="0"/>
    <s v="Compact Repair Kit"/>
    <n v="3"/>
    <n v="40.42"/>
    <n v="0"/>
    <n v="16.79"/>
    <n v="121.26"/>
    <n v="50.37"/>
    <n v="70.890000000000015"/>
    <n v="0.58461157842652167"/>
    <n v="2026"/>
    <x v="3"/>
    <n v="10"/>
    <s v="Oct"/>
  </r>
  <r>
    <n v="1904"/>
    <d v="2026-10-13T00:00:00"/>
    <n v="10"/>
    <s v="Q4"/>
    <n v="2026"/>
    <x v="9"/>
    <x v="3"/>
    <x v="8"/>
    <x v="2"/>
    <s v="Returning"/>
    <x v="0"/>
    <s v="Trail Bike Light"/>
    <n v="1"/>
    <n v="50.34"/>
    <n v="0.15"/>
    <n v="22.56"/>
    <n v="42.789000000000001"/>
    <n v="22.56"/>
    <n v="20.229000000000003"/>
    <n v="0.47276169108883132"/>
    <n v="2026"/>
    <x v="3"/>
    <n v="10"/>
    <s v="Oct"/>
  </r>
  <r>
    <n v="2854"/>
    <d v="2026-10-13T00:00:00"/>
    <n v="10"/>
    <s v="Q4"/>
    <n v="2026"/>
    <x v="9"/>
    <x v="0"/>
    <x v="15"/>
    <x v="2"/>
    <s v="New"/>
    <x v="2"/>
    <s v="Insulated Bottle"/>
    <n v="3"/>
    <n v="36.049999999999997"/>
    <n v="0.1"/>
    <n v="13.87"/>
    <n v="97.334999999999994"/>
    <n v="41.61"/>
    <n v="55.724999999999994"/>
    <n v="0.57250732008013561"/>
    <n v="2026"/>
    <x v="3"/>
    <n v="10"/>
    <s v="Oct"/>
  </r>
  <r>
    <n v="3212"/>
    <d v="2026-10-13T00:00:00"/>
    <n v="10"/>
    <s v="Q4"/>
    <n v="2026"/>
    <x v="9"/>
    <x v="2"/>
    <x v="2"/>
    <x v="1"/>
    <s v="Returning"/>
    <x v="0"/>
    <s v="Compact Repair Kit"/>
    <n v="15"/>
    <n v="40"/>
    <n v="0.1"/>
    <n v="16.420000000000002"/>
    <n v="540"/>
    <n v="246.3"/>
    <n v="293.7"/>
    <n v="0.54388888888888887"/>
    <n v="2026"/>
    <x v="3"/>
    <n v="10"/>
    <s v="Oct"/>
  </r>
  <r>
    <n v="4479"/>
    <d v="2026-10-13T00:00:00"/>
    <n v="10"/>
    <s v="Q4"/>
    <n v="2026"/>
    <x v="9"/>
    <x v="3"/>
    <x v="7"/>
    <x v="2"/>
    <s v="Returning"/>
    <x v="1"/>
    <s v="Summit Backpack 45L"/>
    <n v="1"/>
    <n v="151.68"/>
    <n v="0.05"/>
    <n v="78.98"/>
    <n v="144.096"/>
    <n v="78.98"/>
    <n v="65.116"/>
    <n v="0.45189318232289583"/>
    <n v="2026"/>
    <x v="3"/>
    <n v="10"/>
    <s v="Oct"/>
  </r>
  <r>
    <n v="4574"/>
    <d v="2026-10-13T00:00:00"/>
    <n v="10"/>
    <s v="Q4"/>
    <n v="2026"/>
    <x v="9"/>
    <x v="1"/>
    <x v="14"/>
    <x v="0"/>
    <s v="Business"/>
    <x v="4"/>
    <s v="Recovery Roller"/>
    <n v="1"/>
    <n v="36.53"/>
    <n v="0"/>
    <n v="14.01"/>
    <n v="36.53"/>
    <n v="14.01"/>
    <n v="22.520000000000003"/>
    <n v="0.61647960580344929"/>
    <n v="2026"/>
    <x v="3"/>
    <n v="10"/>
    <s v="Oct"/>
  </r>
  <r>
    <n v="4815"/>
    <d v="2026-10-13T00:00:00"/>
    <n v="10"/>
    <s v="Q4"/>
    <n v="2026"/>
    <x v="9"/>
    <x v="0"/>
    <x v="0"/>
    <x v="2"/>
    <s v="Business"/>
    <x v="0"/>
    <s v="Compact Repair Kit"/>
    <n v="1"/>
    <n v="39.89"/>
    <n v="0.05"/>
    <n v="16.91"/>
    <n v="37.895499999999998"/>
    <n v="16.91"/>
    <n v="20.985499999999998"/>
    <n v="0.55377287540737019"/>
    <n v="2026"/>
    <x v="3"/>
    <n v="10"/>
    <s v="Oct"/>
  </r>
  <r>
    <n v="5027"/>
    <d v="2026-10-13T00:00:00"/>
    <n v="10"/>
    <s v="Q4"/>
    <n v="2026"/>
    <x v="9"/>
    <x v="2"/>
    <x v="10"/>
    <x v="0"/>
    <s v="New"/>
    <x v="1"/>
    <s v="Summit Backpack 45L"/>
    <n v="1"/>
    <n v="154.53"/>
    <n v="0"/>
    <n v="77.930000000000007"/>
    <n v="154.53"/>
    <n v="77.930000000000007"/>
    <n v="76.599999999999994"/>
    <n v="0.49569662848637802"/>
    <n v="2026"/>
    <x v="3"/>
    <n v="10"/>
    <s v="Oct"/>
  </r>
  <r>
    <n v="1794"/>
    <d v="2026-10-14T00:00:00"/>
    <n v="10"/>
    <s v="Q4"/>
    <n v="2026"/>
    <x v="9"/>
    <x v="3"/>
    <x v="8"/>
    <x v="3"/>
    <s v="Business"/>
    <x v="0"/>
    <s v="Trail Bike Light"/>
    <n v="2"/>
    <n v="50.64"/>
    <n v="0.05"/>
    <n v="22.28"/>
    <n v="96.215999999999994"/>
    <n v="44.56"/>
    <n v="51.655999999999992"/>
    <n v="0.53687536376486233"/>
    <n v="2026"/>
    <x v="3"/>
    <n v="10"/>
    <s v="Oct"/>
  </r>
  <r>
    <n v="1867"/>
    <d v="2026-10-14T00:00:00"/>
    <n v="10"/>
    <s v="Q4"/>
    <n v="2026"/>
    <x v="9"/>
    <x v="0"/>
    <x v="0"/>
    <x v="0"/>
    <s v="New"/>
    <x v="4"/>
    <s v="Resistance Band Set"/>
    <n v="3"/>
    <n v="40.880000000000003"/>
    <n v="0.05"/>
    <n v="14.59"/>
    <n v="116.50800000000001"/>
    <n v="43.769999999999996"/>
    <n v="72.738000000000014"/>
    <n v="0.62431764342362761"/>
    <n v="2026"/>
    <x v="3"/>
    <n v="10"/>
    <s v="Oct"/>
  </r>
  <r>
    <n v="2088"/>
    <d v="2026-10-14T00:00:00"/>
    <n v="10"/>
    <s v="Q4"/>
    <n v="2026"/>
    <x v="9"/>
    <x v="3"/>
    <x v="4"/>
    <x v="2"/>
    <s v="Returning"/>
    <x v="1"/>
    <s v="Trail Boots"/>
    <n v="1"/>
    <n v="141.77000000000001"/>
    <n v="0"/>
    <n v="78.48"/>
    <n v="141.77000000000001"/>
    <n v="78.48"/>
    <n v="63.290000000000006"/>
    <n v="0.44642731184312623"/>
    <n v="2026"/>
    <x v="3"/>
    <n v="10"/>
    <s v="Oct"/>
  </r>
  <r>
    <n v="2270"/>
    <d v="2026-10-14T00:00:00"/>
    <n v="10"/>
    <s v="Q4"/>
    <n v="2026"/>
    <x v="9"/>
    <x v="3"/>
    <x v="7"/>
    <x v="0"/>
    <s v="New"/>
    <x v="3"/>
    <s v="Trail Tent 2P"/>
    <n v="3"/>
    <n v="199.99"/>
    <n v="0.15"/>
    <n v="101.86"/>
    <n v="509.97450000000003"/>
    <n v="305.58"/>
    <n v="204.39450000000005"/>
    <n v="0.40079356909021929"/>
    <n v="2026"/>
    <x v="3"/>
    <n v="10"/>
    <s v="Oct"/>
  </r>
  <r>
    <n v="3789"/>
    <d v="2026-10-14T00:00:00"/>
    <n v="10"/>
    <s v="Q4"/>
    <n v="2026"/>
    <x v="9"/>
    <x v="3"/>
    <x v="4"/>
    <x v="3"/>
    <s v="New"/>
    <x v="0"/>
    <s v="Trail Bike Light"/>
    <n v="2"/>
    <n v="50.56"/>
    <n v="0"/>
    <n v="23.04"/>
    <n v="101.12"/>
    <n v="46.08"/>
    <n v="55.040000000000006"/>
    <n v="0.54430379746835444"/>
    <n v="2026"/>
    <x v="3"/>
    <n v="10"/>
    <s v="Oct"/>
  </r>
  <r>
    <n v="4323"/>
    <d v="2026-10-14T00:00:00"/>
    <n v="10"/>
    <s v="Q4"/>
    <n v="2026"/>
    <x v="9"/>
    <x v="3"/>
    <x v="7"/>
    <x v="0"/>
    <s v="New"/>
    <x v="2"/>
    <s v="Packing Cube Set"/>
    <n v="1"/>
    <n v="47.38"/>
    <n v="0"/>
    <n v="17.86"/>
    <n v="47.38"/>
    <n v="17.86"/>
    <n v="29.520000000000003"/>
    <n v="0.62304769945124527"/>
    <n v="2026"/>
    <x v="3"/>
    <n v="10"/>
    <s v="Oct"/>
  </r>
  <r>
    <n v="276"/>
    <d v="2026-10-15T00:00:00"/>
    <n v="10"/>
    <s v="Q4"/>
    <n v="2026"/>
    <x v="9"/>
    <x v="2"/>
    <x v="2"/>
    <x v="0"/>
    <s v="Business"/>
    <x v="1"/>
    <s v="Hiking Daypack 20L"/>
    <n v="1"/>
    <n v="92.74"/>
    <n v="0.15"/>
    <n v="44.52"/>
    <n v="78.828999999999994"/>
    <n v="44.52"/>
    <n v="34.30899999999999"/>
    <n v="0.43523322635070844"/>
    <n v="2026"/>
    <x v="3"/>
    <n v="10"/>
    <s v="Oct"/>
  </r>
  <r>
    <n v="791"/>
    <d v="2026-10-15T00:00:00"/>
    <n v="10"/>
    <s v="Q4"/>
    <n v="2026"/>
    <x v="9"/>
    <x v="3"/>
    <x v="13"/>
    <x v="2"/>
    <s v="Returning"/>
    <x v="0"/>
    <s v="Trail Bike Light"/>
    <n v="3"/>
    <n v="51.57"/>
    <n v="0.1"/>
    <n v="21.82"/>
    <n v="139.239"/>
    <n v="65.460000000000008"/>
    <n v="73.778999999999996"/>
    <n v="0.52987309589985565"/>
    <n v="2026"/>
    <x v="3"/>
    <n v="10"/>
    <s v="Oct"/>
  </r>
  <r>
    <n v="1033"/>
    <d v="2026-10-15T00:00:00"/>
    <n v="10"/>
    <s v="Q4"/>
    <n v="2026"/>
    <x v="9"/>
    <x v="1"/>
    <x v="12"/>
    <x v="0"/>
    <s v="New"/>
    <x v="1"/>
    <s v="Trekking Poles"/>
    <n v="1"/>
    <n v="70.47"/>
    <n v="0.1"/>
    <n v="31.52"/>
    <n v="63.423000000000002"/>
    <n v="31.52"/>
    <n v="31.903000000000002"/>
    <n v="0.50301940936253409"/>
    <n v="2026"/>
    <x v="3"/>
    <n v="10"/>
    <s v="Oct"/>
  </r>
  <r>
    <n v="1247"/>
    <d v="2026-10-15T00:00:00"/>
    <n v="10"/>
    <s v="Q4"/>
    <n v="2026"/>
    <x v="9"/>
    <x v="0"/>
    <x v="0"/>
    <x v="0"/>
    <s v="New"/>
    <x v="1"/>
    <s v="Trekking Poles"/>
    <n v="1"/>
    <n v="71.05"/>
    <n v="0"/>
    <n v="33.32"/>
    <n v="71.05"/>
    <n v="33.32"/>
    <n v="37.729999999999997"/>
    <n v="0.53103448275862064"/>
    <n v="2026"/>
    <x v="3"/>
    <n v="10"/>
    <s v="Oct"/>
  </r>
  <r>
    <n v="1321"/>
    <d v="2026-10-15T00:00:00"/>
    <n v="10"/>
    <s v="Q4"/>
    <n v="2026"/>
    <x v="9"/>
    <x v="3"/>
    <x v="13"/>
    <x v="2"/>
    <s v="Returning"/>
    <x v="0"/>
    <s v="Compact Repair Kit"/>
    <n v="3"/>
    <n v="39.83"/>
    <n v="0.1"/>
    <n v="16.93"/>
    <n v="107.541"/>
    <n v="50.79"/>
    <n v="56.750999999999998"/>
    <n v="0.52771501101905316"/>
    <n v="2026"/>
    <x v="3"/>
    <n v="10"/>
    <s v="Oct"/>
  </r>
  <r>
    <n v="2048"/>
    <d v="2026-10-15T00:00:00"/>
    <n v="10"/>
    <s v="Q4"/>
    <n v="2026"/>
    <x v="9"/>
    <x v="3"/>
    <x v="7"/>
    <x v="0"/>
    <s v="New"/>
    <x v="4"/>
    <s v="Training Mat"/>
    <n v="3"/>
    <n v="49.5"/>
    <n v="0.05"/>
    <n v="22"/>
    <n v="141.07499999999999"/>
    <n v="66"/>
    <n v="75.074999999999989"/>
    <n v="0.53216374269005839"/>
    <n v="2026"/>
    <x v="3"/>
    <n v="10"/>
    <s v="Oct"/>
  </r>
  <r>
    <n v="2082"/>
    <d v="2026-10-15T00:00:00"/>
    <n v="10"/>
    <s v="Q4"/>
    <n v="2026"/>
    <x v="9"/>
    <x v="1"/>
    <x v="6"/>
    <x v="3"/>
    <s v="New"/>
    <x v="1"/>
    <s v="Hiking Daypack 20L"/>
    <n v="1"/>
    <n v="91.99"/>
    <n v="0"/>
    <n v="44.86"/>
    <n v="91.99"/>
    <n v="44.86"/>
    <n v="47.129999999999995"/>
    <n v="0.51233829764104788"/>
    <n v="2026"/>
    <x v="3"/>
    <n v="10"/>
    <s v="Oct"/>
  </r>
  <r>
    <n v="2177"/>
    <d v="2026-10-15T00:00:00"/>
    <n v="10"/>
    <s v="Q4"/>
    <n v="2026"/>
    <x v="9"/>
    <x v="0"/>
    <x v="15"/>
    <x v="3"/>
    <s v="Returning"/>
    <x v="0"/>
    <s v="Commuter Helmet"/>
    <n v="1"/>
    <n v="79.78"/>
    <n v="0.05"/>
    <n v="41.59"/>
    <n v="75.790999999999997"/>
    <n v="41.59"/>
    <n v="34.200999999999993"/>
    <n v="0.45125410668812915"/>
    <n v="2026"/>
    <x v="3"/>
    <n v="10"/>
    <s v="Oct"/>
  </r>
  <r>
    <n v="3776"/>
    <d v="2026-10-15T00:00:00"/>
    <n v="10"/>
    <s v="Q4"/>
    <n v="2026"/>
    <x v="9"/>
    <x v="3"/>
    <x v="8"/>
    <x v="0"/>
    <s v="Returning"/>
    <x v="0"/>
    <s v="Commuter Helmet"/>
    <n v="1"/>
    <n v="82.97"/>
    <n v="0"/>
    <n v="43.09"/>
    <n v="82.97"/>
    <n v="43.09"/>
    <n v="39.879999999999995"/>
    <n v="0.48065565867180904"/>
    <n v="2026"/>
    <x v="3"/>
    <n v="10"/>
    <s v="Oct"/>
  </r>
  <r>
    <n v="4542"/>
    <d v="2026-10-15T00:00:00"/>
    <n v="10"/>
    <s v="Q4"/>
    <n v="2026"/>
    <x v="9"/>
    <x v="0"/>
    <x v="9"/>
    <x v="0"/>
    <s v="Business"/>
    <x v="0"/>
    <s v="Cycling Pack 12L"/>
    <n v="1"/>
    <n v="103.33"/>
    <n v="0"/>
    <n v="50.85"/>
    <n v="103.33"/>
    <n v="50.85"/>
    <n v="52.48"/>
    <n v="0.5078873512048776"/>
    <n v="2026"/>
    <x v="3"/>
    <n v="10"/>
    <s v="Oct"/>
  </r>
  <r>
    <n v="36"/>
    <d v="2026-10-16T00:00:00"/>
    <n v="10"/>
    <s v="Q4"/>
    <n v="2026"/>
    <x v="9"/>
    <x v="0"/>
    <x v="9"/>
    <x v="0"/>
    <s v="New"/>
    <x v="1"/>
    <s v="Trail Boots"/>
    <n v="3"/>
    <n v="142.54"/>
    <n v="0.05"/>
    <n v="81.599999999999994"/>
    <n v="406.23899999999998"/>
    <n v="244.79999999999998"/>
    <n v="161.43899999999999"/>
    <n v="0.39739906803630376"/>
    <n v="2026"/>
    <x v="3"/>
    <n v="10"/>
    <s v="Oct"/>
  </r>
  <r>
    <n v="64"/>
    <d v="2026-10-16T00:00:00"/>
    <n v="10"/>
    <s v="Q4"/>
    <n v="2026"/>
    <x v="9"/>
    <x v="2"/>
    <x v="16"/>
    <x v="0"/>
    <s v="New"/>
    <x v="1"/>
    <s v="Hiking Daypack 20L"/>
    <n v="3"/>
    <n v="92.14"/>
    <n v="0.1"/>
    <n v="46.43"/>
    <n v="248.77800000000002"/>
    <n v="139.29"/>
    <n v="109.48800000000003"/>
    <n v="0.44010322456165746"/>
    <n v="2026"/>
    <x v="3"/>
    <n v="10"/>
    <s v="Oct"/>
  </r>
  <r>
    <n v="529"/>
    <d v="2026-10-16T00:00:00"/>
    <n v="10"/>
    <s v="Q4"/>
    <n v="2026"/>
    <x v="9"/>
    <x v="3"/>
    <x v="7"/>
    <x v="2"/>
    <s v="Business"/>
    <x v="2"/>
    <s v="Travel Backpack 35L"/>
    <n v="2"/>
    <n v="165.23"/>
    <n v="0"/>
    <n v="88.87"/>
    <n v="330.46"/>
    <n v="177.74"/>
    <n v="152.71999999999997"/>
    <n v="0.46214367850874533"/>
    <n v="2026"/>
    <x v="3"/>
    <n v="10"/>
    <s v="Oct"/>
  </r>
  <r>
    <n v="1815"/>
    <d v="2026-10-16T00:00:00"/>
    <n v="10"/>
    <s v="Q4"/>
    <n v="2026"/>
    <x v="9"/>
    <x v="3"/>
    <x v="4"/>
    <x v="0"/>
    <s v="Business"/>
    <x v="4"/>
    <s v="Weighted Vest"/>
    <n v="1"/>
    <n v="121.92"/>
    <n v="0"/>
    <n v="71.02"/>
    <n v="121.92"/>
    <n v="71.02"/>
    <n v="50.900000000000006"/>
    <n v="0.41748687664042"/>
    <n v="2026"/>
    <x v="3"/>
    <n v="10"/>
    <s v="Oct"/>
  </r>
  <r>
    <n v="1820"/>
    <d v="2026-10-16T00:00:00"/>
    <n v="10"/>
    <s v="Q4"/>
    <n v="2026"/>
    <x v="9"/>
    <x v="1"/>
    <x v="1"/>
    <x v="0"/>
    <s v="Returning"/>
    <x v="2"/>
    <s v="Insulated Bottle"/>
    <n v="3"/>
    <n v="36.46"/>
    <n v="0.05"/>
    <n v="13.9"/>
    <n v="103.91099999999999"/>
    <n v="41.7"/>
    <n v="62.210999999999984"/>
    <n v="0.5986950370990558"/>
    <n v="2026"/>
    <x v="3"/>
    <n v="10"/>
    <s v="Oct"/>
  </r>
  <r>
    <n v="2028"/>
    <d v="2026-10-16T00:00:00"/>
    <n v="10"/>
    <s v="Q4"/>
    <n v="2026"/>
    <x v="9"/>
    <x v="3"/>
    <x v="4"/>
    <x v="2"/>
    <s v="Business"/>
    <x v="4"/>
    <s v="Training Mat"/>
    <n v="3"/>
    <n v="51.89"/>
    <n v="0.1"/>
    <n v="21.56"/>
    <n v="140.10300000000001"/>
    <n v="64.679999999999993"/>
    <n v="75.423000000000016"/>
    <n v="0.53833965011455864"/>
    <n v="2026"/>
    <x v="3"/>
    <n v="10"/>
    <s v="Oct"/>
  </r>
  <r>
    <n v="2741"/>
    <d v="2026-10-16T00:00:00"/>
    <n v="10"/>
    <s v="Q4"/>
    <n v="2026"/>
    <x v="9"/>
    <x v="3"/>
    <x v="4"/>
    <x v="0"/>
    <s v="Returning"/>
    <x v="4"/>
    <s v="Resistance Band Set"/>
    <n v="1"/>
    <n v="40.75"/>
    <n v="0"/>
    <n v="14.7"/>
    <n v="40.75"/>
    <n v="14.7"/>
    <n v="26.05"/>
    <n v="0.63926380368098157"/>
    <n v="2026"/>
    <x v="3"/>
    <n v="10"/>
    <s v="Oct"/>
  </r>
  <r>
    <n v="3602"/>
    <d v="2026-10-16T00:00:00"/>
    <n v="10"/>
    <s v="Q4"/>
    <n v="2026"/>
    <x v="9"/>
    <x v="2"/>
    <x v="5"/>
    <x v="1"/>
    <s v="Business"/>
    <x v="3"/>
    <s v="Alpine Tent 4P"/>
    <n v="4"/>
    <n v="345.13"/>
    <n v="0.05"/>
    <n v="200.02"/>
    <n v="1311.4939999999999"/>
    <n v="800.08"/>
    <n v="511.41399999999987"/>
    <n v="0.38994764749209671"/>
    <n v="2026"/>
    <x v="3"/>
    <n v="10"/>
    <s v="Oct"/>
  </r>
  <r>
    <n v="4116"/>
    <d v="2026-10-16T00:00:00"/>
    <n v="10"/>
    <s v="Q4"/>
    <n v="2026"/>
    <x v="9"/>
    <x v="1"/>
    <x v="6"/>
    <x v="2"/>
    <s v="New"/>
    <x v="2"/>
    <s v="Insulated Bottle"/>
    <n v="2"/>
    <n v="37.1"/>
    <n v="0"/>
    <n v="13.31"/>
    <n v="74.2"/>
    <n v="26.62"/>
    <n v="47.58"/>
    <n v="0.64123989218328836"/>
    <n v="2026"/>
    <x v="3"/>
    <n v="10"/>
    <s v="Oct"/>
  </r>
  <r>
    <n v="4197"/>
    <d v="2026-10-16T00:00:00"/>
    <n v="10"/>
    <s v="Q4"/>
    <n v="2026"/>
    <x v="9"/>
    <x v="3"/>
    <x v="7"/>
    <x v="3"/>
    <s v="New"/>
    <x v="1"/>
    <s v="Hiking Daypack 20L"/>
    <n v="3"/>
    <n v="94.19"/>
    <n v="0"/>
    <n v="44.89"/>
    <n v="282.57"/>
    <n v="134.67000000000002"/>
    <n v="147.89999999999998"/>
    <n v="0.52341012846374346"/>
    <n v="2026"/>
    <x v="3"/>
    <n v="10"/>
    <s v="Oct"/>
  </r>
  <r>
    <n v="360"/>
    <d v="2026-10-17T00:00:00"/>
    <n v="10"/>
    <s v="Q4"/>
    <n v="2026"/>
    <x v="9"/>
    <x v="3"/>
    <x v="8"/>
    <x v="0"/>
    <s v="Returning"/>
    <x v="3"/>
    <s v="Portable Camp Stove"/>
    <n v="2"/>
    <n v="82.52"/>
    <n v="0.05"/>
    <n v="38.61"/>
    <n v="156.78799999999998"/>
    <n v="77.22"/>
    <n v="79.567999999999984"/>
    <n v="0.50748781794525089"/>
    <n v="2026"/>
    <x v="3"/>
    <n v="10"/>
    <s v="Oct"/>
  </r>
  <r>
    <n v="427"/>
    <d v="2026-10-17T00:00:00"/>
    <n v="10"/>
    <s v="Q4"/>
    <n v="2026"/>
    <x v="9"/>
    <x v="3"/>
    <x v="13"/>
    <x v="0"/>
    <s v="Business"/>
    <x v="1"/>
    <s v="Summit Backpack 45L"/>
    <n v="1"/>
    <n v="155.16"/>
    <n v="0"/>
    <n v="78.84"/>
    <n v="155.16"/>
    <n v="78.84"/>
    <n v="76.319999999999993"/>
    <n v="0.49187935034802782"/>
    <n v="2026"/>
    <x v="3"/>
    <n v="10"/>
    <s v="Oct"/>
  </r>
  <r>
    <n v="1018"/>
    <d v="2026-10-17T00:00:00"/>
    <n v="10"/>
    <s v="Q4"/>
    <n v="2026"/>
    <x v="9"/>
    <x v="3"/>
    <x v="13"/>
    <x v="3"/>
    <s v="Returning"/>
    <x v="2"/>
    <s v="Packing Cube Set"/>
    <n v="1"/>
    <n v="46.36"/>
    <n v="0.05"/>
    <n v="18.399999999999999"/>
    <n v="44.041999999999994"/>
    <n v="18.399999999999999"/>
    <n v="25.641999999999996"/>
    <n v="0.58221697470596245"/>
    <n v="2026"/>
    <x v="3"/>
    <n v="10"/>
    <s v="Oct"/>
  </r>
  <r>
    <n v="1179"/>
    <d v="2026-10-17T00:00:00"/>
    <n v="10"/>
    <s v="Q4"/>
    <n v="2026"/>
    <x v="9"/>
    <x v="2"/>
    <x v="16"/>
    <x v="0"/>
    <s v="Business"/>
    <x v="0"/>
    <s v="Commuter Helmet"/>
    <n v="1"/>
    <n v="81.47"/>
    <n v="0"/>
    <n v="43.67"/>
    <n v="81.47"/>
    <n v="43.67"/>
    <n v="37.799999999999997"/>
    <n v="0.463974469129741"/>
    <n v="2026"/>
    <x v="3"/>
    <n v="10"/>
    <s v="Oct"/>
  </r>
  <r>
    <n v="2267"/>
    <d v="2026-10-17T00:00:00"/>
    <n v="10"/>
    <s v="Q4"/>
    <n v="2026"/>
    <x v="9"/>
    <x v="0"/>
    <x v="15"/>
    <x v="0"/>
    <s v="Returning"/>
    <x v="2"/>
    <s v="Carry-On Duffel"/>
    <n v="1"/>
    <n v="134.31"/>
    <n v="0.05"/>
    <n v="67.239999999999995"/>
    <n v="127.5945"/>
    <n v="67.239999999999995"/>
    <n v="60.354500000000002"/>
    <n v="0.47301803761133909"/>
    <n v="2026"/>
    <x v="3"/>
    <n v="10"/>
    <s v="Oct"/>
  </r>
  <r>
    <n v="2656"/>
    <d v="2026-10-17T00:00:00"/>
    <n v="10"/>
    <s v="Q4"/>
    <n v="2026"/>
    <x v="9"/>
    <x v="2"/>
    <x v="16"/>
    <x v="0"/>
    <s v="New"/>
    <x v="3"/>
    <s v="Compact Sleeping Bag"/>
    <n v="1"/>
    <n v="123.11"/>
    <n v="0"/>
    <n v="58.99"/>
    <n v="123.11"/>
    <n v="58.99"/>
    <n v="64.12"/>
    <n v="0.52083502558687356"/>
    <n v="2026"/>
    <x v="3"/>
    <n v="10"/>
    <s v="Oct"/>
  </r>
  <r>
    <n v="2867"/>
    <d v="2026-10-17T00:00:00"/>
    <n v="10"/>
    <s v="Q4"/>
    <n v="2026"/>
    <x v="9"/>
    <x v="1"/>
    <x v="6"/>
    <x v="0"/>
    <s v="New"/>
    <x v="3"/>
    <s v="Portable Camp Stove"/>
    <n v="1"/>
    <n v="81.239999999999995"/>
    <n v="0"/>
    <n v="38.65"/>
    <n v="81.239999999999995"/>
    <n v="38.65"/>
    <n v="42.589999999999996"/>
    <n v="0.52424913835548992"/>
    <n v="2026"/>
    <x v="3"/>
    <n v="10"/>
    <s v="Oct"/>
  </r>
  <r>
    <n v="3335"/>
    <d v="2026-10-17T00:00:00"/>
    <n v="10"/>
    <s v="Q4"/>
    <n v="2026"/>
    <x v="9"/>
    <x v="0"/>
    <x v="9"/>
    <x v="3"/>
    <s v="Returning"/>
    <x v="1"/>
    <s v="Trekking Poles"/>
    <n v="1"/>
    <n v="70.81"/>
    <n v="0.15"/>
    <n v="32.93"/>
    <n v="60.188499999999998"/>
    <n v="32.93"/>
    <n v="27.258499999999998"/>
    <n v="0.45288551799762411"/>
    <n v="2026"/>
    <x v="3"/>
    <n v="10"/>
    <s v="Oct"/>
  </r>
  <r>
    <n v="3770"/>
    <d v="2026-10-17T00:00:00"/>
    <n v="10"/>
    <s v="Q4"/>
    <n v="2026"/>
    <x v="9"/>
    <x v="3"/>
    <x v="13"/>
    <x v="0"/>
    <s v="Business"/>
    <x v="3"/>
    <s v="Trail Tent 2P"/>
    <n v="6"/>
    <n v="200.26"/>
    <n v="0"/>
    <n v="106.71"/>
    <n v="1201.56"/>
    <n v="640.26"/>
    <n v="561.29999999999995"/>
    <n v="0.46714271447118744"/>
    <n v="2026"/>
    <x v="3"/>
    <n v="10"/>
    <s v="Oct"/>
  </r>
  <r>
    <n v="4065"/>
    <d v="2026-10-17T00:00:00"/>
    <n v="10"/>
    <s v="Q4"/>
    <n v="2026"/>
    <x v="9"/>
    <x v="3"/>
    <x v="4"/>
    <x v="0"/>
    <s v="New"/>
    <x v="4"/>
    <s v="Recovery Roller"/>
    <n v="3"/>
    <n v="36.75"/>
    <n v="0.05"/>
    <n v="13.71"/>
    <n v="104.7375"/>
    <n v="41.13"/>
    <n v="63.607499999999995"/>
    <n v="0.60730397422126747"/>
    <n v="2026"/>
    <x v="3"/>
    <n v="10"/>
    <s v="Oct"/>
  </r>
  <r>
    <n v="4222"/>
    <d v="2026-10-17T00:00:00"/>
    <n v="10"/>
    <s v="Q4"/>
    <n v="2026"/>
    <x v="9"/>
    <x v="2"/>
    <x v="16"/>
    <x v="0"/>
    <s v="Returning"/>
    <x v="1"/>
    <s v="Hiking Daypack 20L"/>
    <n v="2"/>
    <n v="92.41"/>
    <n v="0.1"/>
    <n v="45.42"/>
    <n v="166.33799999999999"/>
    <n v="90.84"/>
    <n v="75.49799999999999"/>
    <n v="0.4538830573891714"/>
    <n v="2026"/>
    <x v="3"/>
    <n v="10"/>
    <s v="Oct"/>
  </r>
  <r>
    <n v="4304"/>
    <d v="2026-10-17T00:00:00"/>
    <n v="10"/>
    <s v="Q4"/>
    <n v="2026"/>
    <x v="9"/>
    <x v="1"/>
    <x v="14"/>
    <x v="2"/>
    <s v="New"/>
    <x v="4"/>
    <s v="Resistance Band Set"/>
    <n v="1"/>
    <n v="40.67"/>
    <n v="0"/>
    <n v="15.09"/>
    <n v="40.67"/>
    <n v="15.09"/>
    <n v="25.580000000000002"/>
    <n v="0.62896483894762722"/>
    <n v="2026"/>
    <x v="3"/>
    <n v="10"/>
    <s v="Oct"/>
  </r>
  <r>
    <n v="109"/>
    <d v="2026-10-18T00:00:00"/>
    <n v="10"/>
    <s v="Q4"/>
    <n v="2026"/>
    <x v="9"/>
    <x v="1"/>
    <x v="1"/>
    <x v="0"/>
    <s v="Returning"/>
    <x v="1"/>
    <s v="Hiking Daypack 20L"/>
    <n v="1"/>
    <n v="90.09"/>
    <n v="0"/>
    <n v="45.17"/>
    <n v="90.09"/>
    <n v="45.17"/>
    <n v="44.92"/>
    <n v="0.49861249861249862"/>
    <n v="2026"/>
    <x v="3"/>
    <n v="10"/>
    <s v="Oct"/>
  </r>
  <r>
    <n v="744"/>
    <d v="2026-10-18T00:00:00"/>
    <n v="10"/>
    <s v="Q4"/>
    <n v="2026"/>
    <x v="9"/>
    <x v="2"/>
    <x v="10"/>
    <x v="0"/>
    <s v="Returning"/>
    <x v="2"/>
    <s v="Insulated Bottle"/>
    <n v="1"/>
    <n v="36.83"/>
    <n v="0"/>
    <n v="13.64"/>
    <n v="36.83"/>
    <n v="13.64"/>
    <n v="23.189999999999998"/>
    <n v="0.62964974205810476"/>
    <n v="2026"/>
    <x v="3"/>
    <n v="10"/>
    <s v="Oct"/>
  </r>
  <r>
    <n v="960"/>
    <d v="2026-10-18T00:00:00"/>
    <n v="10"/>
    <s v="Q4"/>
    <n v="2026"/>
    <x v="9"/>
    <x v="1"/>
    <x v="12"/>
    <x v="3"/>
    <s v="Returning"/>
    <x v="3"/>
    <s v="Trail Tent 2P"/>
    <n v="5"/>
    <n v="196.37"/>
    <n v="0.05"/>
    <n v="103.51"/>
    <n v="932.75749999999994"/>
    <n v="517.55000000000007"/>
    <n v="415.20749999999987"/>
    <n v="0.44513981393877816"/>
    <n v="2026"/>
    <x v="3"/>
    <n v="10"/>
    <s v="Oct"/>
  </r>
  <r>
    <n v="1389"/>
    <d v="2026-10-18T00:00:00"/>
    <n v="10"/>
    <s v="Q4"/>
    <n v="2026"/>
    <x v="9"/>
    <x v="0"/>
    <x v="15"/>
    <x v="0"/>
    <s v="New"/>
    <x v="1"/>
    <s v="Hiking Daypack 20L"/>
    <n v="2"/>
    <n v="93.73"/>
    <n v="0"/>
    <n v="44.79"/>
    <n v="187.46"/>
    <n v="89.58"/>
    <n v="97.88000000000001"/>
    <n v="0.52213805611863873"/>
    <n v="2026"/>
    <x v="3"/>
    <n v="10"/>
    <s v="Oct"/>
  </r>
  <r>
    <n v="1493"/>
    <d v="2026-10-18T00:00:00"/>
    <n v="10"/>
    <s v="Q4"/>
    <n v="2026"/>
    <x v="9"/>
    <x v="2"/>
    <x v="10"/>
    <x v="0"/>
    <s v="Business"/>
    <x v="2"/>
    <s v="Insulated Bottle"/>
    <n v="1"/>
    <n v="36.46"/>
    <n v="0.05"/>
    <n v="13.35"/>
    <n v="34.637"/>
    <n v="13.35"/>
    <n v="21.286999999999999"/>
    <n v="0.61457401045125148"/>
    <n v="2026"/>
    <x v="3"/>
    <n v="10"/>
    <s v="Oct"/>
  </r>
  <r>
    <n v="1967"/>
    <d v="2026-10-18T00:00:00"/>
    <n v="10"/>
    <s v="Q4"/>
    <n v="2026"/>
    <x v="9"/>
    <x v="1"/>
    <x v="14"/>
    <x v="0"/>
    <s v="Returning"/>
    <x v="3"/>
    <s v="Compact Sleeping Bag"/>
    <n v="2"/>
    <n v="125.91"/>
    <n v="0"/>
    <n v="61.95"/>
    <n v="251.82"/>
    <n v="123.9"/>
    <n v="127.91999999999999"/>
    <n v="0.50798189182749576"/>
    <n v="2026"/>
    <x v="3"/>
    <n v="10"/>
    <s v="Oct"/>
  </r>
  <r>
    <n v="2132"/>
    <d v="2026-10-18T00:00:00"/>
    <n v="10"/>
    <s v="Q4"/>
    <n v="2026"/>
    <x v="9"/>
    <x v="3"/>
    <x v="8"/>
    <x v="2"/>
    <s v="New"/>
    <x v="1"/>
    <s v="Hiking Daypack 20L"/>
    <n v="1"/>
    <n v="92.56"/>
    <n v="0.1"/>
    <n v="44.23"/>
    <n v="83.304000000000002"/>
    <n v="44.23"/>
    <n v="39.074000000000005"/>
    <n v="0.46905310669355621"/>
    <n v="2026"/>
    <x v="3"/>
    <n v="10"/>
    <s v="Oct"/>
  </r>
  <r>
    <n v="2882"/>
    <d v="2026-10-18T00:00:00"/>
    <n v="10"/>
    <s v="Q4"/>
    <n v="2026"/>
    <x v="9"/>
    <x v="3"/>
    <x v="8"/>
    <x v="3"/>
    <s v="New"/>
    <x v="1"/>
    <s v="Trekking Poles"/>
    <n v="4"/>
    <n v="70.02"/>
    <n v="0"/>
    <n v="32.86"/>
    <n v="280.08"/>
    <n v="131.44"/>
    <n v="148.63999999999999"/>
    <n v="0.53070551271065403"/>
    <n v="2026"/>
    <x v="3"/>
    <n v="10"/>
    <s v="Oct"/>
  </r>
  <r>
    <n v="3345"/>
    <d v="2026-10-18T00:00:00"/>
    <n v="10"/>
    <s v="Q4"/>
    <n v="2026"/>
    <x v="9"/>
    <x v="0"/>
    <x v="15"/>
    <x v="0"/>
    <s v="Returning"/>
    <x v="0"/>
    <s v="Trail Bike Light"/>
    <n v="3"/>
    <n v="51.62"/>
    <n v="0.1"/>
    <n v="22.94"/>
    <n v="139.374"/>
    <n v="68.820000000000007"/>
    <n v="70.553999999999988"/>
    <n v="0.50622067243531788"/>
    <n v="2026"/>
    <x v="3"/>
    <n v="10"/>
    <s v="Oct"/>
  </r>
  <r>
    <n v="4089"/>
    <d v="2026-10-18T00:00:00"/>
    <n v="10"/>
    <s v="Q4"/>
    <n v="2026"/>
    <x v="9"/>
    <x v="2"/>
    <x v="2"/>
    <x v="0"/>
    <s v="New"/>
    <x v="3"/>
    <s v="Trail Tent 2P"/>
    <n v="1"/>
    <n v="196.39"/>
    <n v="0"/>
    <n v="104.66"/>
    <n v="196.39"/>
    <n v="104.66"/>
    <n v="91.72999999999999"/>
    <n v="0.46708080859514228"/>
    <n v="2026"/>
    <x v="3"/>
    <n v="10"/>
    <s v="Oct"/>
  </r>
  <r>
    <n v="4119"/>
    <d v="2026-10-18T00:00:00"/>
    <n v="10"/>
    <s v="Q4"/>
    <n v="2026"/>
    <x v="9"/>
    <x v="3"/>
    <x v="8"/>
    <x v="1"/>
    <s v="Business"/>
    <x v="4"/>
    <s v="Resistance Band Set"/>
    <n v="10"/>
    <n v="41.26"/>
    <n v="0.1"/>
    <n v="15.06"/>
    <n v="371.34"/>
    <n v="150.6"/>
    <n v="220.73999999999998"/>
    <n v="0.59444175149458711"/>
    <n v="2026"/>
    <x v="3"/>
    <n v="10"/>
    <s v="Oct"/>
  </r>
  <r>
    <n v="4968"/>
    <d v="2026-10-18T00:00:00"/>
    <n v="10"/>
    <s v="Q4"/>
    <n v="2026"/>
    <x v="9"/>
    <x v="2"/>
    <x v="3"/>
    <x v="3"/>
    <s v="New"/>
    <x v="2"/>
    <s v="Insulated Bottle"/>
    <n v="1"/>
    <n v="35.549999999999997"/>
    <n v="0.05"/>
    <n v="13.44"/>
    <n v="33.772499999999994"/>
    <n v="13.44"/>
    <n v="20.332499999999996"/>
    <n v="0.60204308238951809"/>
    <n v="2026"/>
    <x v="3"/>
    <n v="10"/>
    <s v="Oct"/>
  </r>
  <r>
    <n v="5197"/>
    <d v="2026-10-18T00:00:00"/>
    <n v="10"/>
    <s v="Q4"/>
    <n v="2026"/>
    <x v="9"/>
    <x v="3"/>
    <x v="8"/>
    <x v="0"/>
    <s v="New"/>
    <x v="0"/>
    <s v="Trail Bike Light"/>
    <n v="1"/>
    <n v="49.5"/>
    <n v="0"/>
    <n v="22.36"/>
    <n v="49.5"/>
    <n v="22.36"/>
    <n v="27.14"/>
    <n v="0.54828282828282826"/>
    <n v="2026"/>
    <x v="3"/>
    <n v="10"/>
    <s v="Oct"/>
  </r>
  <r>
    <n v="66"/>
    <d v="2026-10-19T00:00:00"/>
    <n v="10"/>
    <s v="Q4"/>
    <n v="2026"/>
    <x v="9"/>
    <x v="0"/>
    <x v="15"/>
    <x v="0"/>
    <s v="Business"/>
    <x v="3"/>
    <s v="Portable Camp Stove"/>
    <n v="1"/>
    <n v="80.58"/>
    <n v="0"/>
    <n v="40.43"/>
    <n v="80.58"/>
    <n v="40.43"/>
    <n v="40.15"/>
    <n v="0.49826259617771157"/>
    <n v="2026"/>
    <x v="3"/>
    <n v="10"/>
    <s v="Oct"/>
  </r>
  <r>
    <n v="585"/>
    <d v="2026-10-19T00:00:00"/>
    <n v="10"/>
    <s v="Q4"/>
    <n v="2026"/>
    <x v="9"/>
    <x v="2"/>
    <x v="5"/>
    <x v="2"/>
    <s v="Business"/>
    <x v="2"/>
    <s v="Travel Backpack 35L"/>
    <n v="2"/>
    <n v="161.59"/>
    <n v="0.05"/>
    <n v="89.57"/>
    <n v="307.02100000000002"/>
    <n v="179.14"/>
    <n v="127.88100000000003"/>
    <n v="0.41652199686666391"/>
    <n v="2026"/>
    <x v="3"/>
    <n v="10"/>
    <s v="Oct"/>
  </r>
  <r>
    <n v="856"/>
    <d v="2026-10-19T00:00:00"/>
    <n v="10"/>
    <s v="Q4"/>
    <n v="2026"/>
    <x v="9"/>
    <x v="3"/>
    <x v="8"/>
    <x v="0"/>
    <s v="Business"/>
    <x v="3"/>
    <s v="Portable Camp Stove"/>
    <n v="1"/>
    <n v="80.319999999999993"/>
    <n v="0"/>
    <n v="39.729999999999997"/>
    <n v="80.319999999999993"/>
    <n v="39.729999999999997"/>
    <n v="40.589999999999996"/>
    <n v="0.50535358565737054"/>
    <n v="2026"/>
    <x v="3"/>
    <n v="10"/>
    <s v="Oct"/>
  </r>
  <r>
    <n v="1793"/>
    <d v="2026-10-19T00:00:00"/>
    <n v="10"/>
    <s v="Q4"/>
    <n v="2026"/>
    <x v="9"/>
    <x v="0"/>
    <x v="9"/>
    <x v="3"/>
    <s v="New"/>
    <x v="2"/>
    <s v="Travel Backpack 35L"/>
    <n v="1"/>
    <n v="164.25"/>
    <n v="0"/>
    <n v="86.6"/>
    <n v="164.25"/>
    <n v="86.6"/>
    <n v="77.650000000000006"/>
    <n v="0.47275494672754947"/>
    <n v="2026"/>
    <x v="3"/>
    <n v="10"/>
    <s v="Oct"/>
  </r>
  <r>
    <n v="4763"/>
    <d v="2026-10-19T00:00:00"/>
    <n v="10"/>
    <s v="Q4"/>
    <n v="2026"/>
    <x v="9"/>
    <x v="3"/>
    <x v="8"/>
    <x v="3"/>
    <s v="New"/>
    <x v="0"/>
    <s v="Cycling Pack 12L"/>
    <n v="6"/>
    <n v="101.6"/>
    <n v="0"/>
    <n v="50.17"/>
    <n v="609.59999999999991"/>
    <n v="301.02"/>
    <n v="308.57999999999993"/>
    <n v="0.50620078740157481"/>
    <n v="2026"/>
    <x v="3"/>
    <n v="10"/>
    <s v="Oct"/>
  </r>
  <r>
    <n v="1716"/>
    <d v="2026-10-20T00:00:00"/>
    <n v="10"/>
    <s v="Q4"/>
    <n v="2026"/>
    <x v="9"/>
    <x v="0"/>
    <x v="0"/>
    <x v="2"/>
    <s v="Returning"/>
    <x v="4"/>
    <s v="Recovery Roller"/>
    <n v="5"/>
    <n v="35.99"/>
    <n v="0"/>
    <n v="14.19"/>
    <n v="179.95000000000002"/>
    <n v="70.95"/>
    <n v="109.00000000000001"/>
    <n v="0.60572381217004723"/>
    <n v="2026"/>
    <x v="3"/>
    <n v="10"/>
    <s v="Oct"/>
  </r>
  <r>
    <n v="1759"/>
    <d v="2026-10-20T00:00:00"/>
    <n v="10"/>
    <s v="Q4"/>
    <n v="2026"/>
    <x v="9"/>
    <x v="3"/>
    <x v="8"/>
    <x v="0"/>
    <s v="Returning"/>
    <x v="4"/>
    <s v="Recovery Roller"/>
    <n v="2"/>
    <n v="36.57"/>
    <n v="0.1"/>
    <n v="13.79"/>
    <n v="65.826000000000008"/>
    <n v="27.58"/>
    <n v="38.246000000000009"/>
    <n v="0.58101661957281325"/>
    <n v="2026"/>
    <x v="3"/>
    <n v="10"/>
    <s v="Oct"/>
  </r>
  <r>
    <n v="1811"/>
    <d v="2026-10-20T00:00:00"/>
    <n v="10"/>
    <s v="Q4"/>
    <n v="2026"/>
    <x v="9"/>
    <x v="1"/>
    <x v="6"/>
    <x v="0"/>
    <s v="New"/>
    <x v="0"/>
    <s v="Compact Repair Kit"/>
    <n v="1"/>
    <n v="40.99"/>
    <n v="0.1"/>
    <n v="17.16"/>
    <n v="36.891000000000005"/>
    <n v="17.16"/>
    <n v="19.731000000000005"/>
    <n v="0.5348458973733432"/>
    <n v="2026"/>
    <x v="3"/>
    <n v="10"/>
    <s v="Oct"/>
  </r>
  <r>
    <n v="2918"/>
    <d v="2026-10-20T00:00:00"/>
    <n v="10"/>
    <s v="Q4"/>
    <n v="2026"/>
    <x v="9"/>
    <x v="3"/>
    <x v="8"/>
    <x v="2"/>
    <s v="Returning"/>
    <x v="3"/>
    <s v="Portable Camp Stove"/>
    <n v="3"/>
    <n v="80.47"/>
    <n v="0"/>
    <n v="40.090000000000003"/>
    <n v="241.41"/>
    <n v="120.27000000000001"/>
    <n v="121.13999999999999"/>
    <n v="0.50180191375667949"/>
    <n v="2026"/>
    <x v="3"/>
    <n v="10"/>
    <s v="Oct"/>
  </r>
  <r>
    <n v="4150"/>
    <d v="2026-10-20T00:00:00"/>
    <n v="10"/>
    <s v="Q4"/>
    <n v="2026"/>
    <x v="9"/>
    <x v="3"/>
    <x v="13"/>
    <x v="2"/>
    <s v="Business"/>
    <x v="1"/>
    <s v="Trail Boots"/>
    <n v="5"/>
    <n v="140.32"/>
    <n v="0"/>
    <n v="80.08"/>
    <n v="701.59999999999991"/>
    <n v="400.4"/>
    <n v="301.19999999999993"/>
    <n v="0.4293044469783352"/>
    <n v="2026"/>
    <x v="3"/>
    <n v="10"/>
    <s v="Oct"/>
  </r>
  <r>
    <n v="4830"/>
    <d v="2026-10-20T00:00:00"/>
    <n v="10"/>
    <s v="Q4"/>
    <n v="2026"/>
    <x v="9"/>
    <x v="1"/>
    <x v="11"/>
    <x v="0"/>
    <s v="New"/>
    <x v="4"/>
    <s v="Weighted Vest"/>
    <n v="3"/>
    <n v="125.93"/>
    <n v="0.1"/>
    <n v="68.45"/>
    <n v="340.01100000000002"/>
    <n v="205.35000000000002"/>
    <n v="134.661"/>
    <n v="0.39604895135745605"/>
    <n v="2026"/>
    <x v="3"/>
    <n v="10"/>
    <s v="Oct"/>
  </r>
  <r>
    <n v="4698"/>
    <d v="2026-10-21T00:00:00"/>
    <n v="10"/>
    <s v="Q4"/>
    <n v="2026"/>
    <x v="9"/>
    <x v="3"/>
    <x v="8"/>
    <x v="0"/>
    <s v="Returning"/>
    <x v="1"/>
    <s v="Trail Boots"/>
    <n v="2"/>
    <n v="141.4"/>
    <n v="0.05"/>
    <n v="77.48"/>
    <n v="268.66000000000003"/>
    <n v="154.96"/>
    <n v="113.70000000000002"/>
    <n v="0.42321149408173903"/>
    <n v="2026"/>
    <x v="3"/>
    <n v="10"/>
    <s v="Oct"/>
  </r>
  <r>
    <n v="4846"/>
    <d v="2026-10-21T00:00:00"/>
    <n v="10"/>
    <s v="Q4"/>
    <n v="2026"/>
    <x v="9"/>
    <x v="0"/>
    <x v="0"/>
    <x v="1"/>
    <s v="Business"/>
    <x v="0"/>
    <s v="Trail Bike Light"/>
    <n v="8"/>
    <n v="51.91"/>
    <n v="0.05"/>
    <n v="22.99"/>
    <n v="394.51599999999996"/>
    <n v="183.92"/>
    <n v="210.59599999999998"/>
    <n v="0.53380851473704483"/>
    <n v="2026"/>
    <x v="3"/>
    <n v="10"/>
    <s v="Oct"/>
  </r>
  <r>
    <n v="5024"/>
    <d v="2026-10-21T00:00:00"/>
    <n v="10"/>
    <s v="Q4"/>
    <n v="2026"/>
    <x v="9"/>
    <x v="3"/>
    <x v="7"/>
    <x v="3"/>
    <s v="Returning"/>
    <x v="3"/>
    <s v="Trail Tent 2P"/>
    <n v="1"/>
    <n v="192.62"/>
    <n v="0"/>
    <n v="102.51"/>
    <n v="192.62"/>
    <n v="102.51"/>
    <n v="90.11"/>
    <n v="0.46781227286886096"/>
    <n v="2026"/>
    <x v="3"/>
    <n v="10"/>
    <s v="Oct"/>
  </r>
  <r>
    <n v="1157"/>
    <d v="2026-10-22T00:00:00"/>
    <n v="10"/>
    <s v="Q4"/>
    <n v="2026"/>
    <x v="9"/>
    <x v="3"/>
    <x v="4"/>
    <x v="0"/>
    <s v="New"/>
    <x v="0"/>
    <s v="Trail Bike Light"/>
    <n v="1"/>
    <n v="51.25"/>
    <n v="0"/>
    <n v="22.58"/>
    <n v="51.25"/>
    <n v="22.58"/>
    <n v="28.67"/>
    <n v="0.55941463414634152"/>
    <n v="2026"/>
    <x v="3"/>
    <n v="10"/>
    <s v="Oct"/>
  </r>
  <r>
    <n v="1427"/>
    <d v="2026-10-22T00:00:00"/>
    <n v="10"/>
    <s v="Q4"/>
    <n v="2026"/>
    <x v="9"/>
    <x v="3"/>
    <x v="4"/>
    <x v="2"/>
    <s v="New"/>
    <x v="2"/>
    <s v="Packing Cube Set"/>
    <n v="1"/>
    <n v="45.97"/>
    <n v="0.05"/>
    <n v="18.760000000000002"/>
    <n v="43.671499999999995"/>
    <n v="18.760000000000002"/>
    <n v="24.911499999999993"/>
    <n v="0.57042922729926826"/>
    <n v="2026"/>
    <x v="3"/>
    <n v="10"/>
    <s v="Oct"/>
  </r>
  <r>
    <n v="1622"/>
    <d v="2026-10-22T00:00:00"/>
    <n v="10"/>
    <s v="Q4"/>
    <n v="2026"/>
    <x v="9"/>
    <x v="2"/>
    <x v="2"/>
    <x v="3"/>
    <s v="Returning"/>
    <x v="3"/>
    <s v="Compact Sleeping Bag"/>
    <n v="1"/>
    <n v="123.29"/>
    <n v="0"/>
    <n v="59.48"/>
    <n v="123.29"/>
    <n v="59.48"/>
    <n v="63.810000000000009"/>
    <n v="0.51756022386243816"/>
    <n v="2026"/>
    <x v="3"/>
    <n v="10"/>
    <s v="Oct"/>
  </r>
  <r>
    <n v="1879"/>
    <d v="2026-10-22T00:00:00"/>
    <n v="10"/>
    <s v="Q4"/>
    <n v="2026"/>
    <x v="9"/>
    <x v="3"/>
    <x v="8"/>
    <x v="1"/>
    <s v="Business"/>
    <x v="2"/>
    <s v="Insulated Bottle"/>
    <n v="8"/>
    <n v="35.83"/>
    <n v="0.05"/>
    <n v="13.89"/>
    <n v="272.30799999999999"/>
    <n v="111.12"/>
    <n v="161.18799999999999"/>
    <n v="0.59193266448286497"/>
    <n v="2026"/>
    <x v="3"/>
    <n v="10"/>
    <s v="Oct"/>
  </r>
  <r>
    <n v="2483"/>
    <d v="2026-10-22T00:00:00"/>
    <n v="10"/>
    <s v="Q4"/>
    <n v="2026"/>
    <x v="9"/>
    <x v="0"/>
    <x v="0"/>
    <x v="0"/>
    <s v="New"/>
    <x v="3"/>
    <s v="Portable Camp Stove"/>
    <n v="1"/>
    <n v="80.56"/>
    <n v="0"/>
    <n v="39.53"/>
    <n v="80.56"/>
    <n v="39.53"/>
    <n v="41.03"/>
    <n v="0.5093098311817279"/>
    <n v="2026"/>
    <x v="3"/>
    <n v="10"/>
    <s v="Oct"/>
  </r>
  <r>
    <n v="4451"/>
    <d v="2026-10-22T00:00:00"/>
    <n v="10"/>
    <s v="Q4"/>
    <n v="2026"/>
    <x v="9"/>
    <x v="3"/>
    <x v="7"/>
    <x v="0"/>
    <s v="New"/>
    <x v="0"/>
    <s v="Compact Repair Kit"/>
    <n v="1"/>
    <n v="40.47"/>
    <n v="0.05"/>
    <n v="16.73"/>
    <n v="38.4465"/>
    <n v="16.73"/>
    <n v="21.7165"/>
    <n v="0.5648498562938109"/>
    <n v="2026"/>
    <x v="3"/>
    <n v="10"/>
    <s v="Oct"/>
  </r>
  <r>
    <n v="93"/>
    <d v="2026-10-23T00:00:00"/>
    <n v="10"/>
    <s v="Q4"/>
    <n v="2026"/>
    <x v="9"/>
    <x v="1"/>
    <x v="12"/>
    <x v="1"/>
    <s v="Business"/>
    <x v="2"/>
    <s v="Carry-On Duffel"/>
    <n v="15"/>
    <n v="133.52000000000001"/>
    <n v="0.2"/>
    <n v="66"/>
    <n v="1602.2400000000002"/>
    <n v="990"/>
    <n v="612.24000000000024"/>
    <n v="0.38211503894547644"/>
    <n v="2026"/>
    <x v="3"/>
    <n v="10"/>
    <s v="Oct"/>
  </r>
  <r>
    <n v="265"/>
    <d v="2026-10-23T00:00:00"/>
    <n v="10"/>
    <s v="Q4"/>
    <n v="2026"/>
    <x v="9"/>
    <x v="1"/>
    <x v="6"/>
    <x v="0"/>
    <s v="Returning"/>
    <x v="0"/>
    <s v="Commuter Helmet"/>
    <n v="1"/>
    <n v="82.28"/>
    <n v="0"/>
    <n v="42.08"/>
    <n v="82.28"/>
    <n v="42.08"/>
    <n v="40.200000000000003"/>
    <n v="0.48857559552746721"/>
    <n v="2026"/>
    <x v="3"/>
    <n v="10"/>
    <s v="Oct"/>
  </r>
  <r>
    <n v="555"/>
    <d v="2026-10-23T00:00:00"/>
    <n v="10"/>
    <s v="Q4"/>
    <n v="2026"/>
    <x v="9"/>
    <x v="1"/>
    <x v="11"/>
    <x v="0"/>
    <s v="New"/>
    <x v="2"/>
    <s v="Insulated Bottle"/>
    <n v="6"/>
    <n v="35.479999999999997"/>
    <n v="0"/>
    <n v="13.37"/>
    <n v="212.88"/>
    <n v="80.22"/>
    <n v="132.66"/>
    <n v="0.62316798196166856"/>
    <n v="2026"/>
    <x v="3"/>
    <n v="10"/>
    <s v="Oct"/>
  </r>
  <r>
    <n v="1993"/>
    <d v="2026-10-23T00:00:00"/>
    <n v="10"/>
    <s v="Q4"/>
    <n v="2026"/>
    <x v="9"/>
    <x v="2"/>
    <x v="3"/>
    <x v="2"/>
    <s v="New"/>
    <x v="1"/>
    <s v="Summit Backpack 45L"/>
    <n v="1"/>
    <n v="152.38"/>
    <n v="0.15"/>
    <n v="78.92"/>
    <n v="129.523"/>
    <n v="78.92"/>
    <n v="50.602999999999994"/>
    <n v="0.39068736826663986"/>
    <n v="2026"/>
    <x v="3"/>
    <n v="10"/>
    <s v="Oct"/>
  </r>
  <r>
    <n v="3116"/>
    <d v="2026-10-23T00:00:00"/>
    <n v="10"/>
    <s v="Q4"/>
    <n v="2026"/>
    <x v="9"/>
    <x v="1"/>
    <x v="1"/>
    <x v="3"/>
    <s v="New"/>
    <x v="1"/>
    <s v="Hiking Daypack 20L"/>
    <n v="1"/>
    <n v="93.64"/>
    <n v="0"/>
    <n v="44.34"/>
    <n v="93.64"/>
    <n v="44.34"/>
    <n v="49.3"/>
    <n v="0.52648440837249033"/>
    <n v="2026"/>
    <x v="3"/>
    <n v="10"/>
    <s v="Oct"/>
  </r>
  <r>
    <n v="3631"/>
    <d v="2026-10-23T00:00:00"/>
    <n v="10"/>
    <s v="Q4"/>
    <n v="2026"/>
    <x v="9"/>
    <x v="3"/>
    <x v="7"/>
    <x v="2"/>
    <s v="Returning"/>
    <x v="4"/>
    <s v="Weighted Vest"/>
    <n v="1"/>
    <n v="123.6"/>
    <n v="0"/>
    <n v="67.3"/>
    <n v="123.6"/>
    <n v="67.3"/>
    <n v="56.3"/>
    <n v="0.45550161812297735"/>
    <n v="2026"/>
    <x v="3"/>
    <n v="10"/>
    <s v="Oct"/>
  </r>
  <r>
    <n v="4216"/>
    <d v="2026-10-23T00:00:00"/>
    <n v="10"/>
    <s v="Q4"/>
    <n v="2026"/>
    <x v="9"/>
    <x v="1"/>
    <x v="1"/>
    <x v="0"/>
    <s v="New"/>
    <x v="4"/>
    <s v="Weighted Vest"/>
    <n v="3"/>
    <n v="124.6"/>
    <n v="0.05"/>
    <n v="69.12"/>
    <n v="355.10999999999996"/>
    <n v="207.36"/>
    <n v="147.74999999999994"/>
    <n v="0.41606826053898782"/>
    <n v="2026"/>
    <x v="3"/>
    <n v="10"/>
    <s v="Oct"/>
  </r>
  <r>
    <n v="4956"/>
    <d v="2026-10-23T00:00:00"/>
    <n v="10"/>
    <s v="Q4"/>
    <n v="2026"/>
    <x v="9"/>
    <x v="3"/>
    <x v="13"/>
    <x v="2"/>
    <s v="Business"/>
    <x v="1"/>
    <s v="Summit Backpack 45L"/>
    <n v="2"/>
    <n v="151.66"/>
    <n v="0"/>
    <n v="77.17"/>
    <n v="303.32"/>
    <n v="154.34"/>
    <n v="148.97999999999999"/>
    <n v="0.49116444678886984"/>
    <n v="2026"/>
    <x v="3"/>
    <n v="10"/>
    <s v="Oct"/>
  </r>
  <r>
    <n v="439"/>
    <d v="2026-10-24T00:00:00"/>
    <n v="10"/>
    <s v="Q4"/>
    <n v="2026"/>
    <x v="9"/>
    <x v="2"/>
    <x v="5"/>
    <x v="2"/>
    <s v="New"/>
    <x v="2"/>
    <s v="Insulated Bottle"/>
    <n v="1"/>
    <n v="36.76"/>
    <n v="0"/>
    <n v="13.18"/>
    <n v="36.76"/>
    <n v="13.18"/>
    <n v="23.58"/>
    <n v="0.64145810663764957"/>
    <n v="2026"/>
    <x v="3"/>
    <n v="10"/>
    <s v="Oct"/>
  </r>
  <r>
    <n v="1076"/>
    <d v="2026-10-24T00:00:00"/>
    <n v="10"/>
    <s v="Q4"/>
    <n v="2026"/>
    <x v="9"/>
    <x v="0"/>
    <x v="9"/>
    <x v="3"/>
    <s v="Returning"/>
    <x v="3"/>
    <s v="Trail Tent 2P"/>
    <n v="1"/>
    <n v="195.67"/>
    <n v="0"/>
    <n v="105.88"/>
    <n v="195.67"/>
    <n v="105.88"/>
    <n v="89.789999999999992"/>
    <n v="0.45888485715745897"/>
    <n v="2026"/>
    <x v="3"/>
    <n v="10"/>
    <s v="Oct"/>
  </r>
  <r>
    <n v="1130"/>
    <d v="2026-10-24T00:00:00"/>
    <n v="10"/>
    <s v="Q4"/>
    <n v="2026"/>
    <x v="9"/>
    <x v="0"/>
    <x v="15"/>
    <x v="2"/>
    <s v="Returning"/>
    <x v="0"/>
    <s v="Compact Repair Kit"/>
    <n v="1"/>
    <n v="40.83"/>
    <n v="0.1"/>
    <n v="16.54"/>
    <n v="36.747"/>
    <n v="16.54"/>
    <n v="20.207000000000001"/>
    <n v="0.54989522954254766"/>
    <n v="2026"/>
    <x v="3"/>
    <n v="10"/>
    <s v="Oct"/>
  </r>
  <r>
    <n v="2820"/>
    <d v="2026-10-24T00:00:00"/>
    <n v="10"/>
    <s v="Q4"/>
    <n v="2026"/>
    <x v="9"/>
    <x v="3"/>
    <x v="7"/>
    <x v="1"/>
    <s v="Business"/>
    <x v="1"/>
    <s v="Trekking Poles"/>
    <n v="6"/>
    <n v="72.73"/>
    <n v="0.05"/>
    <n v="32.700000000000003"/>
    <n v="414.56099999999998"/>
    <n v="196.20000000000002"/>
    <n v="218.36099999999996"/>
    <n v="0.52672827400551425"/>
    <n v="2026"/>
    <x v="3"/>
    <n v="10"/>
    <s v="Oct"/>
  </r>
  <r>
    <n v="4213"/>
    <d v="2026-10-24T00:00:00"/>
    <n v="10"/>
    <s v="Q4"/>
    <n v="2026"/>
    <x v="9"/>
    <x v="1"/>
    <x v="14"/>
    <x v="1"/>
    <s v="Business"/>
    <x v="3"/>
    <s v="Portable Camp Stove"/>
    <n v="4"/>
    <n v="81.23"/>
    <n v="0.1"/>
    <n v="38.96"/>
    <n v="292.428"/>
    <n v="155.84"/>
    <n v="136.58799999999999"/>
    <n v="0.46708249552026482"/>
    <n v="2026"/>
    <x v="3"/>
    <n v="10"/>
    <s v="Oct"/>
  </r>
  <r>
    <n v="4375"/>
    <d v="2026-10-24T00:00:00"/>
    <n v="10"/>
    <s v="Q4"/>
    <n v="2026"/>
    <x v="9"/>
    <x v="1"/>
    <x v="1"/>
    <x v="0"/>
    <s v="Business"/>
    <x v="2"/>
    <s v="Packing Cube Set"/>
    <n v="1"/>
    <n v="46.38"/>
    <n v="0.15"/>
    <n v="17.87"/>
    <n v="39.423000000000002"/>
    <n v="17.87"/>
    <n v="21.553000000000001"/>
    <n v="0.54671131065621592"/>
    <n v="2026"/>
    <x v="3"/>
    <n v="10"/>
    <s v="Oct"/>
  </r>
  <r>
    <n v="5072"/>
    <d v="2026-10-24T00:00:00"/>
    <n v="10"/>
    <s v="Q4"/>
    <n v="2026"/>
    <x v="9"/>
    <x v="3"/>
    <x v="7"/>
    <x v="1"/>
    <s v="Business"/>
    <x v="2"/>
    <s v="Packing Cube Set"/>
    <n v="5"/>
    <n v="45.9"/>
    <n v="0.1"/>
    <n v="17.940000000000001"/>
    <n v="206.55"/>
    <n v="89.7"/>
    <n v="116.85000000000001"/>
    <n v="0.56572258533042852"/>
    <n v="2026"/>
    <x v="3"/>
    <n v="10"/>
    <s v="Oct"/>
  </r>
  <r>
    <n v="310"/>
    <d v="2026-10-25T00:00:00"/>
    <n v="10"/>
    <s v="Q4"/>
    <n v="2026"/>
    <x v="9"/>
    <x v="1"/>
    <x v="12"/>
    <x v="0"/>
    <s v="Business"/>
    <x v="1"/>
    <s v="Trail Boots"/>
    <n v="5"/>
    <n v="144.04"/>
    <n v="0.1"/>
    <n v="78.069999999999993"/>
    <n v="648.17999999999995"/>
    <n v="390.34999999999997"/>
    <n v="257.83"/>
    <n v="0.39777530932765592"/>
    <n v="2026"/>
    <x v="3"/>
    <n v="10"/>
    <s v="Oct"/>
  </r>
  <r>
    <n v="317"/>
    <d v="2026-10-25T00:00:00"/>
    <n v="10"/>
    <s v="Q4"/>
    <n v="2026"/>
    <x v="9"/>
    <x v="2"/>
    <x v="10"/>
    <x v="3"/>
    <s v="New"/>
    <x v="0"/>
    <s v="Commuter Helmet"/>
    <n v="2"/>
    <n v="80.69"/>
    <n v="0.05"/>
    <n v="43.81"/>
    <n v="153.31099999999998"/>
    <n v="87.62"/>
    <n v="65.690999999999974"/>
    <n v="0.42848197454846676"/>
    <n v="2026"/>
    <x v="3"/>
    <n v="10"/>
    <s v="Oct"/>
  </r>
  <r>
    <n v="684"/>
    <d v="2026-10-25T00:00:00"/>
    <n v="10"/>
    <s v="Q4"/>
    <n v="2026"/>
    <x v="9"/>
    <x v="3"/>
    <x v="4"/>
    <x v="0"/>
    <s v="Business"/>
    <x v="3"/>
    <s v="Trail Tent 2P"/>
    <n v="1"/>
    <n v="191.91"/>
    <n v="0"/>
    <n v="101.89"/>
    <n v="191.91"/>
    <n v="101.89"/>
    <n v="90.02"/>
    <n v="0.46907404512531914"/>
    <n v="2026"/>
    <x v="3"/>
    <n v="10"/>
    <s v="Oct"/>
  </r>
  <r>
    <n v="1430"/>
    <d v="2026-10-25T00:00:00"/>
    <n v="10"/>
    <s v="Q4"/>
    <n v="2026"/>
    <x v="9"/>
    <x v="3"/>
    <x v="13"/>
    <x v="2"/>
    <s v="New"/>
    <x v="4"/>
    <s v="Recovery Roller"/>
    <n v="1"/>
    <n v="36.630000000000003"/>
    <n v="0.05"/>
    <n v="13.97"/>
    <n v="34.798500000000004"/>
    <n v="13.97"/>
    <n v="20.828500000000005"/>
    <n v="0.59854591433538806"/>
    <n v="2026"/>
    <x v="3"/>
    <n v="10"/>
    <s v="Oct"/>
  </r>
  <r>
    <n v="2049"/>
    <d v="2026-10-25T00:00:00"/>
    <n v="10"/>
    <s v="Q4"/>
    <n v="2026"/>
    <x v="9"/>
    <x v="3"/>
    <x v="4"/>
    <x v="1"/>
    <s v="Business"/>
    <x v="2"/>
    <s v="Insulated Bottle"/>
    <n v="6"/>
    <n v="35.380000000000003"/>
    <n v="0.05"/>
    <n v="13.9"/>
    <n v="201.66600000000003"/>
    <n v="83.4"/>
    <n v="118.26600000000002"/>
    <n v="0.58644491386748387"/>
    <n v="2026"/>
    <x v="3"/>
    <n v="10"/>
    <s v="Oct"/>
  </r>
  <r>
    <n v="2199"/>
    <d v="2026-10-25T00:00:00"/>
    <n v="10"/>
    <s v="Q4"/>
    <n v="2026"/>
    <x v="9"/>
    <x v="1"/>
    <x v="12"/>
    <x v="3"/>
    <s v="Returning"/>
    <x v="2"/>
    <s v="Carry-On Duffel"/>
    <n v="1"/>
    <n v="132.63"/>
    <n v="0.05"/>
    <n v="67.489999999999995"/>
    <n v="125.99849999999999"/>
    <n v="67.489999999999995"/>
    <n v="58.508499999999998"/>
    <n v="0.46435870268296847"/>
    <n v="2026"/>
    <x v="3"/>
    <n v="10"/>
    <s v="Oct"/>
  </r>
  <r>
    <n v="2954"/>
    <d v="2026-10-25T00:00:00"/>
    <n v="10"/>
    <s v="Q4"/>
    <n v="2026"/>
    <x v="9"/>
    <x v="3"/>
    <x v="4"/>
    <x v="0"/>
    <s v="New"/>
    <x v="1"/>
    <s v="Trekking Poles"/>
    <n v="1"/>
    <n v="71.17"/>
    <n v="0"/>
    <n v="32.57"/>
    <n v="71.17"/>
    <n v="32.57"/>
    <n v="38.6"/>
    <n v="0.54236335534635383"/>
    <n v="2026"/>
    <x v="3"/>
    <n v="10"/>
    <s v="Oct"/>
  </r>
  <r>
    <n v="3218"/>
    <d v="2026-10-25T00:00:00"/>
    <n v="10"/>
    <s v="Q4"/>
    <n v="2026"/>
    <x v="9"/>
    <x v="0"/>
    <x v="15"/>
    <x v="1"/>
    <s v="Business"/>
    <x v="2"/>
    <s v="Carry-On Duffel"/>
    <n v="6"/>
    <n v="132.08000000000001"/>
    <n v="0.1"/>
    <n v="67.61"/>
    <n v="713.23200000000008"/>
    <n v="405.65999999999997"/>
    <n v="307.57200000000012"/>
    <n v="0.43123696076451995"/>
    <n v="2026"/>
    <x v="3"/>
    <n v="10"/>
    <s v="Oct"/>
  </r>
  <r>
    <n v="3965"/>
    <d v="2026-10-25T00:00:00"/>
    <n v="10"/>
    <s v="Q4"/>
    <n v="2026"/>
    <x v="9"/>
    <x v="1"/>
    <x v="11"/>
    <x v="2"/>
    <s v="Returning"/>
    <x v="3"/>
    <s v="Portable Camp Stove"/>
    <n v="3"/>
    <n v="82.75"/>
    <n v="0.05"/>
    <n v="38.53"/>
    <n v="235.83749999999998"/>
    <n v="115.59"/>
    <n v="120.24749999999997"/>
    <n v="0.50987438384480832"/>
    <n v="2026"/>
    <x v="3"/>
    <n v="10"/>
    <s v="Oct"/>
  </r>
  <r>
    <n v="2278"/>
    <d v="2026-10-26T00:00:00"/>
    <n v="10"/>
    <s v="Q4"/>
    <n v="2026"/>
    <x v="9"/>
    <x v="0"/>
    <x v="15"/>
    <x v="0"/>
    <s v="Returning"/>
    <x v="4"/>
    <s v="Training Mat"/>
    <n v="5"/>
    <n v="51.5"/>
    <n v="0.1"/>
    <n v="21.38"/>
    <n v="231.75"/>
    <n v="106.89999999999999"/>
    <n v="124.85000000000001"/>
    <n v="0.53872707659115426"/>
    <n v="2026"/>
    <x v="3"/>
    <n v="10"/>
    <s v="Oct"/>
  </r>
  <r>
    <n v="3132"/>
    <d v="2026-10-26T00:00:00"/>
    <n v="10"/>
    <s v="Q4"/>
    <n v="2026"/>
    <x v="9"/>
    <x v="2"/>
    <x v="5"/>
    <x v="0"/>
    <s v="New"/>
    <x v="1"/>
    <s v="Trail Boots"/>
    <n v="3"/>
    <n v="140.49"/>
    <n v="0.05"/>
    <n v="77.45"/>
    <n v="400.3965"/>
    <n v="232.35000000000002"/>
    <n v="168.04649999999998"/>
    <n v="0.41970022215478903"/>
    <n v="2026"/>
    <x v="3"/>
    <n v="10"/>
    <s v="Oct"/>
  </r>
  <r>
    <n v="3144"/>
    <d v="2026-10-26T00:00:00"/>
    <n v="10"/>
    <s v="Q4"/>
    <n v="2026"/>
    <x v="9"/>
    <x v="2"/>
    <x v="2"/>
    <x v="3"/>
    <s v="New"/>
    <x v="4"/>
    <s v="Recovery Roller"/>
    <n v="4"/>
    <n v="36.200000000000003"/>
    <n v="0.15"/>
    <n v="13.53"/>
    <n v="123.08000000000001"/>
    <n v="54.12"/>
    <n v="68.960000000000008"/>
    <n v="0.56028599285017877"/>
    <n v="2026"/>
    <x v="3"/>
    <n v="10"/>
    <s v="Oct"/>
  </r>
  <r>
    <n v="3501"/>
    <d v="2026-10-26T00:00:00"/>
    <n v="10"/>
    <s v="Q4"/>
    <n v="2026"/>
    <x v="9"/>
    <x v="3"/>
    <x v="7"/>
    <x v="2"/>
    <s v="New"/>
    <x v="3"/>
    <s v="Compact Sleeping Bag"/>
    <n v="1"/>
    <n v="120.5"/>
    <n v="0.05"/>
    <n v="61.71"/>
    <n v="114.47499999999999"/>
    <n v="61.71"/>
    <n v="52.764999999999993"/>
    <n v="0.4609303341340904"/>
    <n v="2026"/>
    <x v="3"/>
    <n v="10"/>
    <s v="Oct"/>
  </r>
  <r>
    <n v="458"/>
    <d v="2026-10-27T00:00:00"/>
    <n v="10"/>
    <s v="Q4"/>
    <n v="2026"/>
    <x v="9"/>
    <x v="2"/>
    <x v="2"/>
    <x v="2"/>
    <s v="Business"/>
    <x v="0"/>
    <s v="Cycling Pack 12L"/>
    <n v="1"/>
    <n v="102.44"/>
    <n v="0.05"/>
    <n v="49.14"/>
    <n v="97.317999999999998"/>
    <n v="49.14"/>
    <n v="48.177999999999997"/>
    <n v="0.49505744055570394"/>
    <n v="2026"/>
    <x v="3"/>
    <n v="10"/>
    <s v="Oct"/>
  </r>
  <r>
    <n v="1065"/>
    <d v="2026-10-27T00:00:00"/>
    <n v="10"/>
    <s v="Q4"/>
    <n v="2026"/>
    <x v="9"/>
    <x v="2"/>
    <x v="5"/>
    <x v="0"/>
    <s v="New"/>
    <x v="4"/>
    <s v="Weighted Vest"/>
    <n v="6"/>
    <n v="121.58"/>
    <n v="0.15"/>
    <n v="68.86"/>
    <n v="620.05799999999999"/>
    <n v="413.15999999999997"/>
    <n v="206.89800000000002"/>
    <n v="0.33367523683268346"/>
    <n v="2026"/>
    <x v="3"/>
    <n v="10"/>
    <s v="Oct"/>
  </r>
  <r>
    <n v="1707"/>
    <d v="2026-10-27T00:00:00"/>
    <n v="10"/>
    <s v="Q4"/>
    <n v="2026"/>
    <x v="9"/>
    <x v="2"/>
    <x v="16"/>
    <x v="0"/>
    <s v="New"/>
    <x v="2"/>
    <s v="Insulated Bottle"/>
    <n v="2"/>
    <n v="35.36"/>
    <n v="0"/>
    <n v="13.33"/>
    <n v="70.72"/>
    <n v="26.66"/>
    <n v="44.06"/>
    <n v="0.62302036199095023"/>
    <n v="2026"/>
    <x v="3"/>
    <n v="10"/>
    <s v="Oct"/>
  </r>
  <r>
    <n v="1989"/>
    <d v="2026-10-27T00:00:00"/>
    <n v="10"/>
    <s v="Q4"/>
    <n v="2026"/>
    <x v="9"/>
    <x v="3"/>
    <x v="4"/>
    <x v="0"/>
    <s v="New"/>
    <x v="3"/>
    <s v="Alpine Tent 4P"/>
    <n v="2"/>
    <n v="335.73"/>
    <n v="0"/>
    <n v="199.44"/>
    <n v="671.46"/>
    <n v="398.88"/>
    <n v="272.58000000000004"/>
    <n v="0.4059512107943884"/>
    <n v="2026"/>
    <x v="3"/>
    <n v="10"/>
    <s v="Oct"/>
  </r>
  <r>
    <n v="2852"/>
    <d v="2026-10-27T00:00:00"/>
    <n v="10"/>
    <s v="Q4"/>
    <n v="2026"/>
    <x v="9"/>
    <x v="1"/>
    <x v="12"/>
    <x v="1"/>
    <s v="Business"/>
    <x v="1"/>
    <s v="Trail Boots"/>
    <n v="3"/>
    <n v="141.96"/>
    <n v="0.1"/>
    <n v="77.42"/>
    <n v="383.29200000000003"/>
    <n v="232.26"/>
    <n v="151.03200000000004"/>
    <n v="0.39403900942362485"/>
    <n v="2026"/>
    <x v="3"/>
    <n v="10"/>
    <s v="Oct"/>
  </r>
  <r>
    <n v="4762"/>
    <d v="2026-10-27T00:00:00"/>
    <n v="10"/>
    <s v="Q4"/>
    <n v="2026"/>
    <x v="9"/>
    <x v="1"/>
    <x v="12"/>
    <x v="3"/>
    <s v="New"/>
    <x v="4"/>
    <s v="Training Mat"/>
    <n v="2"/>
    <n v="51.76"/>
    <n v="0"/>
    <n v="21.64"/>
    <n v="103.52"/>
    <n v="43.28"/>
    <n v="60.239999999999995"/>
    <n v="0.58191653786707875"/>
    <n v="2026"/>
    <x v="3"/>
    <n v="10"/>
    <s v="Oct"/>
  </r>
  <r>
    <n v="4997"/>
    <d v="2026-10-27T00:00:00"/>
    <n v="10"/>
    <s v="Q4"/>
    <n v="2026"/>
    <x v="9"/>
    <x v="3"/>
    <x v="7"/>
    <x v="0"/>
    <s v="Returning"/>
    <x v="3"/>
    <s v="Trail Tent 2P"/>
    <n v="3"/>
    <n v="194.09"/>
    <n v="0.1"/>
    <n v="105.84"/>
    <n v="524.04300000000001"/>
    <n v="317.52"/>
    <n v="206.52300000000002"/>
    <n v="0.39409552269565667"/>
    <n v="2026"/>
    <x v="3"/>
    <n v="10"/>
    <s v="Oct"/>
  </r>
  <r>
    <n v="1238"/>
    <d v="2026-10-28T00:00:00"/>
    <n v="10"/>
    <s v="Q4"/>
    <n v="2026"/>
    <x v="9"/>
    <x v="1"/>
    <x v="12"/>
    <x v="0"/>
    <s v="Returning"/>
    <x v="3"/>
    <s v="Compact Sleeping Bag"/>
    <n v="1"/>
    <n v="125.39"/>
    <n v="0.05"/>
    <n v="61.19"/>
    <n v="119.12049999999999"/>
    <n v="61.19"/>
    <n v="57.930499999999995"/>
    <n v="0.48631847582909743"/>
    <n v="2026"/>
    <x v="3"/>
    <n v="10"/>
    <s v="Oct"/>
  </r>
  <r>
    <n v="2622"/>
    <d v="2026-10-28T00:00:00"/>
    <n v="10"/>
    <s v="Q4"/>
    <n v="2026"/>
    <x v="9"/>
    <x v="0"/>
    <x v="15"/>
    <x v="3"/>
    <s v="New"/>
    <x v="3"/>
    <s v="Portable Camp Stove"/>
    <n v="3"/>
    <n v="83.73"/>
    <n v="0.15"/>
    <n v="39.43"/>
    <n v="213.51149999999998"/>
    <n v="118.28999999999999"/>
    <n v="95.221499999999992"/>
    <n v="0.44597831966896395"/>
    <n v="2026"/>
    <x v="3"/>
    <n v="10"/>
    <s v="Oct"/>
  </r>
  <r>
    <n v="3106"/>
    <d v="2026-10-28T00:00:00"/>
    <n v="10"/>
    <s v="Q4"/>
    <n v="2026"/>
    <x v="9"/>
    <x v="3"/>
    <x v="8"/>
    <x v="3"/>
    <s v="Business"/>
    <x v="4"/>
    <s v="Recovery Roller"/>
    <n v="3"/>
    <n v="36.99"/>
    <n v="0.05"/>
    <n v="14.14"/>
    <n v="105.42149999999999"/>
    <n v="42.42"/>
    <n v="63.001499999999993"/>
    <n v="0.59761528720422297"/>
    <n v="2026"/>
    <x v="3"/>
    <n v="10"/>
    <s v="Oct"/>
  </r>
  <r>
    <n v="3274"/>
    <d v="2026-10-28T00:00:00"/>
    <n v="10"/>
    <s v="Q4"/>
    <n v="2026"/>
    <x v="9"/>
    <x v="3"/>
    <x v="7"/>
    <x v="3"/>
    <s v="New"/>
    <x v="4"/>
    <s v="Resistance Band Set"/>
    <n v="1"/>
    <n v="39.42"/>
    <n v="0"/>
    <n v="14.58"/>
    <n v="39.42"/>
    <n v="14.58"/>
    <n v="24.840000000000003"/>
    <n v="0.63013698630136994"/>
    <n v="2026"/>
    <x v="3"/>
    <n v="10"/>
    <s v="Oct"/>
  </r>
  <r>
    <n v="3542"/>
    <d v="2026-10-28T00:00:00"/>
    <n v="10"/>
    <s v="Q4"/>
    <n v="2026"/>
    <x v="9"/>
    <x v="3"/>
    <x v="4"/>
    <x v="0"/>
    <s v="New"/>
    <x v="0"/>
    <s v="Trail Bike Light"/>
    <n v="2"/>
    <n v="50.66"/>
    <n v="0"/>
    <n v="22.02"/>
    <n v="101.32"/>
    <n v="44.04"/>
    <n v="57.279999999999994"/>
    <n v="0.56533754441373862"/>
    <n v="2026"/>
    <x v="3"/>
    <n v="10"/>
    <s v="Oct"/>
  </r>
  <r>
    <n v="3704"/>
    <d v="2026-10-28T00:00:00"/>
    <n v="10"/>
    <s v="Q4"/>
    <n v="2026"/>
    <x v="9"/>
    <x v="1"/>
    <x v="12"/>
    <x v="0"/>
    <s v="Returning"/>
    <x v="1"/>
    <s v="Trekking Poles"/>
    <n v="4"/>
    <n v="71.959999999999994"/>
    <n v="0.1"/>
    <n v="31.51"/>
    <n v="259.05599999999998"/>
    <n v="126.04"/>
    <n v="133.01599999999996"/>
    <n v="0.51346427027360864"/>
    <n v="2026"/>
    <x v="3"/>
    <n v="10"/>
    <s v="Oct"/>
  </r>
  <r>
    <n v="4699"/>
    <d v="2026-10-28T00:00:00"/>
    <n v="10"/>
    <s v="Q4"/>
    <n v="2026"/>
    <x v="9"/>
    <x v="2"/>
    <x v="5"/>
    <x v="2"/>
    <s v="Returning"/>
    <x v="0"/>
    <s v="Trail Bike Light"/>
    <n v="1"/>
    <n v="49.72"/>
    <n v="0.05"/>
    <n v="22.5"/>
    <n v="47.233999999999995"/>
    <n v="22.5"/>
    <n v="24.733999999999995"/>
    <n v="0.52364821950290041"/>
    <n v="2026"/>
    <x v="3"/>
    <n v="10"/>
    <s v="Oct"/>
  </r>
  <r>
    <n v="1226"/>
    <d v="2026-10-29T00:00:00"/>
    <n v="10"/>
    <s v="Q4"/>
    <n v="2026"/>
    <x v="9"/>
    <x v="0"/>
    <x v="0"/>
    <x v="3"/>
    <s v="Returning"/>
    <x v="2"/>
    <s v="Insulated Bottle"/>
    <n v="1"/>
    <n v="36.58"/>
    <n v="0"/>
    <n v="13.5"/>
    <n v="36.58"/>
    <n v="13.5"/>
    <n v="23.08"/>
    <n v="0.63094587206123565"/>
    <n v="2026"/>
    <x v="3"/>
    <n v="10"/>
    <s v="Oct"/>
  </r>
  <r>
    <n v="1245"/>
    <d v="2026-10-29T00:00:00"/>
    <n v="10"/>
    <s v="Q4"/>
    <n v="2026"/>
    <x v="9"/>
    <x v="1"/>
    <x v="6"/>
    <x v="3"/>
    <s v="Returning"/>
    <x v="4"/>
    <s v="Resistance Band Set"/>
    <n v="2"/>
    <n v="41.06"/>
    <n v="0.05"/>
    <n v="15.07"/>
    <n v="78.013999999999996"/>
    <n v="30.14"/>
    <n v="47.873999999999995"/>
    <n v="0.6136590868305688"/>
    <n v="2026"/>
    <x v="3"/>
    <n v="10"/>
    <s v="Oct"/>
  </r>
  <r>
    <n v="1477"/>
    <d v="2026-10-29T00:00:00"/>
    <n v="10"/>
    <s v="Q4"/>
    <n v="2026"/>
    <x v="9"/>
    <x v="1"/>
    <x v="14"/>
    <x v="3"/>
    <s v="Returning"/>
    <x v="3"/>
    <s v="Compact Sleeping Bag"/>
    <n v="1"/>
    <n v="121.78"/>
    <n v="0.15"/>
    <n v="61.55"/>
    <n v="103.51300000000001"/>
    <n v="61.55"/>
    <n v="41.963000000000008"/>
    <n v="0.40538869513974096"/>
    <n v="2026"/>
    <x v="3"/>
    <n v="10"/>
    <s v="Oct"/>
  </r>
  <r>
    <n v="1575"/>
    <d v="2026-10-29T00:00:00"/>
    <n v="10"/>
    <s v="Q4"/>
    <n v="2026"/>
    <x v="9"/>
    <x v="3"/>
    <x v="7"/>
    <x v="1"/>
    <s v="Returning"/>
    <x v="2"/>
    <s v="Carry-On Duffel"/>
    <n v="5"/>
    <n v="130.68"/>
    <n v="0.2"/>
    <n v="67.209999999999994"/>
    <n v="522.72000000000014"/>
    <n v="336.04999999999995"/>
    <n v="186.67000000000019"/>
    <n v="0.35711279461279488"/>
    <n v="2026"/>
    <x v="3"/>
    <n v="10"/>
    <s v="Oct"/>
  </r>
  <r>
    <n v="2830"/>
    <d v="2026-10-29T00:00:00"/>
    <n v="10"/>
    <s v="Q4"/>
    <n v="2026"/>
    <x v="9"/>
    <x v="2"/>
    <x v="2"/>
    <x v="0"/>
    <s v="New"/>
    <x v="2"/>
    <s v="Travel Backpack 35L"/>
    <n v="1"/>
    <n v="161.94999999999999"/>
    <n v="0"/>
    <n v="86.61"/>
    <n v="161.94999999999999"/>
    <n v="86.61"/>
    <n v="75.339999999999989"/>
    <n v="0.46520531028095086"/>
    <n v="2026"/>
    <x v="3"/>
    <n v="10"/>
    <s v="Oct"/>
  </r>
  <r>
    <n v="2884"/>
    <d v="2026-10-29T00:00:00"/>
    <n v="10"/>
    <s v="Q4"/>
    <n v="2026"/>
    <x v="9"/>
    <x v="0"/>
    <x v="15"/>
    <x v="2"/>
    <s v="Returning"/>
    <x v="0"/>
    <s v="Commuter Helmet"/>
    <n v="2"/>
    <n v="83.6"/>
    <n v="0"/>
    <n v="43.01"/>
    <n v="167.2"/>
    <n v="86.02"/>
    <n v="81.179999999999993"/>
    <n v="0.48552631578947369"/>
    <n v="2026"/>
    <x v="3"/>
    <n v="10"/>
    <s v="Oct"/>
  </r>
  <r>
    <n v="3093"/>
    <d v="2026-10-29T00:00:00"/>
    <n v="10"/>
    <s v="Q4"/>
    <n v="2026"/>
    <x v="9"/>
    <x v="3"/>
    <x v="4"/>
    <x v="1"/>
    <s v="Business"/>
    <x v="3"/>
    <s v="Trail Tent 2P"/>
    <n v="3"/>
    <n v="194.19"/>
    <n v="0.15"/>
    <n v="104.22"/>
    <n v="495.18449999999996"/>
    <n v="312.65999999999997"/>
    <n v="182.52449999999999"/>
    <n v="0.36859897674503139"/>
    <n v="2026"/>
    <x v="3"/>
    <n v="10"/>
    <s v="Oct"/>
  </r>
  <r>
    <n v="3613"/>
    <d v="2026-10-29T00:00:00"/>
    <n v="10"/>
    <s v="Q4"/>
    <n v="2026"/>
    <x v="9"/>
    <x v="1"/>
    <x v="12"/>
    <x v="0"/>
    <s v="Returning"/>
    <x v="2"/>
    <s v="Travel Backpack 35L"/>
    <n v="3"/>
    <n v="167.41"/>
    <n v="0"/>
    <n v="85.33"/>
    <n v="502.23"/>
    <n v="255.99"/>
    <n v="246.24"/>
    <n v="0.49029329191804549"/>
    <n v="2026"/>
    <x v="3"/>
    <n v="10"/>
    <s v="Oct"/>
  </r>
  <r>
    <n v="4496"/>
    <d v="2026-10-29T00:00:00"/>
    <n v="10"/>
    <s v="Q4"/>
    <n v="2026"/>
    <x v="9"/>
    <x v="3"/>
    <x v="8"/>
    <x v="0"/>
    <s v="Returning"/>
    <x v="4"/>
    <s v="Resistance Band Set"/>
    <n v="2"/>
    <n v="40.83"/>
    <n v="0.1"/>
    <n v="14.91"/>
    <n v="73.494"/>
    <n v="29.82"/>
    <n v="43.673999999999999"/>
    <n v="0.59425259204833047"/>
    <n v="2026"/>
    <x v="3"/>
    <n v="10"/>
    <s v="Oct"/>
  </r>
  <r>
    <n v="5194"/>
    <d v="2026-10-29T00:00:00"/>
    <n v="10"/>
    <s v="Q4"/>
    <n v="2026"/>
    <x v="9"/>
    <x v="0"/>
    <x v="9"/>
    <x v="1"/>
    <s v="Business"/>
    <x v="3"/>
    <s v="Portable Camp Stove"/>
    <n v="12"/>
    <n v="80.84"/>
    <n v="0.1"/>
    <n v="38.39"/>
    <n v="873.072"/>
    <n v="460.68"/>
    <n v="412.392"/>
    <n v="0.4723459233602727"/>
    <n v="2026"/>
    <x v="3"/>
    <n v="10"/>
    <s v="Oct"/>
  </r>
  <r>
    <n v="339"/>
    <d v="2026-10-30T00:00:00"/>
    <n v="10"/>
    <s v="Q4"/>
    <n v="2026"/>
    <x v="9"/>
    <x v="3"/>
    <x v="13"/>
    <x v="0"/>
    <s v="Returning"/>
    <x v="0"/>
    <s v="Compact Repair Kit"/>
    <n v="1"/>
    <n v="39.65"/>
    <n v="0"/>
    <n v="16.38"/>
    <n v="39.65"/>
    <n v="16.38"/>
    <n v="23.27"/>
    <n v="0.58688524590163937"/>
    <n v="2026"/>
    <x v="3"/>
    <n v="10"/>
    <s v="Oct"/>
  </r>
  <r>
    <n v="1199"/>
    <d v="2026-10-30T00:00:00"/>
    <n v="10"/>
    <s v="Q4"/>
    <n v="2026"/>
    <x v="9"/>
    <x v="1"/>
    <x v="12"/>
    <x v="0"/>
    <s v="New"/>
    <x v="0"/>
    <s v="Cycling Pack 12L"/>
    <n v="1"/>
    <n v="102.47"/>
    <n v="0.1"/>
    <n v="49.75"/>
    <n v="92.222999999999999"/>
    <n v="49.75"/>
    <n v="42.472999999999999"/>
    <n v="0.46054671828068922"/>
    <n v="2026"/>
    <x v="3"/>
    <n v="10"/>
    <s v="Oct"/>
  </r>
  <r>
    <n v="1253"/>
    <d v="2026-10-30T00:00:00"/>
    <n v="10"/>
    <s v="Q4"/>
    <n v="2026"/>
    <x v="9"/>
    <x v="3"/>
    <x v="13"/>
    <x v="2"/>
    <s v="Business"/>
    <x v="4"/>
    <s v="Resistance Band Set"/>
    <n v="2"/>
    <n v="40.43"/>
    <n v="0"/>
    <n v="14.88"/>
    <n v="80.86"/>
    <n v="29.76"/>
    <n v="51.099999999999994"/>
    <n v="0.63195646796932969"/>
    <n v="2026"/>
    <x v="3"/>
    <n v="10"/>
    <s v="Oct"/>
  </r>
  <r>
    <n v="1407"/>
    <d v="2026-10-30T00:00:00"/>
    <n v="10"/>
    <s v="Q4"/>
    <n v="2026"/>
    <x v="9"/>
    <x v="3"/>
    <x v="8"/>
    <x v="2"/>
    <s v="Business"/>
    <x v="2"/>
    <s v="Insulated Bottle"/>
    <n v="2"/>
    <n v="35.880000000000003"/>
    <n v="0.05"/>
    <n v="13.52"/>
    <n v="68.171999999999997"/>
    <n v="27.04"/>
    <n v="41.131999999999998"/>
    <n v="0.60335621662852779"/>
    <n v="2026"/>
    <x v="3"/>
    <n v="10"/>
    <s v="Oct"/>
  </r>
  <r>
    <n v="2532"/>
    <d v="2026-10-30T00:00:00"/>
    <n v="10"/>
    <s v="Q4"/>
    <n v="2026"/>
    <x v="9"/>
    <x v="0"/>
    <x v="15"/>
    <x v="3"/>
    <s v="New"/>
    <x v="0"/>
    <s v="Commuter Helmet"/>
    <n v="1"/>
    <n v="80.400000000000006"/>
    <n v="0"/>
    <n v="43.34"/>
    <n v="80.400000000000006"/>
    <n v="43.34"/>
    <n v="37.06"/>
    <n v="0.46094527363184079"/>
    <n v="2026"/>
    <x v="3"/>
    <n v="10"/>
    <s v="Oct"/>
  </r>
  <r>
    <n v="307"/>
    <d v="2026-10-31T00:00:00"/>
    <n v="10"/>
    <s v="Q4"/>
    <n v="2026"/>
    <x v="9"/>
    <x v="3"/>
    <x v="8"/>
    <x v="0"/>
    <s v="Returning"/>
    <x v="4"/>
    <s v="Recovery Roller"/>
    <n v="1"/>
    <n v="37.08"/>
    <n v="0"/>
    <n v="13.62"/>
    <n v="37.08"/>
    <n v="13.62"/>
    <n v="23.46"/>
    <n v="0.63268608414239491"/>
    <n v="2026"/>
    <x v="3"/>
    <n v="10"/>
    <s v="Oct"/>
  </r>
  <r>
    <n v="3257"/>
    <d v="2026-10-31T00:00:00"/>
    <n v="10"/>
    <s v="Q4"/>
    <n v="2026"/>
    <x v="9"/>
    <x v="3"/>
    <x v="4"/>
    <x v="2"/>
    <s v="New"/>
    <x v="2"/>
    <s v="Travel Backpack 35L"/>
    <n v="6"/>
    <n v="165.92"/>
    <n v="0"/>
    <n v="87.55"/>
    <n v="995.52"/>
    <n v="525.29999999999995"/>
    <n v="470.22"/>
    <n v="0.4723360655737705"/>
    <n v="2026"/>
    <x v="3"/>
    <n v="10"/>
    <s v="Oct"/>
  </r>
  <r>
    <n v="3739"/>
    <d v="2026-10-31T00:00:00"/>
    <n v="10"/>
    <s v="Q4"/>
    <n v="2026"/>
    <x v="9"/>
    <x v="1"/>
    <x v="12"/>
    <x v="3"/>
    <s v="New"/>
    <x v="2"/>
    <s v="Carry-On Duffel"/>
    <n v="1"/>
    <n v="135.19"/>
    <n v="0"/>
    <n v="68.319999999999993"/>
    <n v="135.19"/>
    <n v="68.319999999999993"/>
    <n v="66.87"/>
    <n v="0.49463717730601381"/>
    <n v="2026"/>
    <x v="3"/>
    <n v="10"/>
    <s v="Oct"/>
  </r>
  <r>
    <n v="77"/>
    <d v="2026-11-01T00:00:00"/>
    <n v="11"/>
    <s v="Q4"/>
    <n v="2026"/>
    <x v="10"/>
    <x v="1"/>
    <x v="11"/>
    <x v="0"/>
    <s v="New"/>
    <x v="2"/>
    <s v="Carry-On Duffel"/>
    <n v="2"/>
    <n v="133.96"/>
    <n v="0.1"/>
    <n v="65.44"/>
    <n v="241.12800000000001"/>
    <n v="130.88"/>
    <n v="110.24800000000002"/>
    <n v="0.4572177432732823"/>
    <n v="2026"/>
    <x v="3"/>
    <n v="11"/>
    <s v="Nov"/>
  </r>
  <r>
    <n v="461"/>
    <d v="2026-11-01T00:00:00"/>
    <n v="11"/>
    <s v="Q4"/>
    <n v="2026"/>
    <x v="10"/>
    <x v="1"/>
    <x v="11"/>
    <x v="3"/>
    <s v="Business"/>
    <x v="0"/>
    <s v="Trail Bike Light"/>
    <n v="3"/>
    <n v="51.67"/>
    <n v="0.05"/>
    <n v="22.8"/>
    <n v="147.25949999999997"/>
    <n v="68.400000000000006"/>
    <n v="78.859499999999969"/>
    <n v="0.53551383781691497"/>
    <n v="2026"/>
    <x v="3"/>
    <n v="11"/>
    <s v="Nov"/>
  </r>
  <r>
    <n v="732"/>
    <d v="2026-11-01T00:00:00"/>
    <n v="11"/>
    <s v="Q4"/>
    <n v="2026"/>
    <x v="10"/>
    <x v="1"/>
    <x v="1"/>
    <x v="3"/>
    <s v="Returning"/>
    <x v="1"/>
    <s v="Summit Backpack 45L"/>
    <n v="1"/>
    <n v="150.46"/>
    <n v="0.15"/>
    <n v="78.39"/>
    <n v="127.89100000000001"/>
    <n v="78.39"/>
    <n v="49.501000000000005"/>
    <n v="0.38705616501552104"/>
    <n v="2026"/>
    <x v="3"/>
    <n v="11"/>
    <s v="Nov"/>
  </r>
  <r>
    <n v="919"/>
    <d v="2026-11-01T00:00:00"/>
    <n v="11"/>
    <s v="Q4"/>
    <n v="2026"/>
    <x v="10"/>
    <x v="3"/>
    <x v="13"/>
    <x v="0"/>
    <s v="New"/>
    <x v="0"/>
    <s v="Cycling Pack 12L"/>
    <n v="1"/>
    <n v="103.53"/>
    <n v="0.1"/>
    <n v="51.75"/>
    <n v="93.177000000000007"/>
    <n v="51.75"/>
    <n v="41.427000000000007"/>
    <n v="0.4446054283782479"/>
    <n v="2026"/>
    <x v="3"/>
    <n v="11"/>
    <s v="Nov"/>
  </r>
  <r>
    <n v="949"/>
    <d v="2026-11-01T00:00:00"/>
    <n v="11"/>
    <s v="Q4"/>
    <n v="2026"/>
    <x v="10"/>
    <x v="2"/>
    <x v="2"/>
    <x v="0"/>
    <s v="Returning"/>
    <x v="0"/>
    <s v="Cycling Pack 12L"/>
    <n v="4"/>
    <n v="103.33"/>
    <n v="0"/>
    <n v="49.15"/>
    <n v="413.32"/>
    <n v="196.6"/>
    <n v="216.72"/>
    <n v="0.5243394948224136"/>
    <n v="2026"/>
    <x v="3"/>
    <n v="11"/>
    <s v="Nov"/>
  </r>
  <r>
    <n v="1185"/>
    <d v="2026-11-01T00:00:00"/>
    <n v="11"/>
    <s v="Q4"/>
    <n v="2026"/>
    <x v="10"/>
    <x v="3"/>
    <x v="8"/>
    <x v="1"/>
    <s v="Business"/>
    <x v="2"/>
    <s v="Insulated Bottle"/>
    <n v="5"/>
    <n v="37.08"/>
    <n v="0.15"/>
    <n v="13.27"/>
    <n v="157.58999999999997"/>
    <n v="66.349999999999994"/>
    <n v="91.239999999999981"/>
    <n v="0.57897074687480166"/>
    <n v="2026"/>
    <x v="3"/>
    <n v="11"/>
    <s v="Nov"/>
  </r>
  <r>
    <n v="1248"/>
    <d v="2026-11-01T00:00:00"/>
    <n v="11"/>
    <s v="Q4"/>
    <n v="2026"/>
    <x v="10"/>
    <x v="0"/>
    <x v="0"/>
    <x v="1"/>
    <s v="Business"/>
    <x v="2"/>
    <s v="Carry-On Duffel"/>
    <n v="5"/>
    <n v="132.33000000000001"/>
    <n v="0.2"/>
    <n v="65.2"/>
    <n v="529.32000000000005"/>
    <n v="326"/>
    <n v="203.32000000000005"/>
    <n v="0.3841154689034989"/>
    <n v="2026"/>
    <x v="3"/>
    <n v="11"/>
    <s v="Nov"/>
  </r>
  <r>
    <n v="2129"/>
    <d v="2026-11-01T00:00:00"/>
    <n v="11"/>
    <s v="Q4"/>
    <n v="2026"/>
    <x v="10"/>
    <x v="3"/>
    <x v="13"/>
    <x v="2"/>
    <s v="New"/>
    <x v="0"/>
    <s v="Trail Bike Light"/>
    <n v="2"/>
    <n v="50.43"/>
    <n v="0"/>
    <n v="22.54"/>
    <n v="100.86"/>
    <n v="45.08"/>
    <n v="55.78"/>
    <n v="0.55304382312115807"/>
    <n v="2026"/>
    <x v="3"/>
    <n v="11"/>
    <s v="Nov"/>
  </r>
  <r>
    <n v="2850"/>
    <d v="2026-11-01T00:00:00"/>
    <n v="11"/>
    <s v="Q4"/>
    <n v="2026"/>
    <x v="10"/>
    <x v="2"/>
    <x v="2"/>
    <x v="1"/>
    <s v="Returning"/>
    <x v="4"/>
    <s v="Training Mat"/>
    <n v="3"/>
    <n v="50.05"/>
    <n v="0.15"/>
    <n v="22.36"/>
    <n v="127.62749999999998"/>
    <n v="67.08"/>
    <n v="60.547499999999985"/>
    <n v="0.47440794499618022"/>
    <n v="2026"/>
    <x v="3"/>
    <n v="11"/>
    <s v="Nov"/>
  </r>
  <r>
    <n v="3477"/>
    <d v="2026-11-01T00:00:00"/>
    <n v="11"/>
    <s v="Q4"/>
    <n v="2026"/>
    <x v="10"/>
    <x v="3"/>
    <x v="13"/>
    <x v="0"/>
    <s v="Returning"/>
    <x v="3"/>
    <s v="Trail Tent 2P"/>
    <n v="1"/>
    <n v="197.14"/>
    <n v="0.05"/>
    <n v="102.87"/>
    <n v="187.28299999999999"/>
    <n v="102.87"/>
    <n v="84.412999999999982"/>
    <n v="0.45072430492890431"/>
    <n v="2026"/>
    <x v="3"/>
    <n v="11"/>
    <s v="Nov"/>
  </r>
  <r>
    <n v="4673"/>
    <d v="2026-11-01T00:00:00"/>
    <n v="11"/>
    <s v="Q4"/>
    <n v="2026"/>
    <x v="10"/>
    <x v="0"/>
    <x v="0"/>
    <x v="1"/>
    <s v="Business"/>
    <x v="1"/>
    <s v="Trekking Poles"/>
    <n v="5"/>
    <n v="72.13"/>
    <n v="0.1"/>
    <n v="31.41"/>
    <n v="324.58499999999998"/>
    <n v="157.05000000000001"/>
    <n v="167.53499999999997"/>
    <n v="0.51615139331762094"/>
    <n v="2026"/>
    <x v="3"/>
    <n v="11"/>
    <s v="Nov"/>
  </r>
  <r>
    <n v="4679"/>
    <d v="2026-11-01T00:00:00"/>
    <n v="11"/>
    <s v="Q4"/>
    <n v="2026"/>
    <x v="10"/>
    <x v="1"/>
    <x v="12"/>
    <x v="1"/>
    <s v="Returning"/>
    <x v="3"/>
    <s v="Alpine Tent 4P"/>
    <n v="8"/>
    <n v="341.51"/>
    <n v="0.1"/>
    <n v="200.1"/>
    <n v="2458.8719999999998"/>
    <n v="1600.8"/>
    <n v="858.07199999999989"/>
    <n v="0.34896977150498276"/>
    <n v="2026"/>
    <x v="3"/>
    <n v="11"/>
    <s v="Nov"/>
  </r>
  <r>
    <n v="4809"/>
    <d v="2026-11-01T00:00:00"/>
    <n v="11"/>
    <s v="Q4"/>
    <n v="2026"/>
    <x v="10"/>
    <x v="1"/>
    <x v="11"/>
    <x v="0"/>
    <s v="New"/>
    <x v="2"/>
    <s v="Insulated Bottle"/>
    <n v="1"/>
    <n v="36.47"/>
    <n v="0.05"/>
    <n v="13.88"/>
    <n v="34.646499999999996"/>
    <n v="13.88"/>
    <n v="20.766499999999994"/>
    <n v="0.59938233299178834"/>
    <n v="2026"/>
    <x v="3"/>
    <n v="11"/>
    <s v="Nov"/>
  </r>
  <r>
    <n v="4849"/>
    <d v="2026-11-01T00:00:00"/>
    <n v="11"/>
    <s v="Q4"/>
    <n v="2026"/>
    <x v="10"/>
    <x v="0"/>
    <x v="0"/>
    <x v="0"/>
    <s v="New"/>
    <x v="2"/>
    <s v="Insulated Bottle"/>
    <n v="4"/>
    <n v="35.69"/>
    <n v="0.15"/>
    <n v="13.52"/>
    <n v="121.34599999999999"/>
    <n v="54.08"/>
    <n v="67.265999999999991"/>
    <n v="0.55433224004087478"/>
    <n v="2026"/>
    <x v="3"/>
    <n v="11"/>
    <s v="Nov"/>
  </r>
  <r>
    <n v="436"/>
    <d v="2026-11-02T00:00:00"/>
    <n v="11"/>
    <s v="Q4"/>
    <n v="2026"/>
    <x v="10"/>
    <x v="2"/>
    <x v="10"/>
    <x v="0"/>
    <s v="New"/>
    <x v="2"/>
    <s v="Insulated Bottle"/>
    <n v="2"/>
    <n v="35.340000000000003"/>
    <n v="0.1"/>
    <n v="13.82"/>
    <n v="63.612000000000009"/>
    <n v="27.64"/>
    <n v="35.972000000000008"/>
    <n v="0.56549078790165386"/>
    <n v="2026"/>
    <x v="3"/>
    <n v="11"/>
    <s v="Nov"/>
  </r>
  <r>
    <n v="879"/>
    <d v="2026-11-02T00:00:00"/>
    <n v="11"/>
    <s v="Q4"/>
    <n v="2026"/>
    <x v="10"/>
    <x v="2"/>
    <x v="10"/>
    <x v="0"/>
    <s v="New"/>
    <x v="2"/>
    <s v="Packing Cube Set"/>
    <n v="4"/>
    <n v="46.8"/>
    <n v="0.05"/>
    <n v="18.52"/>
    <n v="177.83999999999997"/>
    <n v="74.08"/>
    <n v="103.75999999999998"/>
    <n v="0.58344579397210972"/>
    <n v="2026"/>
    <x v="3"/>
    <n v="11"/>
    <s v="Nov"/>
  </r>
  <r>
    <n v="955"/>
    <d v="2026-11-02T00:00:00"/>
    <n v="11"/>
    <s v="Q4"/>
    <n v="2026"/>
    <x v="10"/>
    <x v="3"/>
    <x v="13"/>
    <x v="2"/>
    <s v="New"/>
    <x v="3"/>
    <s v="Trail Tent 2P"/>
    <n v="1"/>
    <n v="198.34"/>
    <n v="0.05"/>
    <n v="103.2"/>
    <n v="188.423"/>
    <n v="103.2"/>
    <n v="85.222999999999999"/>
    <n v="0.45229616341954004"/>
    <n v="2026"/>
    <x v="3"/>
    <n v="11"/>
    <s v="Nov"/>
  </r>
  <r>
    <n v="1068"/>
    <d v="2026-11-02T00:00:00"/>
    <n v="11"/>
    <s v="Q4"/>
    <n v="2026"/>
    <x v="10"/>
    <x v="1"/>
    <x v="6"/>
    <x v="0"/>
    <s v="Returning"/>
    <x v="4"/>
    <s v="Weighted Vest"/>
    <n v="5"/>
    <n v="122.26"/>
    <n v="0.1"/>
    <n v="68.3"/>
    <n v="550.17000000000007"/>
    <n v="341.5"/>
    <n v="208.67000000000007"/>
    <n v="0.37928276714470083"/>
    <n v="2026"/>
    <x v="3"/>
    <n v="11"/>
    <s v="Nov"/>
  </r>
  <r>
    <n v="1733"/>
    <d v="2026-11-02T00:00:00"/>
    <n v="11"/>
    <s v="Q4"/>
    <n v="2026"/>
    <x v="10"/>
    <x v="0"/>
    <x v="9"/>
    <x v="1"/>
    <s v="Returning"/>
    <x v="1"/>
    <s v="Trekking Poles"/>
    <n v="3"/>
    <n v="71.12"/>
    <n v="0.15"/>
    <n v="33.090000000000003"/>
    <n v="181.35599999999999"/>
    <n v="99.27000000000001"/>
    <n v="82.085999999999984"/>
    <n v="0.45262356911268437"/>
    <n v="2026"/>
    <x v="3"/>
    <n v="11"/>
    <s v="Nov"/>
  </r>
  <r>
    <n v="3270"/>
    <d v="2026-11-02T00:00:00"/>
    <n v="11"/>
    <s v="Q4"/>
    <n v="2026"/>
    <x v="10"/>
    <x v="1"/>
    <x v="12"/>
    <x v="2"/>
    <s v="Returning"/>
    <x v="0"/>
    <s v="Commuter Helmet"/>
    <n v="2"/>
    <n v="81.900000000000006"/>
    <n v="0.15"/>
    <n v="41.91"/>
    <n v="139.23000000000002"/>
    <n v="83.82"/>
    <n v="55.410000000000025"/>
    <n v="0.39797457444516282"/>
    <n v="2026"/>
    <x v="3"/>
    <n v="11"/>
    <s v="Nov"/>
  </r>
  <r>
    <n v="3484"/>
    <d v="2026-11-02T00:00:00"/>
    <n v="11"/>
    <s v="Q4"/>
    <n v="2026"/>
    <x v="10"/>
    <x v="2"/>
    <x v="2"/>
    <x v="3"/>
    <s v="Returning"/>
    <x v="2"/>
    <s v="Travel Backpack 35L"/>
    <n v="4"/>
    <n v="165.12"/>
    <n v="0.05"/>
    <n v="89.65"/>
    <n v="627.45600000000002"/>
    <n v="358.6"/>
    <n v="268.85599999999999"/>
    <n v="0.42848582211342306"/>
    <n v="2026"/>
    <x v="3"/>
    <n v="11"/>
    <s v="Nov"/>
  </r>
  <r>
    <n v="3608"/>
    <d v="2026-11-02T00:00:00"/>
    <n v="11"/>
    <s v="Q4"/>
    <n v="2026"/>
    <x v="10"/>
    <x v="3"/>
    <x v="8"/>
    <x v="2"/>
    <s v="New"/>
    <x v="1"/>
    <s v="Hiking Daypack 20L"/>
    <n v="1"/>
    <n v="91.35"/>
    <n v="0"/>
    <n v="45.5"/>
    <n v="91.35"/>
    <n v="45.5"/>
    <n v="45.849999999999994"/>
    <n v="0.50191570881226055"/>
    <n v="2026"/>
    <x v="3"/>
    <n v="11"/>
    <s v="Nov"/>
  </r>
  <r>
    <n v="4036"/>
    <d v="2026-11-02T00:00:00"/>
    <n v="11"/>
    <s v="Q4"/>
    <n v="2026"/>
    <x v="10"/>
    <x v="2"/>
    <x v="3"/>
    <x v="0"/>
    <s v="Business"/>
    <x v="4"/>
    <s v="Recovery Roller"/>
    <n v="1"/>
    <n v="36.96"/>
    <n v="0.1"/>
    <n v="14.18"/>
    <n v="33.264000000000003"/>
    <n v="14.18"/>
    <n v="19.084000000000003"/>
    <n v="0.57371332371332373"/>
    <n v="2026"/>
    <x v="3"/>
    <n v="11"/>
    <s v="Nov"/>
  </r>
  <r>
    <n v="408"/>
    <d v="2026-11-03T00:00:00"/>
    <n v="11"/>
    <s v="Q4"/>
    <n v="2026"/>
    <x v="10"/>
    <x v="3"/>
    <x v="13"/>
    <x v="0"/>
    <s v="Returning"/>
    <x v="0"/>
    <s v="Trail Bike Light"/>
    <n v="1"/>
    <n v="49.61"/>
    <n v="0"/>
    <n v="22.8"/>
    <n v="49.61"/>
    <n v="22.8"/>
    <n v="26.81"/>
    <n v="0.54041523886313236"/>
    <n v="2026"/>
    <x v="3"/>
    <n v="11"/>
    <s v="Nov"/>
  </r>
  <r>
    <n v="939"/>
    <d v="2026-11-03T00:00:00"/>
    <n v="11"/>
    <s v="Q4"/>
    <n v="2026"/>
    <x v="10"/>
    <x v="1"/>
    <x v="11"/>
    <x v="2"/>
    <s v="Returning"/>
    <x v="0"/>
    <s v="Trail Bike Light"/>
    <n v="1"/>
    <n v="49.76"/>
    <n v="0.1"/>
    <n v="21.94"/>
    <n v="44.783999999999999"/>
    <n v="21.94"/>
    <n v="22.843999999999998"/>
    <n v="0.51009289031797067"/>
    <n v="2026"/>
    <x v="3"/>
    <n v="11"/>
    <s v="Nov"/>
  </r>
  <r>
    <n v="1022"/>
    <d v="2026-11-03T00:00:00"/>
    <n v="11"/>
    <s v="Q4"/>
    <n v="2026"/>
    <x v="10"/>
    <x v="3"/>
    <x v="7"/>
    <x v="0"/>
    <s v="Returning"/>
    <x v="0"/>
    <s v="Compact Repair Kit"/>
    <n v="1"/>
    <n v="39.97"/>
    <n v="0.1"/>
    <n v="16.93"/>
    <n v="35.972999999999999"/>
    <n v="16.93"/>
    <n v="19.042999999999999"/>
    <n v="0.52936924915909156"/>
    <n v="2026"/>
    <x v="3"/>
    <n v="11"/>
    <s v="Nov"/>
  </r>
  <r>
    <n v="1997"/>
    <d v="2026-11-03T00:00:00"/>
    <n v="11"/>
    <s v="Q4"/>
    <n v="2026"/>
    <x v="10"/>
    <x v="1"/>
    <x v="12"/>
    <x v="3"/>
    <s v="Returning"/>
    <x v="3"/>
    <s v="Alpine Tent 4P"/>
    <n v="2"/>
    <n v="335.46"/>
    <n v="0.1"/>
    <n v="199.87"/>
    <n v="603.82799999999997"/>
    <n v="399.74"/>
    <n v="204.08799999999997"/>
    <n v="0.33799028862523761"/>
    <n v="2026"/>
    <x v="3"/>
    <n v="11"/>
    <s v="Nov"/>
  </r>
  <r>
    <n v="3978"/>
    <d v="2026-11-03T00:00:00"/>
    <n v="11"/>
    <s v="Q4"/>
    <n v="2026"/>
    <x v="10"/>
    <x v="1"/>
    <x v="12"/>
    <x v="0"/>
    <s v="New"/>
    <x v="1"/>
    <s v="Summit Backpack 45L"/>
    <n v="4"/>
    <n v="154.46"/>
    <n v="0.05"/>
    <n v="80.48"/>
    <n v="586.94799999999998"/>
    <n v="321.92"/>
    <n v="265.02799999999996"/>
    <n v="0.45153574081519993"/>
    <n v="2026"/>
    <x v="3"/>
    <n v="11"/>
    <s v="Nov"/>
  </r>
  <r>
    <n v="4715"/>
    <d v="2026-11-03T00:00:00"/>
    <n v="11"/>
    <s v="Q4"/>
    <n v="2026"/>
    <x v="10"/>
    <x v="0"/>
    <x v="0"/>
    <x v="1"/>
    <s v="Business"/>
    <x v="4"/>
    <s v="Resistance Band Set"/>
    <n v="10"/>
    <n v="39.869999999999997"/>
    <n v="0.15"/>
    <n v="14.31"/>
    <n v="338.89499999999998"/>
    <n v="143.1"/>
    <n v="195.79499999999999"/>
    <n v="0.57774531934670026"/>
    <n v="2026"/>
    <x v="3"/>
    <n v="11"/>
    <s v="Nov"/>
  </r>
  <r>
    <n v="145"/>
    <d v="2026-11-04T00:00:00"/>
    <n v="11"/>
    <s v="Q4"/>
    <n v="2026"/>
    <x v="10"/>
    <x v="0"/>
    <x v="15"/>
    <x v="0"/>
    <s v="Business"/>
    <x v="1"/>
    <s v="Hiking Daypack 20L"/>
    <n v="2"/>
    <n v="93.19"/>
    <n v="0.2"/>
    <n v="45.7"/>
    <n v="149.10400000000001"/>
    <n v="91.4"/>
    <n v="57.704000000000008"/>
    <n v="0.38700504345959869"/>
    <n v="2026"/>
    <x v="3"/>
    <n v="11"/>
    <s v="Nov"/>
  </r>
  <r>
    <n v="465"/>
    <d v="2026-11-04T00:00:00"/>
    <n v="11"/>
    <s v="Q4"/>
    <n v="2026"/>
    <x v="10"/>
    <x v="1"/>
    <x v="12"/>
    <x v="0"/>
    <s v="Returning"/>
    <x v="4"/>
    <s v="Resistance Band Set"/>
    <n v="3"/>
    <n v="41.29"/>
    <n v="0.05"/>
    <n v="14.43"/>
    <n v="117.6765"/>
    <n v="43.29"/>
    <n v="74.386500000000012"/>
    <n v="0.63212706020318421"/>
    <n v="2026"/>
    <x v="3"/>
    <n v="11"/>
    <s v="Nov"/>
  </r>
  <r>
    <n v="1449"/>
    <d v="2026-11-04T00:00:00"/>
    <n v="11"/>
    <s v="Q4"/>
    <n v="2026"/>
    <x v="10"/>
    <x v="3"/>
    <x v="8"/>
    <x v="0"/>
    <s v="Returning"/>
    <x v="0"/>
    <s v="Trail Bike Light"/>
    <n v="1"/>
    <n v="50.76"/>
    <n v="0.1"/>
    <n v="22.72"/>
    <n v="45.683999999999997"/>
    <n v="22.72"/>
    <n v="22.963999999999999"/>
    <n v="0.50267051921898254"/>
    <n v="2026"/>
    <x v="3"/>
    <n v="11"/>
    <s v="Nov"/>
  </r>
  <r>
    <n v="1802"/>
    <d v="2026-11-04T00:00:00"/>
    <n v="11"/>
    <s v="Q4"/>
    <n v="2026"/>
    <x v="10"/>
    <x v="2"/>
    <x v="16"/>
    <x v="2"/>
    <s v="Business"/>
    <x v="2"/>
    <s v="Insulated Bottle"/>
    <n v="1"/>
    <n v="35.94"/>
    <n v="0.05"/>
    <n v="13.39"/>
    <n v="34.142999999999994"/>
    <n v="13.39"/>
    <n v="20.752999999999993"/>
    <n v="0.60782590867820629"/>
    <n v="2026"/>
    <x v="3"/>
    <n v="11"/>
    <s v="Nov"/>
  </r>
  <r>
    <n v="2645"/>
    <d v="2026-11-04T00:00:00"/>
    <n v="11"/>
    <s v="Q4"/>
    <n v="2026"/>
    <x v="10"/>
    <x v="0"/>
    <x v="15"/>
    <x v="2"/>
    <s v="New"/>
    <x v="1"/>
    <s v="Trekking Poles"/>
    <n v="4"/>
    <n v="70.010000000000005"/>
    <n v="0.05"/>
    <n v="31.43"/>
    <n v="266.03800000000001"/>
    <n v="125.72"/>
    <n v="140.31800000000001"/>
    <n v="0.52743593020545942"/>
    <n v="2026"/>
    <x v="3"/>
    <n v="11"/>
    <s v="Nov"/>
  </r>
  <r>
    <n v="3539"/>
    <d v="2026-11-04T00:00:00"/>
    <n v="11"/>
    <s v="Q4"/>
    <n v="2026"/>
    <x v="10"/>
    <x v="0"/>
    <x v="15"/>
    <x v="3"/>
    <s v="Returning"/>
    <x v="1"/>
    <s v="Summit Backpack 45L"/>
    <n v="3"/>
    <n v="152.32"/>
    <n v="0.1"/>
    <n v="79.36"/>
    <n v="411.26400000000001"/>
    <n v="238.07999999999998"/>
    <n v="173.18400000000003"/>
    <n v="0.42110177404295057"/>
    <n v="2026"/>
    <x v="3"/>
    <n v="11"/>
    <s v="Nov"/>
  </r>
  <r>
    <n v="4309"/>
    <d v="2026-11-04T00:00:00"/>
    <n v="11"/>
    <s v="Q4"/>
    <n v="2026"/>
    <x v="10"/>
    <x v="3"/>
    <x v="8"/>
    <x v="0"/>
    <s v="Business"/>
    <x v="0"/>
    <s v="Trail Bike Light"/>
    <n v="1"/>
    <n v="50.32"/>
    <n v="0.05"/>
    <n v="22.46"/>
    <n v="47.803999999999995"/>
    <n v="22.46"/>
    <n v="25.343999999999994"/>
    <n v="0.53016483976236295"/>
    <n v="2026"/>
    <x v="3"/>
    <n v="11"/>
    <s v="Nov"/>
  </r>
  <r>
    <n v="4355"/>
    <d v="2026-11-04T00:00:00"/>
    <n v="11"/>
    <s v="Q4"/>
    <n v="2026"/>
    <x v="10"/>
    <x v="2"/>
    <x v="2"/>
    <x v="2"/>
    <s v="Returning"/>
    <x v="1"/>
    <s v="Summit Backpack 45L"/>
    <n v="2"/>
    <n v="151.04"/>
    <n v="0.15"/>
    <n v="76.97"/>
    <n v="256.76799999999997"/>
    <n v="153.94"/>
    <n v="102.82799999999997"/>
    <n v="0.40047046360917243"/>
    <n v="2026"/>
    <x v="3"/>
    <n v="11"/>
    <s v="Nov"/>
  </r>
  <r>
    <n v="5052"/>
    <d v="2026-11-04T00:00:00"/>
    <n v="11"/>
    <s v="Q4"/>
    <n v="2026"/>
    <x v="10"/>
    <x v="0"/>
    <x v="15"/>
    <x v="3"/>
    <s v="Returning"/>
    <x v="0"/>
    <s v="Compact Repair Kit"/>
    <n v="3"/>
    <n v="41.12"/>
    <n v="0.1"/>
    <n v="16.670000000000002"/>
    <n v="111.02399999999999"/>
    <n v="50.010000000000005"/>
    <n v="61.013999999999982"/>
    <n v="0.54955685257241671"/>
    <n v="2026"/>
    <x v="3"/>
    <n v="11"/>
    <s v="Nov"/>
  </r>
  <r>
    <n v="9"/>
    <d v="2026-11-05T00:00:00"/>
    <n v="11"/>
    <s v="Q4"/>
    <n v="2026"/>
    <x v="10"/>
    <x v="0"/>
    <x v="15"/>
    <x v="0"/>
    <s v="New"/>
    <x v="1"/>
    <s v="Trail Boots"/>
    <n v="1"/>
    <n v="140.59"/>
    <n v="0.1"/>
    <n v="79.510000000000005"/>
    <n v="126.53100000000001"/>
    <n v="79.510000000000005"/>
    <n v="47.021000000000001"/>
    <n v="0.37161644182058151"/>
    <n v="2026"/>
    <x v="3"/>
    <n v="11"/>
    <s v="Nov"/>
  </r>
  <r>
    <n v="703"/>
    <d v="2026-11-05T00:00:00"/>
    <n v="11"/>
    <s v="Q4"/>
    <n v="2026"/>
    <x v="10"/>
    <x v="1"/>
    <x v="14"/>
    <x v="0"/>
    <s v="Returning"/>
    <x v="2"/>
    <s v="Travel Backpack 35L"/>
    <n v="2"/>
    <n v="160.68"/>
    <n v="0"/>
    <n v="89.49"/>
    <n v="321.36"/>
    <n v="178.98"/>
    <n v="142.38000000000002"/>
    <n v="0.4430545182972368"/>
    <n v="2026"/>
    <x v="3"/>
    <n v="11"/>
    <s v="Nov"/>
  </r>
  <r>
    <n v="1627"/>
    <d v="2026-11-05T00:00:00"/>
    <n v="11"/>
    <s v="Q4"/>
    <n v="2026"/>
    <x v="10"/>
    <x v="3"/>
    <x v="4"/>
    <x v="0"/>
    <s v="Returning"/>
    <x v="4"/>
    <s v="Training Mat"/>
    <n v="6"/>
    <n v="49.7"/>
    <n v="0"/>
    <n v="22.34"/>
    <n v="298.20000000000005"/>
    <n v="134.04"/>
    <n v="164.16000000000005"/>
    <n v="0.55050301810865199"/>
    <n v="2026"/>
    <x v="3"/>
    <n v="11"/>
    <s v="Nov"/>
  </r>
  <r>
    <n v="1760"/>
    <d v="2026-11-05T00:00:00"/>
    <n v="11"/>
    <s v="Q4"/>
    <n v="2026"/>
    <x v="10"/>
    <x v="1"/>
    <x v="11"/>
    <x v="2"/>
    <s v="Returning"/>
    <x v="0"/>
    <s v="Commuter Helmet"/>
    <n v="3"/>
    <n v="80.400000000000006"/>
    <n v="0.05"/>
    <n v="42.82"/>
    <n v="229.14000000000001"/>
    <n v="128.46"/>
    <n v="100.68"/>
    <n v="0.43938203718250851"/>
    <n v="2026"/>
    <x v="3"/>
    <n v="11"/>
    <s v="Nov"/>
  </r>
  <r>
    <n v="2268"/>
    <d v="2026-11-05T00:00:00"/>
    <n v="11"/>
    <s v="Q4"/>
    <n v="2026"/>
    <x v="10"/>
    <x v="1"/>
    <x v="1"/>
    <x v="2"/>
    <s v="New"/>
    <x v="1"/>
    <s v="Summit Backpack 45L"/>
    <n v="4"/>
    <n v="151.38999999999999"/>
    <n v="0.05"/>
    <n v="80.66"/>
    <n v="575.28199999999993"/>
    <n v="322.64"/>
    <n v="252.64199999999994"/>
    <n v="0.43916201097896329"/>
    <n v="2026"/>
    <x v="3"/>
    <n v="11"/>
    <s v="Nov"/>
  </r>
  <r>
    <n v="2636"/>
    <d v="2026-11-05T00:00:00"/>
    <n v="11"/>
    <s v="Q4"/>
    <n v="2026"/>
    <x v="10"/>
    <x v="1"/>
    <x v="14"/>
    <x v="2"/>
    <s v="Business"/>
    <x v="2"/>
    <s v="Packing Cube Set"/>
    <n v="2"/>
    <n v="45.44"/>
    <n v="0.05"/>
    <n v="18.2"/>
    <n v="86.335999999999999"/>
    <n v="36.4"/>
    <n v="49.936"/>
    <n v="0.57839140103780584"/>
    <n v="2026"/>
    <x v="3"/>
    <n v="11"/>
    <s v="Nov"/>
  </r>
  <r>
    <n v="3255"/>
    <d v="2026-11-05T00:00:00"/>
    <n v="11"/>
    <s v="Q4"/>
    <n v="2026"/>
    <x v="10"/>
    <x v="3"/>
    <x v="13"/>
    <x v="0"/>
    <s v="New"/>
    <x v="1"/>
    <s v="Trekking Poles"/>
    <n v="2"/>
    <n v="70.790000000000006"/>
    <n v="0.15"/>
    <n v="33.32"/>
    <n v="120.343"/>
    <n v="66.64"/>
    <n v="53.703000000000003"/>
    <n v="0.44624947026416162"/>
    <n v="2026"/>
    <x v="3"/>
    <n v="11"/>
    <s v="Nov"/>
  </r>
  <r>
    <n v="4326"/>
    <d v="2026-11-05T00:00:00"/>
    <n v="11"/>
    <s v="Q4"/>
    <n v="2026"/>
    <x v="10"/>
    <x v="2"/>
    <x v="5"/>
    <x v="2"/>
    <s v="Returning"/>
    <x v="2"/>
    <s v="Insulated Bottle"/>
    <n v="1"/>
    <n v="35.630000000000003"/>
    <n v="0"/>
    <n v="13.47"/>
    <n v="35.630000000000003"/>
    <n v="13.47"/>
    <n v="22.160000000000004"/>
    <n v="0.62194779680044909"/>
    <n v="2026"/>
    <x v="3"/>
    <n v="11"/>
    <s v="Nov"/>
  </r>
  <r>
    <n v="4346"/>
    <d v="2026-11-05T00:00:00"/>
    <n v="11"/>
    <s v="Q4"/>
    <n v="2026"/>
    <x v="10"/>
    <x v="0"/>
    <x v="15"/>
    <x v="0"/>
    <s v="Business"/>
    <x v="1"/>
    <s v="Trekking Poles"/>
    <n v="3"/>
    <n v="73.010000000000005"/>
    <n v="0.15"/>
    <n v="32.49"/>
    <n v="186.17550000000003"/>
    <n v="97.47"/>
    <n v="88.705500000000029"/>
    <n v="0.47646172562984934"/>
    <n v="2026"/>
    <x v="3"/>
    <n v="11"/>
    <s v="Nov"/>
  </r>
  <r>
    <n v="266"/>
    <d v="2026-11-06T00:00:00"/>
    <n v="11"/>
    <s v="Q4"/>
    <n v="2026"/>
    <x v="10"/>
    <x v="1"/>
    <x v="1"/>
    <x v="3"/>
    <s v="Business"/>
    <x v="1"/>
    <s v="Hiking Daypack 20L"/>
    <n v="1"/>
    <n v="93.48"/>
    <n v="0.05"/>
    <n v="46.34"/>
    <n v="88.805999999999997"/>
    <n v="46.34"/>
    <n v="42.465999999999994"/>
    <n v="0.47818841069297113"/>
    <n v="2026"/>
    <x v="3"/>
    <n v="11"/>
    <s v="Nov"/>
  </r>
  <r>
    <n v="274"/>
    <d v="2026-11-06T00:00:00"/>
    <n v="11"/>
    <s v="Q4"/>
    <n v="2026"/>
    <x v="10"/>
    <x v="1"/>
    <x v="1"/>
    <x v="0"/>
    <s v="Business"/>
    <x v="0"/>
    <s v="Commuter Helmet"/>
    <n v="1"/>
    <n v="82.89"/>
    <n v="0"/>
    <n v="41.44"/>
    <n v="82.89"/>
    <n v="41.44"/>
    <n v="41.45"/>
    <n v="0.50006032090722652"/>
    <n v="2026"/>
    <x v="3"/>
    <n v="11"/>
    <s v="Nov"/>
  </r>
  <r>
    <n v="1135"/>
    <d v="2026-11-06T00:00:00"/>
    <n v="11"/>
    <s v="Q4"/>
    <n v="2026"/>
    <x v="10"/>
    <x v="3"/>
    <x v="7"/>
    <x v="0"/>
    <s v="New"/>
    <x v="2"/>
    <s v="Insulated Bottle"/>
    <n v="2"/>
    <n v="35.71"/>
    <n v="0.2"/>
    <n v="13.48"/>
    <n v="57.136000000000003"/>
    <n v="26.96"/>
    <n v="30.176000000000002"/>
    <n v="0.52814337720526461"/>
    <n v="2026"/>
    <x v="3"/>
    <n v="11"/>
    <s v="Nov"/>
  </r>
  <r>
    <n v="2166"/>
    <d v="2026-11-06T00:00:00"/>
    <n v="11"/>
    <s v="Q4"/>
    <n v="2026"/>
    <x v="10"/>
    <x v="3"/>
    <x v="13"/>
    <x v="2"/>
    <s v="New"/>
    <x v="4"/>
    <s v="Resistance Band Set"/>
    <n v="1"/>
    <n v="40.380000000000003"/>
    <n v="0.15"/>
    <n v="14.53"/>
    <n v="34.323"/>
    <n v="14.53"/>
    <n v="19.792999999999999"/>
    <n v="0.57666870611543275"/>
    <n v="2026"/>
    <x v="3"/>
    <n v="11"/>
    <s v="Nov"/>
  </r>
  <r>
    <n v="3620"/>
    <d v="2026-11-06T00:00:00"/>
    <n v="11"/>
    <s v="Q4"/>
    <n v="2026"/>
    <x v="10"/>
    <x v="1"/>
    <x v="12"/>
    <x v="3"/>
    <s v="New"/>
    <x v="1"/>
    <s v="Trail Boots"/>
    <n v="1"/>
    <n v="142"/>
    <n v="0.05"/>
    <n v="81.099999999999994"/>
    <n v="134.9"/>
    <n v="81.099999999999994"/>
    <n v="53.800000000000011"/>
    <n v="0.39881393624907346"/>
    <n v="2026"/>
    <x v="3"/>
    <n v="11"/>
    <s v="Nov"/>
  </r>
  <r>
    <n v="3986"/>
    <d v="2026-11-06T00:00:00"/>
    <n v="11"/>
    <s v="Q4"/>
    <n v="2026"/>
    <x v="10"/>
    <x v="0"/>
    <x v="15"/>
    <x v="3"/>
    <s v="New"/>
    <x v="2"/>
    <s v="Insulated Bottle"/>
    <n v="2"/>
    <n v="36.29"/>
    <n v="0.15"/>
    <n v="13.93"/>
    <n v="61.692999999999998"/>
    <n v="27.86"/>
    <n v="33.832999999999998"/>
    <n v="0.54840905775371596"/>
    <n v="2026"/>
    <x v="3"/>
    <n v="11"/>
    <s v="Nov"/>
  </r>
  <r>
    <n v="4384"/>
    <d v="2026-11-06T00:00:00"/>
    <n v="11"/>
    <s v="Q4"/>
    <n v="2026"/>
    <x v="10"/>
    <x v="3"/>
    <x v="8"/>
    <x v="0"/>
    <s v="New"/>
    <x v="3"/>
    <s v="Compact Sleeping Bag"/>
    <n v="1"/>
    <n v="121.66"/>
    <n v="0"/>
    <n v="61.66"/>
    <n v="121.66"/>
    <n v="61.66"/>
    <n v="60"/>
    <n v="0.49317770836758179"/>
    <n v="2026"/>
    <x v="3"/>
    <n v="11"/>
    <s v="Nov"/>
  </r>
  <r>
    <n v="4565"/>
    <d v="2026-11-06T00:00:00"/>
    <n v="11"/>
    <s v="Q4"/>
    <n v="2026"/>
    <x v="10"/>
    <x v="1"/>
    <x v="14"/>
    <x v="0"/>
    <s v="Returning"/>
    <x v="3"/>
    <s v="Compact Sleeping Bag"/>
    <n v="3"/>
    <n v="124.65"/>
    <n v="0.05"/>
    <n v="62.27"/>
    <n v="355.25250000000005"/>
    <n v="186.81"/>
    <n v="168.44250000000005"/>
    <n v="0.47414866890451163"/>
    <n v="2026"/>
    <x v="3"/>
    <n v="11"/>
    <s v="Nov"/>
  </r>
  <r>
    <n v="4634"/>
    <d v="2026-11-06T00:00:00"/>
    <n v="11"/>
    <s v="Q4"/>
    <n v="2026"/>
    <x v="10"/>
    <x v="0"/>
    <x v="15"/>
    <x v="0"/>
    <s v="New"/>
    <x v="0"/>
    <s v="Commuter Helmet"/>
    <n v="2"/>
    <n v="80.61"/>
    <n v="0"/>
    <n v="43.72"/>
    <n v="161.22"/>
    <n v="87.44"/>
    <n v="73.78"/>
    <n v="0.45763552909068356"/>
    <n v="2026"/>
    <x v="3"/>
    <n v="11"/>
    <s v="Nov"/>
  </r>
  <r>
    <n v="104"/>
    <d v="2026-11-07T00:00:00"/>
    <n v="11"/>
    <s v="Q4"/>
    <n v="2026"/>
    <x v="10"/>
    <x v="1"/>
    <x v="11"/>
    <x v="0"/>
    <s v="New"/>
    <x v="1"/>
    <s v="Summit Backpack 45L"/>
    <n v="1"/>
    <n v="153.96"/>
    <n v="0"/>
    <n v="80.62"/>
    <n v="153.96"/>
    <n v="80.62"/>
    <n v="73.34"/>
    <n v="0.47635749545336453"/>
    <n v="2026"/>
    <x v="3"/>
    <n v="11"/>
    <s v="Nov"/>
  </r>
  <r>
    <n v="181"/>
    <d v="2026-11-07T00:00:00"/>
    <n v="11"/>
    <s v="Q4"/>
    <n v="2026"/>
    <x v="10"/>
    <x v="1"/>
    <x v="1"/>
    <x v="2"/>
    <s v="Returning"/>
    <x v="2"/>
    <s v="Insulated Bottle"/>
    <n v="1"/>
    <n v="35.58"/>
    <n v="0"/>
    <n v="13.4"/>
    <n v="35.58"/>
    <n v="13.4"/>
    <n v="22.18"/>
    <n v="0.62338392355255767"/>
    <n v="2026"/>
    <x v="3"/>
    <n v="11"/>
    <s v="Nov"/>
  </r>
  <r>
    <n v="823"/>
    <d v="2026-11-07T00:00:00"/>
    <n v="11"/>
    <s v="Q4"/>
    <n v="2026"/>
    <x v="10"/>
    <x v="0"/>
    <x v="0"/>
    <x v="3"/>
    <s v="New"/>
    <x v="4"/>
    <s v="Recovery Roller"/>
    <n v="5"/>
    <n v="36.369999999999997"/>
    <n v="0.15"/>
    <n v="13.65"/>
    <n v="154.57249999999999"/>
    <n v="68.25"/>
    <n v="86.322499999999991"/>
    <n v="0.55845962250723769"/>
    <n v="2026"/>
    <x v="3"/>
    <n v="11"/>
    <s v="Nov"/>
  </r>
  <r>
    <n v="1730"/>
    <d v="2026-11-07T00:00:00"/>
    <n v="11"/>
    <s v="Q4"/>
    <n v="2026"/>
    <x v="10"/>
    <x v="3"/>
    <x v="4"/>
    <x v="3"/>
    <s v="Returning"/>
    <x v="1"/>
    <s v="Summit Backpack 45L"/>
    <n v="2"/>
    <n v="151.55000000000001"/>
    <n v="0.1"/>
    <n v="80.48"/>
    <n v="272.79000000000002"/>
    <n v="160.96"/>
    <n v="111.83000000000001"/>
    <n v="0.40994904505297114"/>
    <n v="2026"/>
    <x v="3"/>
    <n v="11"/>
    <s v="Nov"/>
  </r>
  <r>
    <n v="2710"/>
    <d v="2026-11-07T00:00:00"/>
    <n v="11"/>
    <s v="Q4"/>
    <n v="2026"/>
    <x v="10"/>
    <x v="0"/>
    <x v="9"/>
    <x v="2"/>
    <s v="New"/>
    <x v="3"/>
    <s v="Portable Camp Stove"/>
    <n v="2"/>
    <n v="80.67"/>
    <n v="0"/>
    <n v="40.5"/>
    <n v="161.34"/>
    <n v="81"/>
    <n v="80.34"/>
    <n v="0.49795462997396805"/>
    <n v="2026"/>
    <x v="3"/>
    <n v="11"/>
    <s v="Nov"/>
  </r>
  <r>
    <n v="3018"/>
    <d v="2026-11-07T00:00:00"/>
    <n v="11"/>
    <s v="Q4"/>
    <n v="2026"/>
    <x v="10"/>
    <x v="3"/>
    <x v="7"/>
    <x v="1"/>
    <s v="Business"/>
    <x v="0"/>
    <s v="Commuter Helmet"/>
    <n v="10"/>
    <n v="81.48"/>
    <n v="0.05"/>
    <n v="43.7"/>
    <n v="774.06000000000006"/>
    <n v="437"/>
    <n v="337.06000000000006"/>
    <n v="0.43544428080510561"/>
    <n v="2026"/>
    <x v="3"/>
    <n v="11"/>
    <s v="Nov"/>
  </r>
  <r>
    <n v="3735"/>
    <d v="2026-11-07T00:00:00"/>
    <n v="11"/>
    <s v="Q4"/>
    <n v="2026"/>
    <x v="10"/>
    <x v="3"/>
    <x v="8"/>
    <x v="2"/>
    <s v="Returning"/>
    <x v="2"/>
    <s v="Travel Backpack 35L"/>
    <n v="2"/>
    <n v="163.58000000000001"/>
    <n v="0.1"/>
    <n v="88.14"/>
    <n v="294.44400000000002"/>
    <n v="176.28"/>
    <n v="118.16400000000002"/>
    <n v="0.40131230386762851"/>
    <n v="2026"/>
    <x v="3"/>
    <n v="11"/>
    <s v="Nov"/>
  </r>
  <r>
    <n v="4460"/>
    <d v="2026-11-07T00:00:00"/>
    <n v="11"/>
    <s v="Q4"/>
    <n v="2026"/>
    <x v="10"/>
    <x v="0"/>
    <x v="9"/>
    <x v="2"/>
    <s v="Returning"/>
    <x v="1"/>
    <s v="Trekking Poles"/>
    <n v="2"/>
    <n v="71.88"/>
    <n v="0.15"/>
    <n v="31.65"/>
    <n v="122.19599999999998"/>
    <n v="63.3"/>
    <n v="58.895999999999987"/>
    <n v="0.48197977020524396"/>
    <n v="2026"/>
    <x v="3"/>
    <n v="11"/>
    <s v="Nov"/>
  </r>
  <r>
    <n v="319"/>
    <d v="2026-11-08T00:00:00"/>
    <n v="11"/>
    <s v="Q4"/>
    <n v="2026"/>
    <x v="10"/>
    <x v="3"/>
    <x v="8"/>
    <x v="0"/>
    <s v="Returning"/>
    <x v="2"/>
    <s v="Insulated Bottle"/>
    <n v="2"/>
    <n v="36.299999999999997"/>
    <n v="0.15"/>
    <n v="13.38"/>
    <n v="61.709999999999994"/>
    <n v="26.76"/>
    <n v="34.949999999999989"/>
    <n v="0.56635877491492448"/>
    <n v="2026"/>
    <x v="3"/>
    <n v="11"/>
    <s v="Nov"/>
  </r>
  <r>
    <n v="595"/>
    <d v="2026-11-08T00:00:00"/>
    <n v="11"/>
    <s v="Q4"/>
    <n v="2026"/>
    <x v="10"/>
    <x v="1"/>
    <x v="12"/>
    <x v="0"/>
    <s v="New"/>
    <x v="4"/>
    <s v="Recovery Roller"/>
    <n v="2"/>
    <n v="36.159999999999997"/>
    <n v="0.1"/>
    <n v="13.79"/>
    <n v="65.087999999999994"/>
    <n v="27.58"/>
    <n v="37.507999999999996"/>
    <n v="0.57626597836774829"/>
    <n v="2026"/>
    <x v="3"/>
    <n v="11"/>
    <s v="Nov"/>
  </r>
  <r>
    <n v="1623"/>
    <d v="2026-11-08T00:00:00"/>
    <n v="11"/>
    <s v="Q4"/>
    <n v="2026"/>
    <x v="10"/>
    <x v="2"/>
    <x v="5"/>
    <x v="0"/>
    <s v="Returning"/>
    <x v="2"/>
    <s v="Insulated Bottle"/>
    <n v="2"/>
    <n v="35.49"/>
    <n v="0.1"/>
    <n v="13.78"/>
    <n v="63.882000000000005"/>
    <n v="27.56"/>
    <n v="36.322000000000003"/>
    <n v="0.56857956857956859"/>
    <n v="2026"/>
    <x v="3"/>
    <n v="11"/>
    <s v="Nov"/>
  </r>
  <r>
    <n v="2638"/>
    <d v="2026-11-08T00:00:00"/>
    <n v="11"/>
    <s v="Q4"/>
    <n v="2026"/>
    <x v="10"/>
    <x v="0"/>
    <x v="9"/>
    <x v="0"/>
    <s v="New"/>
    <x v="1"/>
    <s v="Trekking Poles"/>
    <n v="1"/>
    <n v="69.760000000000005"/>
    <n v="0.15"/>
    <n v="32.39"/>
    <n v="59.295999999999999"/>
    <n v="32.39"/>
    <n v="26.905999999999999"/>
    <n v="0.45375742039935241"/>
    <n v="2026"/>
    <x v="3"/>
    <n v="11"/>
    <s v="Nov"/>
  </r>
  <r>
    <n v="2666"/>
    <d v="2026-11-08T00:00:00"/>
    <n v="11"/>
    <s v="Q4"/>
    <n v="2026"/>
    <x v="10"/>
    <x v="1"/>
    <x v="12"/>
    <x v="2"/>
    <s v="Business"/>
    <x v="3"/>
    <s v="Portable Camp Stove"/>
    <n v="6"/>
    <n v="81.37"/>
    <n v="0"/>
    <n v="39.5"/>
    <n v="488.22"/>
    <n v="237"/>
    <n v="251.22000000000003"/>
    <n v="0.5145631067961165"/>
    <n v="2026"/>
    <x v="3"/>
    <n v="11"/>
    <s v="Nov"/>
  </r>
  <r>
    <n v="3505"/>
    <d v="2026-11-08T00:00:00"/>
    <n v="11"/>
    <s v="Q4"/>
    <n v="2026"/>
    <x v="10"/>
    <x v="1"/>
    <x v="12"/>
    <x v="1"/>
    <s v="Returning"/>
    <x v="0"/>
    <s v="Commuter Helmet"/>
    <n v="5"/>
    <n v="82.82"/>
    <n v="0.15"/>
    <n v="43.8"/>
    <n v="351.98499999999996"/>
    <n v="219"/>
    <n v="132.98499999999996"/>
    <n v="0.37781439549980816"/>
    <n v="2026"/>
    <x v="3"/>
    <n v="11"/>
    <s v="Nov"/>
  </r>
  <r>
    <n v="3626"/>
    <d v="2026-11-08T00:00:00"/>
    <n v="11"/>
    <s v="Q4"/>
    <n v="2026"/>
    <x v="10"/>
    <x v="3"/>
    <x v="13"/>
    <x v="1"/>
    <s v="Business"/>
    <x v="0"/>
    <s v="Trail Bike Light"/>
    <n v="15"/>
    <n v="51.05"/>
    <n v="0.1"/>
    <n v="21.95"/>
    <n v="689.17500000000007"/>
    <n v="329.25"/>
    <n v="359.92500000000007"/>
    <n v="0.52225486995320491"/>
    <n v="2026"/>
    <x v="3"/>
    <n v="11"/>
    <s v="Nov"/>
  </r>
  <r>
    <n v="3801"/>
    <d v="2026-11-08T00:00:00"/>
    <n v="11"/>
    <s v="Q4"/>
    <n v="2026"/>
    <x v="10"/>
    <x v="0"/>
    <x v="15"/>
    <x v="0"/>
    <s v="Returning"/>
    <x v="0"/>
    <s v="Cycling Pack 12L"/>
    <n v="3"/>
    <n v="101.68"/>
    <n v="0.1"/>
    <n v="51.9"/>
    <n v="274.536"/>
    <n v="155.69999999999999"/>
    <n v="118.83600000000001"/>
    <n v="0.43286126409651199"/>
    <n v="2026"/>
    <x v="3"/>
    <n v="11"/>
    <s v="Nov"/>
  </r>
  <r>
    <n v="4685"/>
    <d v="2026-11-08T00:00:00"/>
    <n v="11"/>
    <s v="Q4"/>
    <n v="2026"/>
    <x v="10"/>
    <x v="3"/>
    <x v="13"/>
    <x v="1"/>
    <s v="Business"/>
    <x v="3"/>
    <s v="Portable Camp Stove"/>
    <n v="6"/>
    <n v="80.83"/>
    <n v="0.15"/>
    <n v="39.32"/>
    <n v="412.233"/>
    <n v="235.92000000000002"/>
    <n v="176.31299999999999"/>
    <n v="0.42770229457612563"/>
    <n v="2026"/>
    <x v="3"/>
    <n v="11"/>
    <s v="Nov"/>
  </r>
  <r>
    <n v="4843"/>
    <d v="2026-11-08T00:00:00"/>
    <n v="11"/>
    <s v="Q4"/>
    <n v="2026"/>
    <x v="10"/>
    <x v="1"/>
    <x v="12"/>
    <x v="0"/>
    <s v="New"/>
    <x v="3"/>
    <s v="Compact Sleeping Bag"/>
    <n v="6"/>
    <n v="123.67"/>
    <n v="0.15"/>
    <n v="60.55"/>
    <n v="630.71699999999998"/>
    <n v="363.29999999999995"/>
    <n v="267.41700000000003"/>
    <n v="0.42398888883603902"/>
    <n v="2026"/>
    <x v="3"/>
    <n v="11"/>
    <s v="Nov"/>
  </r>
  <r>
    <n v="4890"/>
    <d v="2026-11-08T00:00:00"/>
    <n v="11"/>
    <s v="Q4"/>
    <n v="2026"/>
    <x v="10"/>
    <x v="0"/>
    <x v="15"/>
    <x v="0"/>
    <s v="New"/>
    <x v="1"/>
    <s v="Hiking Daypack 20L"/>
    <n v="2"/>
    <n v="93.16"/>
    <n v="0.1"/>
    <n v="44.19"/>
    <n v="167.68799999999999"/>
    <n v="88.38"/>
    <n v="79.307999999999993"/>
    <n v="0.47294976384714471"/>
    <n v="2026"/>
    <x v="3"/>
    <n v="11"/>
    <s v="Nov"/>
  </r>
  <r>
    <n v="4913"/>
    <d v="2026-11-08T00:00:00"/>
    <n v="11"/>
    <s v="Q4"/>
    <n v="2026"/>
    <x v="10"/>
    <x v="2"/>
    <x v="2"/>
    <x v="3"/>
    <s v="New"/>
    <x v="0"/>
    <s v="Commuter Helmet"/>
    <n v="1"/>
    <n v="83.79"/>
    <n v="0.1"/>
    <n v="42.8"/>
    <n v="75.411000000000001"/>
    <n v="42.8"/>
    <n v="32.611000000000004"/>
    <n v="0.43244354271923197"/>
    <n v="2026"/>
    <x v="3"/>
    <n v="11"/>
    <s v="Nov"/>
  </r>
  <r>
    <n v="5079"/>
    <d v="2026-11-08T00:00:00"/>
    <n v="11"/>
    <s v="Q4"/>
    <n v="2026"/>
    <x v="10"/>
    <x v="2"/>
    <x v="16"/>
    <x v="0"/>
    <s v="New"/>
    <x v="4"/>
    <s v="Weighted Vest"/>
    <n v="1"/>
    <n v="120.98"/>
    <n v="0.1"/>
    <n v="70.59"/>
    <n v="108.88200000000001"/>
    <n v="70.59"/>
    <n v="38.292000000000002"/>
    <n v="0.35168347385242738"/>
    <n v="2026"/>
    <x v="3"/>
    <n v="11"/>
    <s v="Nov"/>
  </r>
  <r>
    <n v="366"/>
    <d v="2026-11-09T00:00:00"/>
    <n v="11"/>
    <s v="Q4"/>
    <n v="2026"/>
    <x v="10"/>
    <x v="3"/>
    <x v="13"/>
    <x v="2"/>
    <s v="Returning"/>
    <x v="1"/>
    <s v="Summit Backpack 45L"/>
    <n v="1"/>
    <n v="152.05000000000001"/>
    <n v="0.15"/>
    <n v="80.56"/>
    <n v="129.24250000000001"/>
    <n v="80.56"/>
    <n v="48.682500000000005"/>
    <n v="0.37667562914675901"/>
    <n v="2026"/>
    <x v="3"/>
    <n v="11"/>
    <s v="Nov"/>
  </r>
  <r>
    <n v="567"/>
    <d v="2026-11-09T00:00:00"/>
    <n v="11"/>
    <s v="Q4"/>
    <n v="2026"/>
    <x v="10"/>
    <x v="0"/>
    <x v="9"/>
    <x v="2"/>
    <s v="New"/>
    <x v="2"/>
    <s v="Insulated Bottle"/>
    <n v="3"/>
    <n v="36.14"/>
    <n v="0.1"/>
    <n v="13.23"/>
    <n v="97.578000000000003"/>
    <n v="39.69"/>
    <n v="57.888000000000005"/>
    <n v="0.59324847814056447"/>
    <n v="2026"/>
    <x v="3"/>
    <n v="11"/>
    <s v="Nov"/>
  </r>
  <r>
    <n v="1051"/>
    <d v="2026-11-09T00:00:00"/>
    <n v="11"/>
    <s v="Q4"/>
    <n v="2026"/>
    <x v="10"/>
    <x v="3"/>
    <x v="13"/>
    <x v="1"/>
    <s v="Business"/>
    <x v="1"/>
    <s v="Hiking Daypack 20L"/>
    <n v="12"/>
    <n v="90.99"/>
    <n v="0.2"/>
    <n v="45.51"/>
    <n v="873.50399999999991"/>
    <n v="546.12"/>
    <n v="327.3839999999999"/>
    <n v="0.37479393339927458"/>
    <n v="2026"/>
    <x v="3"/>
    <n v="11"/>
    <s v="Nov"/>
  </r>
  <r>
    <n v="1934"/>
    <d v="2026-11-09T00:00:00"/>
    <n v="11"/>
    <s v="Q4"/>
    <n v="2026"/>
    <x v="10"/>
    <x v="3"/>
    <x v="13"/>
    <x v="3"/>
    <s v="Business"/>
    <x v="0"/>
    <s v="Trail Bike Light"/>
    <n v="1"/>
    <n v="50.55"/>
    <n v="0.05"/>
    <n v="22.09"/>
    <n v="48.022499999999994"/>
    <n v="22.09"/>
    <n v="25.932499999999994"/>
    <n v="0.54000728825029931"/>
    <n v="2026"/>
    <x v="3"/>
    <n v="11"/>
    <s v="Nov"/>
  </r>
  <r>
    <n v="2056"/>
    <d v="2026-11-09T00:00:00"/>
    <n v="11"/>
    <s v="Q4"/>
    <n v="2026"/>
    <x v="10"/>
    <x v="0"/>
    <x v="0"/>
    <x v="2"/>
    <s v="New"/>
    <x v="4"/>
    <s v="Training Mat"/>
    <n v="1"/>
    <n v="51.65"/>
    <n v="0.15"/>
    <n v="21.86"/>
    <n v="43.902499999999996"/>
    <n v="21.86"/>
    <n v="22.042499999999997"/>
    <n v="0.50207846933545919"/>
    <n v="2026"/>
    <x v="3"/>
    <n v="11"/>
    <s v="Nov"/>
  </r>
  <r>
    <n v="2115"/>
    <d v="2026-11-09T00:00:00"/>
    <n v="11"/>
    <s v="Q4"/>
    <n v="2026"/>
    <x v="10"/>
    <x v="1"/>
    <x v="12"/>
    <x v="0"/>
    <s v="New"/>
    <x v="0"/>
    <s v="Commuter Helmet"/>
    <n v="5"/>
    <n v="82.96"/>
    <n v="0"/>
    <n v="43.55"/>
    <n v="414.79999999999995"/>
    <n v="217.75"/>
    <n v="197.04999999999995"/>
    <n v="0.47504821600771452"/>
    <n v="2026"/>
    <x v="3"/>
    <n v="11"/>
    <s v="Nov"/>
  </r>
  <r>
    <n v="2437"/>
    <d v="2026-11-09T00:00:00"/>
    <n v="11"/>
    <s v="Q4"/>
    <n v="2026"/>
    <x v="10"/>
    <x v="3"/>
    <x v="4"/>
    <x v="3"/>
    <s v="Business"/>
    <x v="1"/>
    <s v="Trekking Poles"/>
    <n v="1"/>
    <n v="70.3"/>
    <n v="0.05"/>
    <n v="33.31"/>
    <n v="66.784999999999997"/>
    <n v="33.31"/>
    <n v="33.474999999999994"/>
    <n v="0.50123530732949007"/>
    <n v="2026"/>
    <x v="3"/>
    <n v="11"/>
    <s v="Nov"/>
  </r>
  <r>
    <n v="3380"/>
    <d v="2026-11-09T00:00:00"/>
    <n v="11"/>
    <s v="Q4"/>
    <n v="2026"/>
    <x v="10"/>
    <x v="2"/>
    <x v="2"/>
    <x v="2"/>
    <s v="Returning"/>
    <x v="2"/>
    <s v="Packing Cube Set"/>
    <n v="2"/>
    <n v="47.12"/>
    <n v="0.15"/>
    <n v="18.64"/>
    <n v="80.103999999999999"/>
    <n v="37.28"/>
    <n v="42.823999999999998"/>
    <n v="0.5346050134824728"/>
    <n v="2026"/>
    <x v="3"/>
    <n v="11"/>
    <s v="Nov"/>
  </r>
  <r>
    <n v="3648"/>
    <d v="2026-11-09T00:00:00"/>
    <n v="11"/>
    <s v="Q4"/>
    <n v="2026"/>
    <x v="10"/>
    <x v="0"/>
    <x v="15"/>
    <x v="3"/>
    <s v="New"/>
    <x v="4"/>
    <s v="Resistance Band Set"/>
    <n v="4"/>
    <n v="39.82"/>
    <n v="0.2"/>
    <n v="14.98"/>
    <n v="127.42400000000001"/>
    <n v="59.92"/>
    <n v="67.504000000000005"/>
    <n v="0.52975891511803119"/>
    <n v="2026"/>
    <x v="3"/>
    <n v="11"/>
    <s v="Nov"/>
  </r>
  <r>
    <n v="3692"/>
    <d v="2026-11-09T00:00:00"/>
    <n v="11"/>
    <s v="Q4"/>
    <n v="2026"/>
    <x v="10"/>
    <x v="1"/>
    <x v="14"/>
    <x v="0"/>
    <s v="Returning"/>
    <x v="1"/>
    <s v="Summit Backpack 45L"/>
    <n v="4"/>
    <n v="154.27000000000001"/>
    <n v="0.05"/>
    <n v="78.36"/>
    <n v="586.226"/>
    <n v="313.44"/>
    <n v="272.786"/>
    <n v="0.46532565938733528"/>
    <n v="2026"/>
    <x v="3"/>
    <n v="11"/>
    <s v="Nov"/>
  </r>
  <r>
    <n v="4406"/>
    <d v="2026-11-09T00:00:00"/>
    <n v="11"/>
    <s v="Q4"/>
    <n v="2026"/>
    <x v="10"/>
    <x v="0"/>
    <x v="0"/>
    <x v="0"/>
    <s v="New"/>
    <x v="1"/>
    <s v="Trail Boots"/>
    <n v="1"/>
    <n v="143.02000000000001"/>
    <n v="0.1"/>
    <n v="79.25"/>
    <n v="128.71800000000002"/>
    <n v="79.25"/>
    <n v="49.468000000000018"/>
    <n v="0.3843129942976119"/>
    <n v="2026"/>
    <x v="3"/>
    <n v="11"/>
    <s v="Nov"/>
  </r>
  <r>
    <n v="4550"/>
    <d v="2026-11-09T00:00:00"/>
    <n v="11"/>
    <s v="Q4"/>
    <n v="2026"/>
    <x v="10"/>
    <x v="2"/>
    <x v="10"/>
    <x v="2"/>
    <s v="Returning"/>
    <x v="4"/>
    <s v="Recovery Roller"/>
    <n v="1"/>
    <n v="35.36"/>
    <n v="0"/>
    <n v="13.74"/>
    <n v="35.36"/>
    <n v="13.74"/>
    <n v="21.619999999999997"/>
    <n v="0.61142533936651577"/>
    <n v="2026"/>
    <x v="3"/>
    <n v="11"/>
    <s v="Nov"/>
  </r>
  <r>
    <n v="4855"/>
    <d v="2026-11-09T00:00:00"/>
    <n v="11"/>
    <s v="Q4"/>
    <n v="2026"/>
    <x v="10"/>
    <x v="1"/>
    <x v="6"/>
    <x v="0"/>
    <s v="Returning"/>
    <x v="1"/>
    <s v="Summit Backpack 45L"/>
    <n v="1"/>
    <n v="156.82"/>
    <n v="0.1"/>
    <n v="77.12"/>
    <n v="141.13800000000001"/>
    <n v="77.12"/>
    <n v="64.018000000000001"/>
    <n v="0.45358443509189589"/>
    <n v="2026"/>
    <x v="3"/>
    <n v="11"/>
    <s v="Nov"/>
  </r>
  <r>
    <n v="5151"/>
    <d v="2026-11-09T00:00:00"/>
    <n v="11"/>
    <s v="Q4"/>
    <n v="2026"/>
    <x v="10"/>
    <x v="2"/>
    <x v="16"/>
    <x v="1"/>
    <s v="Business"/>
    <x v="4"/>
    <s v="Resistance Band Set"/>
    <n v="10"/>
    <n v="40.98"/>
    <n v="0.1"/>
    <n v="14.6"/>
    <n v="368.82"/>
    <n v="146"/>
    <n v="222.82"/>
    <n v="0.60414294235670518"/>
    <n v="2026"/>
    <x v="3"/>
    <n v="11"/>
    <s v="Nov"/>
  </r>
  <r>
    <n v="5189"/>
    <d v="2026-11-09T00:00:00"/>
    <n v="11"/>
    <s v="Q4"/>
    <n v="2026"/>
    <x v="10"/>
    <x v="3"/>
    <x v="8"/>
    <x v="2"/>
    <s v="New"/>
    <x v="1"/>
    <s v="Trail Boots"/>
    <n v="3"/>
    <n v="144.22999999999999"/>
    <n v="0"/>
    <n v="80.959999999999994"/>
    <n v="432.68999999999994"/>
    <n v="242.88"/>
    <n v="189.80999999999995"/>
    <n v="0.43867433959647778"/>
    <n v="2026"/>
    <x v="3"/>
    <n v="11"/>
    <s v="Nov"/>
  </r>
  <r>
    <n v="726"/>
    <d v="2026-11-10T00:00:00"/>
    <n v="11"/>
    <s v="Q4"/>
    <n v="2026"/>
    <x v="10"/>
    <x v="3"/>
    <x v="7"/>
    <x v="0"/>
    <s v="New"/>
    <x v="1"/>
    <s v="Hiking Daypack 20L"/>
    <n v="1"/>
    <n v="90.23"/>
    <n v="0"/>
    <n v="44.06"/>
    <n v="90.23"/>
    <n v="44.06"/>
    <n v="46.17"/>
    <n v="0.51169234179319512"/>
    <n v="2026"/>
    <x v="3"/>
    <n v="11"/>
    <s v="Nov"/>
  </r>
  <r>
    <n v="2154"/>
    <d v="2026-11-10T00:00:00"/>
    <n v="11"/>
    <s v="Q4"/>
    <n v="2026"/>
    <x v="10"/>
    <x v="3"/>
    <x v="7"/>
    <x v="0"/>
    <s v="New"/>
    <x v="1"/>
    <s v="Summit Backpack 45L"/>
    <n v="5"/>
    <n v="152.82"/>
    <n v="0.1"/>
    <n v="80.09"/>
    <n v="687.68999999999994"/>
    <n v="400.45000000000005"/>
    <n v="287.2399999999999"/>
    <n v="0.417688202533118"/>
    <n v="2026"/>
    <x v="3"/>
    <n v="11"/>
    <s v="Nov"/>
  </r>
  <r>
    <n v="4403"/>
    <d v="2026-11-10T00:00:00"/>
    <n v="11"/>
    <s v="Q4"/>
    <n v="2026"/>
    <x v="10"/>
    <x v="0"/>
    <x v="0"/>
    <x v="0"/>
    <s v="Business"/>
    <x v="2"/>
    <s v="Insulated Bottle"/>
    <n v="2"/>
    <n v="36.61"/>
    <n v="0.05"/>
    <n v="13.31"/>
    <n v="69.558999999999997"/>
    <n v="26.62"/>
    <n v="42.938999999999993"/>
    <n v="0.61730329648212301"/>
    <n v="2026"/>
    <x v="3"/>
    <n v="11"/>
    <s v="Nov"/>
  </r>
  <r>
    <n v="4924"/>
    <d v="2026-11-10T00:00:00"/>
    <n v="11"/>
    <s v="Q4"/>
    <n v="2026"/>
    <x v="10"/>
    <x v="3"/>
    <x v="8"/>
    <x v="1"/>
    <s v="Business"/>
    <x v="1"/>
    <s v="Summit Backpack 45L"/>
    <n v="12"/>
    <n v="150.75"/>
    <n v="0.1"/>
    <n v="80.569999999999993"/>
    <n v="1628.1000000000001"/>
    <n v="966.83999999999992"/>
    <n v="661.26000000000022"/>
    <n v="0.40615441311958733"/>
    <n v="2026"/>
    <x v="3"/>
    <n v="11"/>
    <s v="Nov"/>
  </r>
  <r>
    <n v="25"/>
    <d v="2026-11-11T00:00:00"/>
    <n v="11"/>
    <s v="Q4"/>
    <n v="2026"/>
    <x v="10"/>
    <x v="0"/>
    <x v="0"/>
    <x v="0"/>
    <s v="Returning"/>
    <x v="1"/>
    <s v="Trail Boots"/>
    <n v="1"/>
    <n v="145.83000000000001"/>
    <n v="0.1"/>
    <n v="79.14"/>
    <n v="131.24700000000001"/>
    <n v="79.14"/>
    <n v="52.107000000000014"/>
    <n v="0.39701478890946085"/>
    <n v="2026"/>
    <x v="3"/>
    <n v="11"/>
    <s v="Nov"/>
  </r>
  <r>
    <n v="252"/>
    <d v="2026-11-11T00:00:00"/>
    <n v="11"/>
    <s v="Q4"/>
    <n v="2026"/>
    <x v="10"/>
    <x v="0"/>
    <x v="0"/>
    <x v="0"/>
    <s v="Returning"/>
    <x v="2"/>
    <s v="Travel Backpack 35L"/>
    <n v="4"/>
    <n v="162.04"/>
    <n v="0"/>
    <n v="85.77"/>
    <n v="648.16"/>
    <n v="343.08"/>
    <n v="305.08"/>
    <n v="0.47068625030856581"/>
    <n v="2026"/>
    <x v="3"/>
    <n v="11"/>
    <s v="Nov"/>
  </r>
  <r>
    <n v="1203"/>
    <d v="2026-11-11T00:00:00"/>
    <n v="11"/>
    <s v="Q4"/>
    <n v="2026"/>
    <x v="10"/>
    <x v="3"/>
    <x v="8"/>
    <x v="2"/>
    <s v="Returning"/>
    <x v="1"/>
    <s v="Trail Boots"/>
    <n v="2"/>
    <n v="141.33000000000001"/>
    <n v="0.05"/>
    <n v="79.739999999999995"/>
    <n v="268.52699999999999"/>
    <n v="159.47999999999999"/>
    <n v="109.047"/>
    <n v="0.40609324202035552"/>
    <n v="2026"/>
    <x v="3"/>
    <n v="11"/>
    <s v="Nov"/>
  </r>
  <r>
    <n v="1567"/>
    <d v="2026-11-11T00:00:00"/>
    <n v="11"/>
    <s v="Q4"/>
    <n v="2026"/>
    <x v="10"/>
    <x v="2"/>
    <x v="16"/>
    <x v="0"/>
    <s v="Returning"/>
    <x v="3"/>
    <s v="Compact Sleeping Bag"/>
    <n v="1"/>
    <n v="125.11"/>
    <n v="0.1"/>
    <n v="61.65"/>
    <n v="112.599"/>
    <n v="61.65"/>
    <n v="50.949000000000005"/>
    <n v="0.45248181600191834"/>
    <n v="2026"/>
    <x v="3"/>
    <n v="11"/>
    <s v="Nov"/>
  </r>
  <r>
    <n v="2060"/>
    <d v="2026-11-11T00:00:00"/>
    <n v="11"/>
    <s v="Q4"/>
    <n v="2026"/>
    <x v="10"/>
    <x v="2"/>
    <x v="5"/>
    <x v="0"/>
    <s v="Business"/>
    <x v="3"/>
    <s v="Compact Sleeping Bag"/>
    <n v="3"/>
    <n v="124.55"/>
    <n v="0.15"/>
    <n v="60.68"/>
    <n v="317.60249999999996"/>
    <n v="182.04"/>
    <n v="135.56249999999997"/>
    <n v="0.42683070819656643"/>
    <n v="2026"/>
    <x v="3"/>
    <n v="11"/>
    <s v="Nov"/>
  </r>
  <r>
    <n v="2485"/>
    <d v="2026-11-11T00:00:00"/>
    <n v="11"/>
    <s v="Q4"/>
    <n v="2026"/>
    <x v="10"/>
    <x v="2"/>
    <x v="10"/>
    <x v="2"/>
    <s v="Returning"/>
    <x v="1"/>
    <s v="Trail Boots"/>
    <n v="1"/>
    <n v="143.77000000000001"/>
    <n v="0.1"/>
    <n v="81.02"/>
    <n v="129.393"/>
    <n v="81.02"/>
    <n v="48.373000000000005"/>
    <n v="0.3738455712441941"/>
    <n v="2026"/>
    <x v="3"/>
    <n v="11"/>
    <s v="Nov"/>
  </r>
  <r>
    <n v="3101"/>
    <d v="2026-11-11T00:00:00"/>
    <n v="11"/>
    <s v="Q4"/>
    <n v="2026"/>
    <x v="10"/>
    <x v="3"/>
    <x v="8"/>
    <x v="0"/>
    <s v="New"/>
    <x v="3"/>
    <s v="Compact Sleeping Bag"/>
    <n v="3"/>
    <n v="124.72"/>
    <n v="0.15"/>
    <n v="60.35"/>
    <n v="318.03599999999994"/>
    <n v="181.05"/>
    <n v="136.98599999999993"/>
    <n v="0.4307248236048748"/>
    <n v="2026"/>
    <x v="3"/>
    <n v="11"/>
    <s v="Nov"/>
  </r>
  <r>
    <n v="3165"/>
    <d v="2026-11-11T00:00:00"/>
    <n v="11"/>
    <s v="Q4"/>
    <n v="2026"/>
    <x v="10"/>
    <x v="2"/>
    <x v="2"/>
    <x v="2"/>
    <s v="Returning"/>
    <x v="4"/>
    <s v="Recovery Roller"/>
    <n v="1"/>
    <n v="35.729999999999997"/>
    <n v="0.1"/>
    <n v="14.15"/>
    <n v="32.156999999999996"/>
    <n v="14.15"/>
    <n v="18.006999999999998"/>
    <n v="0.55997139036601673"/>
    <n v="2026"/>
    <x v="3"/>
    <n v="11"/>
    <s v="Nov"/>
  </r>
  <r>
    <n v="4179"/>
    <d v="2026-11-11T00:00:00"/>
    <n v="11"/>
    <s v="Q4"/>
    <n v="2026"/>
    <x v="10"/>
    <x v="2"/>
    <x v="3"/>
    <x v="2"/>
    <s v="Business"/>
    <x v="2"/>
    <s v="Travel Backpack 35L"/>
    <n v="2"/>
    <n v="166.1"/>
    <n v="0.05"/>
    <n v="88.2"/>
    <n v="315.58999999999997"/>
    <n v="176.4"/>
    <n v="139.18999999999997"/>
    <n v="0.44104692797617157"/>
    <n v="2026"/>
    <x v="3"/>
    <n v="11"/>
    <s v="Nov"/>
  </r>
  <r>
    <n v="4829"/>
    <d v="2026-11-11T00:00:00"/>
    <n v="11"/>
    <s v="Q4"/>
    <n v="2026"/>
    <x v="10"/>
    <x v="2"/>
    <x v="16"/>
    <x v="3"/>
    <s v="New"/>
    <x v="0"/>
    <s v="Commuter Helmet"/>
    <n v="2"/>
    <n v="81.27"/>
    <n v="0.05"/>
    <n v="43.04"/>
    <n v="154.41299999999998"/>
    <n v="86.08"/>
    <n v="68.332999999999984"/>
    <n v="0.44253398353765544"/>
    <n v="2026"/>
    <x v="3"/>
    <n v="11"/>
    <s v="Nov"/>
  </r>
  <r>
    <n v="4943"/>
    <d v="2026-11-11T00:00:00"/>
    <n v="11"/>
    <s v="Q4"/>
    <n v="2026"/>
    <x v="10"/>
    <x v="0"/>
    <x v="9"/>
    <x v="1"/>
    <s v="Returning"/>
    <x v="3"/>
    <s v="Trail Tent 2P"/>
    <n v="10"/>
    <n v="191.98"/>
    <n v="0.1"/>
    <n v="102.73"/>
    <n v="1727.82"/>
    <n v="1027.3"/>
    <n v="700.52"/>
    <n v="0.40543575140929033"/>
    <n v="2026"/>
    <x v="3"/>
    <n v="11"/>
    <s v="Nov"/>
  </r>
  <r>
    <n v="887"/>
    <d v="2026-11-12T00:00:00"/>
    <n v="11"/>
    <s v="Q4"/>
    <n v="2026"/>
    <x v="10"/>
    <x v="3"/>
    <x v="8"/>
    <x v="2"/>
    <s v="Returning"/>
    <x v="1"/>
    <s v="Hiking Daypack 20L"/>
    <n v="6"/>
    <n v="89.87"/>
    <n v="0.2"/>
    <n v="44.47"/>
    <n v="431.37600000000003"/>
    <n v="266.82"/>
    <n v="164.55600000000004"/>
    <n v="0.3814676755313231"/>
    <n v="2026"/>
    <x v="3"/>
    <n v="11"/>
    <s v="Nov"/>
  </r>
  <r>
    <n v="1090"/>
    <d v="2026-11-12T00:00:00"/>
    <n v="11"/>
    <s v="Q4"/>
    <n v="2026"/>
    <x v="10"/>
    <x v="1"/>
    <x v="14"/>
    <x v="3"/>
    <s v="New"/>
    <x v="0"/>
    <s v="Trail Bike Light"/>
    <n v="3"/>
    <n v="51.44"/>
    <n v="0.1"/>
    <n v="23.11"/>
    <n v="138.88800000000001"/>
    <n v="69.33"/>
    <n v="69.558000000000007"/>
    <n v="0.50082080525315364"/>
    <n v="2026"/>
    <x v="3"/>
    <n v="11"/>
    <s v="Nov"/>
  </r>
  <r>
    <n v="2090"/>
    <d v="2026-11-12T00:00:00"/>
    <n v="11"/>
    <s v="Q4"/>
    <n v="2026"/>
    <x v="10"/>
    <x v="3"/>
    <x v="4"/>
    <x v="3"/>
    <s v="New"/>
    <x v="2"/>
    <s v="Packing Cube Set"/>
    <n v="4"/>
    <n v="46.68"/>
    <n v="0.05"/>
    <n v="17.96"/>
    <n v="177.38399999999999"/>
    <n v="71.84"/>
    <n v="105.54399999999998"/>
    <n v="0.59500293149325756"/>
    <n v="2026"/>
    <x v="3"/>
    <n v="11"/>
    <s v="Nov"/>
  </r>
  <r>
    <n v="2561"/>
    <d v="2026-11-12T00:00:00"/>
    <n v="11"/>
    <s v="Q4"/>
    <n v="2026"/>
    <x v="10"/>
    <x v="1"/>
    <x v="12"/>
    <x v="2"/>
    <s v="New"/>
    <x v="1"/>
    <s v="Trekking Poles"/>
    <n v="4"/>
    <n v="73.05"/>
    <n v="0.2"/>
    <n v="32.82"/>
    <n v="233.76"/>
    <n v="131.28"/>
    <n v="102.47999999999999"/>
    <n v="0.4383983572895277"/>
    <n v="2026"/>
    <x v="3"/>
    <n v="11"/>
    <s v="Nov"/>
  </r>
  <r>
    <n v="2855"/>
    <d v="2026-11-12T00:00:00"/>
    <n v="11"/>
    <s v="Q4"/>
    <n v="2026"/>
    <x v="10"/>
    <x v="2"/>
    <x v="10"/>
    <x v="3"/>
    <s v="New"/>
    <x v="3"/>
    <s v="Compact Sleeping Bag"/>
    <n v="1"/>
    <n v="125.32"/>
    <n v="0.15"/>
    <n v="59.49"/>
    <n v="106.52199999999999"/>
    <n v="59.49"/>
    <n v="47.031999999999989"/>
    <n v="0.44152381667636725"/>
    <n v="2026"/>
    <x v="3"/>
    <n v="11"/>
    <s v="Nov"/>
  </r>
  <r>
    <n v="4421"/>
    <d v="2026-11-12T00:00:00"/>
    <n v="11"/>
    <s v="Q4"/>
    <n v="2026"/>
    <x v="10"/>
    <x v="1"/>
    <x v="11"/>
    <x v="3"/>
    <s v="Business"/>
    <x v="4"/>
    <s v="Weighted Vest"/>
    <n v="2"/>
    <n v="123.49"/>
    <n v="0.15"/>
    <n v="68.08"/>
    <n v="209.93299999999999"/>
    <n v="136.16"/>
    <n v="73.772999999999996"/>
    <n v="0.35141211719929694"/>
    <n v="2026"/>
    <x v="3"/>
    <n v="11"/>
    <s v="Nov"/>
  </r>
  <r>
    <n v="195"/>
    <d v="2026-11-13T00:00:00"/>
    <n v="11"/>
    <s v="Q4"/>
    <n v="2026"/>
    <x v="10"/>
    <x v="1"/>
    <x v="12"/>
    <x v="2"/>
    <s v="Returning"/>
    <x v="2"/>
    <s v="Packing Cube Set"/>
    <n v="1"/>
    <n v="47.37"/>
    <n v="0.2"/>
    <n v="18.739999999999998"/>
    <n v="37.896000000000001"/>
    <n v="18.739999999999998"/>
    <n v="19.156000000000002"/>
    <n v="0.50548870593202455"/>
    <n v="2026"/>
    <x v="3"/>
    <n v="11"/>
    <s v="Nov"/>
  </r>
  <r>
    <n v="520"/>
    <d v="2026-11-13T00:00:00"/>
    <n v="11"/>
    <s v="Q4"/>
    <n v="2026"/>
    <x v="10"/>
    <x v="1"/>
    <x v="12"/>
    <x v="1"/>
    <s v="Business"/>
    <x v="1"/>
    <s v="Hiking Daypack 20L"/>
    <n v="6"/>
    <n v="92.31"/>
    <n v="0.05"/>
    <n v="46.12"/>
    <n v="526.16700000000003"/>
    <n v="276.71999999999997"/>
    <n v="249.44700000000006"/>
    <n v="0.47408332335551268"/>
    <n v="2026"/>
    <x v="3"/>
    <n v="11"/>
    <s v="Nov"/>
  </r>
  <r>
    <n v="646"/>
    <d v="2026-11-13T00:00:00"/>
    <n v="11"/>
    <s v="Q4"/>
    <n v="2026"/>
    <x v="10"/>
    <x v="2"/>
    <x v="16"/>
    <x v="2"/>
    <s v="Returning"/>
    <x v="0"/>
    <s v="Trail Bike Light"/>
    <n v="1"/>
    <n v="49.53"/>
    <n v="0.1"/>
    <n v="22.18"/>
    <n v="44.577000000000005"/>
    <n v="22.18"/>
    <n v="22.397000000000006"/>
    <n v="0.50243399062296712"/>
    <n v="2026"/>
    <x v="3"/>
    <n v="11"/>
    <s v="Nov"/>
  </r>
  <r>
    <n v="893"/>
    <d v="2026-11-13T00:00:00"/>
    <n v="11"/>
    <s v="Q4"/>
    <n v="2026"/>
    <x v="10"/>
    <x v="3"/>
    <x v="8"/>
    <x v="0"/>
    <s v="New"/>
    <x v="2"/>
    <s v="Packing Cube Set"/>
    <n v="4"/>
    <n v="47.62"/>
    <n v="0.2"/>
    <n v="18.100000000000001"/>
    <n v="152.38399999999999"/>
    <n v="72.400000000000006"/>
    <n v="79.98399999999998"/>
    <n v="0.52488450230995376"/>
    <n v="2026"/>
    <x v="3"/>
    <n v="11"/>
    <s v="Nov"/>
  </r>
  <r>
    <n v="916"/>
    <d v="2026-11-13T00:00:00"/>
    <n v="11"/>
    <s v="Q4"/>
    <n v="2026"/>
    <x v="10"/>
    <x v="1"/>
    <x v="6"/>
    <x v="0"/>
    <s v="New"/>
    <x v="0"/>
    <s v="Trail Bike Light"/>
    <n v="4"/>
    <n v="51.93"/>
    <n v="0.05"/>
    <n v="22.62"/>
    <n v="197.334"/>
    <n v="90.48"/>
    <n v="106.854"/>
    <n v="0.54148803551339353"/>
    <n v="2026"/>
    <x v="3"/>
    <n v="11"/>
    <s v="Nov"/>
  </r>
  <r>
    <n v="1295"/>
    <d v="2026-11-13T00:00:00"/>
    <n v="11"/>
    <s v="Q4"/>
    <n v="2026"/>
    <x v="10"/>
    <x v="1"/>
    <x v="11"/>
    <x v="3"/>
    <s v="New"/>
    <x v="1"/>
    <s v="Summit Backpack 45L"/>
    <n v="1"/>
    <n v="155.44999999999999"/>
    <n v="0.05"/>
    <n v="77.25"/>
    <n v="147.67749999999998"/>
    <n v="77.25"/>
    <n v="70.427499999999981"/>
    <n v="0.47690067884410281"/>
    <n v="2026"/>
    <x v="3"/>
    <n v="11"/>
    <s v="Nov"/>
  </r>
  <r>
    <n v="3438"/>
    <d v="2026-11-13T00:00:00"/>
    <n v="11"/>
    <s v="Q4"/>
    <n v="2026"/>
    <x v="10"/>
    <x v="0"/>
    <x v="0"/>
    <x v="0"/>
    <s v="Returning"/>
    <x v="0"/>
    <s v="Compact Repair Kit"/>
    <n v="4"/>
    <n v="40.03"/>
    <n v="0.05"/>
    <n v="16.78"/>
    <n v="152.114"/>
    <n v="67.12"/>
    <n v="84.994"/>
    <n v="0.5587519886400989"/>
    <n v="2026"/>
    <x v="3"/>
    <n v="11"/>
    <s v="Nov"/>
  </r>
  <r>
    <n v="3573"/>
    <d v="2026-11-13T00:00:00"/>
    <n v="11"/>
    <s v="Q4"/>
    <n v="2026"/>
    <x v="10"/>
    <x v="0"/>
    <x v="9"/>
    <x v="0"/>
    <s v="Returning"/>
    <x v="1"/>
    <s v="Summit Backpack 45L"/>
    <n v="2"/>
    <n v="152.96"/>
    <n v="0.1"/>
    <n v="79.12"/>
    <n v="275.32800000000003"/>
    <n v="158.24"/>
    <n v="117.08800000000002"/>
    <n v="0.4252673175267318"/>
    <n v="2026"/>
    <x v="3"/>
    <n v="11"/>
    <s v="Nov"/>
  </r>
  <r>
    <n v="4257"/>
    <d v="2026-11-13T00:00:00"/>
    <n v="11"/>
    <s v="Q4"/>
    <n v="2026"/>
    <x v="10"/>
    <x v="3"/>
    <x v="13"/>
    <x v="2"/>
    <s v="New"/>
    <x v="4"/>
    <s v="Weighted Vest"/>
    <n v="2"/>
    <n v="124.06"/>
    <n v="0.05"/>
    <n v="69.98"/>
    <n v="235.714"/>
    <n v="139.96"/>
    <n v="95.753999999999991"/>
    <n v="0.40622958330858577"/>
    <n v="2026"/>
    <x v="3"/>
    <n v="11"/>
    <s v="Nov"/>
  </r>
  <r>
    <n v="4389"/>
    <d v="2026-11-13T00:00:00"/>
    <n v="11"/>
    <s v="Q4"/>
    <n v="2026"/>
    <x v="10"/>
    <x v="2"/>
    <x v="10"/>
    <x v="3"/>
    <s v="New"/>
    <x v="1"/>
    <s v="Summit Backpack 45L"/>
    <n v="1"/>
    <n v="151.66"/>
    <n v="0.1"/>
    <n v="80.209999999999994"/>
    <n v="136.494"/>
    <n v="80.209999999999994"/>
    <n v="56.284000000000006"/>
    <n v="0.41235512183685735"/>
    <n v="2026"/>
    <x v="3"/>
    <n v="11"/>
    <s v="Nov"/>
  </r>
  <r>
    <n v="4887"/>
    <d v="2026-11-13T00:00:00"/>
    <n v="11"/>
    <s v="Q4"/>
    <n v="2026"/>
    <x v="10"/>
    <x v="3"/>
    <x v="8"/>
    <x v="0"/>
    <s v="New"/>
    <x v="1"/>
    <s v="Trail Boots"/>
    <n v="2"/>
    <n v="142.30000000000001"/>
    <n v="0.15"/>
    <n v="77.760000000000005"/>
    <n v="241.91000000000003"/>
    <n v="155.52000000000001"/>
    <n v="86.390000000000015"/>
    <n v="0.35711628291513375"/>
    <n v="2026"/>
    <x v="3"/>
    <n v="11"/>
    <s v="Nov"/>
  </r>
  <r>
    <n v="5007"/>
    <d v="2026-11-13T00:00:00"/>
    <n v="11"/>
    <s v="Q4"/>
    <n v="2026"/>
    <x v="10"/>
    <x v="1"/>
    <x v="14"/>
    <x v="0"/>
    <s v="Business"/>
    <x v="2"/>
    <s v="Travel Backpack 35L"/>
    <n v="4"/>
    <n v="161.97"/>
    <n v="0.05"/>
    <n v="87.2"/>
    <n v="615.48599999999999"/>
    <n v="348.8"/>
    <n v="266.68599999999998"/>
    <n v="0.4332933649181297"/>
    <n v="2026"/>
    <x v="3"/>
    <n v="11"/>
    <s v="Nov"/>
  </r>
  <r>
    <n v="5111"/>
    <d v="2026-11-13T00:00:00"/>
    <n v="11"/>
    <s v="Q4"/>
    <n v="2026"/>
    <x v="10"/>
    <x v="1"/>
    <x v="14"/>
    <x v="1"/>
    <s v="Business"/>
    <x v="2"/>
    <s v="Carry-On Duffel"/>
    <n v="5"/>
    <n v="133.99"/>
    <n v="0.15"/>
    <n v="65.55"/>
    <n v="569.45749999999998"/>
    <n v="327.75"/>
    <n v="241.70749999999998"/>
    <n v="0.42445221987593451"/>
    <n v="2026"/>
    <x v="3"/>
    <n v="11"/>
    <s v="Nov"/>
  </r>
  <r>
    <n v="5177"/>
    <d v="2026-11-13T00:00:00"/>
    <n v="11"/>
    <s v="Q4"/>
    <n v="2026"/>
    <x v="10"/>
    <x v="1"/>
    <x v="6"/>
    <x v="2"/>
    <s v="Returning"/>
    <x v="3"/>
    <s v="Portable Camp Stove"/>
    <n v="2"/>
    <n v="83.18"/>
    <n v="0.1"/>
    <n v="40.479999999999997"/>
    <n v="149.72400000000002"/>
    <n v="80.959999999999994"/>
    <n v="68.764000000000024"/>
    <n v="0.45927172664369115"/>
    <n v="2026"/>
    <x v="3"/>
    <n v="11"/>
    <s v="Nov"/>
  </r>
  <r>
    <n v="584"/>
    <d v="2026-11-14T00:00:00"/>
    <n v="11"/>
    <s v="Q4"/>
    <n v="2026"/>
    <x v="10"/>
    <x v="1"/>
    <x v="12"/>
    <x v="0"/>
    <s v="New"/>
    <x v="1"/>
    <s v="Hiking Daypack 20L"/>
    <n v="1"/>
    <n v="91.95"/>
    <n v="0"/>
    <n v="46.64"/>
    <n v="91.95"/>
    <n v="46.64"/>
    <n v="45.31"/>
    <n v="0.49276780859162589"/>
    <n v="2026"/>
    <x v="3"/>
    <n v="11"/>
    <s v="Nov"/>
  </r>
  <r>
    <n v="621"/>
    <d v="2026-11-14T00:00:00"/>
    <n v="11"/>
    <s v="Q4"/>
    <n v="2026"/>
    <x v="10"/>
    <x v="3"/>
    <x v="13"/>
    <x v="1"/>
    <s v="Business"/>
    <x v="2"/>
    <s v="Insulated Bottle"/>
    <n v="5"/>
    <n v="35.68"/>
    <n v="0.15"/>
    <n v="13.48"/>
    <n v="151.64000000000001"/>
    <n v="67.400000000000006"/>
    <n v="84.240000000000009"/>
    <n v="0.55552624637298864"/>
    <n v="2026"/>
    <x v="3"/>
    <n v="11"/>
    <s v="Nov"/>
  </r>
  <r>
    <n v="623"/>
    <d v="2026-11-14T00:00:00"/>
    <n v="11"/>
    <s v="Q4"/>
    <n v="2026"/>
    <x v="10"/>
    <x v="2"/>
    <x v="16"/>
    <x v="0"/>
    <s v="Returning"/>
    <x v="3"/>
    <s v="Alpine Tent 4P"/>
    <n v="3"/>
    <n v="336.58"/>
    <n v="0.15"/>
    <n v="198.99"/>
    <n v="858.279"/>
    <n v="596.97"/>
    <n v="261.30899999999997"/>
    <n v="0.3044569423229509"/>
    <n v="2026"/>
    <x v="3"/>
    <n v="11"/>
    <s v="Nov"/>
  </r>
  <r>
    <n v="1431"/>
    <d v="2026-11-14T00:00:00"/>
    <n v="11"/>
    <s v="Q4"/>
    <n v="2026"/>
    <x v="10"/>
    <x v="2"/>
    <x v="2"/>
    <x v="0"/>
    <s v="New"/>
    <x v="4"/>
    <s v="Recovery Roller"/>
    <n v="2"/>
    <n v="36.979999999999997"/>
    <n v="0.15"/>
    <n v="14.13"/>
    <n v="62.865999999999993"/>
    <n v="28.26"/>
    <n v="34.605999999999995"/>
    <n v="0.55047243342983487"/>
    <n v="2026"/>
    <x v="3"/>
    <n v="11"/>
    <s v="Nov"/>
  </r>
  <r>
    <n v="1520"/>
    <d v="2026-11-14T00:00:00"/>
    <n v="11"/>
    <s v="Q4"/>
    <n v="2026"/>
    <x v="10"/>
    <x v="3"/>
    <x v="13"/>
    <x v="3"/>
    <s v="New"/>
    <x v="4"/>
    <s v="Recovery Roller"/>
    <n v="2"/>
    <n v="36.15"/>
    <n v="0"/>
    <n v="13.51"/>
    <n v="72.3"/>
    <n v="27.02"/>
    <n v="45.28"/>
    <n v="0.62627939142461964"/>
    <n v="2026"/>
    <x v="3"/>
    <n v="11"/>
    <s v="Nov"/>
  </r>
  <r>
    <n v="1791"/>
    <d v="2026-11-14T00:00:00"/>
    <n v="11"/>
    <s v="Q4"/>
    <n v="2026"/>
    <x v="10"/>
    <x v="2"/>
    <x v="2"/>
    <x v="0"/>
    <s v="Business"/>
    <x v="4"/>
    <s v="Weighted Vest"/>
    <n v="1"/>
    <n v="121.86"/>
    <n v="0.05"/>
    <n v="69.900000000000006"/>
    <n v="115.767"/>
    <n v="69.900000000000006"/>
    <n v="45.86699999999999"/>
    <n v="0.396200989919407"/>
    <n v="2026"/>
    <x v="3"/>
    <n v="11"/>
    <s v="Nov"/>
  </r>
  <r>
    <n v="2191"/>
    <d v="2026-11-14T00:00:00"/>
    <n v="11"/>
    <s v="Q4"/>
    <n v="2026"/>
    <x v="10"/>
    <x v="2"/>
    <x v="5"/>
    <x v="2"/>
    <s v="Returning"/>
    <x v="0"/>
    <s v="Trail Bike Light"/>
    <n v="6"/>
    <n v="49.85"/>
    <n v="0.05"/>
    <n v="22.68"/>
    <n v="284.14499999999998"/>
    <n v="136.07999999999998"/>
    <n v="148.065"/>
    <n v="0.52108958454310306"/>
    <n v="2026"/>
    <x v="3"/>
    <n v="11"/>
    <s v="Nov"/>
  </r>
  <r>
    <n v="2365"/>
    <d v="2026-11-14T00:00:00"/>
    <n v="11"/>
    <s v="Q4"/>
    <n v="2026"/>
    <x v="10"/>
    <x v="2"/>
    <x v="5"/>
    <x v="2"/>
    <s v="Business"/>
    <x v="1"/>
    <s v="Hiking Daypack 20L"/>
    <n v="2"/>
    <n v="91.95"/>
    <n v="0.05"/>
    <n v="46.45"/>
    <n v="174.70499999999998"/>
    <n v="92.9"/>
    <n v="81.804999999999978"/>
    <n v="0.46824647262528252"/>
    <n v="2026"/>
    <x v="3"/>
    <n v="11"/>
    <s v="Nov"/>
  </r>
  <r>
    <n v="2603"/>
    <d v="2026-11-14T00:00:00"/>
    <n v="11"/>
    <s v="Q4"/>
    <n v="2026"/>
    <x v="10"/>
    <x v="3"/>
    <x v="8"/>
    <x v="3"/>
    <s v="Returning"/>
    <x v="0"/>
    <s v="Trail Bike Light"/>
    <n v="2"/>
    <n v="51.71"/>
    <n v="0.15"/>
    <n v="22.93"/>
    <n v="87.906999999999996"/>
    <n v="45.86"/>
    <n v="42.046999999999997"/>
    <n v="0.47831230732478641"/>
    <n v="2026"/>
    <x v="3"/>
    <n v="11"/>
    <s v="Nov"/>
  </r>
  <r>
    <n v="4098"/>
    <d v="2026-11-14T00:00:00"/>
    <n v="11"/>
    <s v="Q4"/>
    <n v="2026"/>
    <x v="10"/>
    <x v="1"/>
    <x v="1"/>
    <x v="2"/>
    <s v="Returning"/>
    <x v="4"/>
    <s v="Resistance Band Set"/>
    <n v="1"/>
    <n v="41.05"/>
    <n v="0.05"/>
    <n v="14.6"/>
    <n v="38.997499999999995"/>
    <n v="14.6"/>
    <n v="24.397499999999994"/>
    <n v="0.62561702673248276"/>
    <n v="2026"/>
    <x v="3"/>
    <n v="11"/>
    <s v="Nov"/>
  </r>
  <r>
    <n v="1176"/>
    <d v="2026-11-15T00:00:00"/>
    <n v="11"/>
    <s v="Q4"/>
    <n v="2026"/>
    <x v="10"/>
    <x v="1"/>
    <x v="6"/>
    <x v="1"/>
    <s v="Business"/>
    <x v="3"/>
    <s v="Alpine Tent 4P"/>
    <n v="10"/>
    <n v="333.09"/>
    <n v="0.15"/>
    <n v="197.95"/>
    <n v="2831.2649999999994"/>
    <n v="1979.5"/>
    <n v="851.76499999999942"/>
    <n v="0.30084255624252748"/>
    <n v="2026"/>
    <x v="3"/>
    <n v="11"/>
    <s v="Nov"/>
  </r>
  <r>
    <n v="1895"/>
    <d v="2026-11-15T00:00:00"/>
    <n v="11"/>
    <s v="Q4"/>
    <n v="2026"/>
    <x v="10"/>
    <x v="3"/>
    <x v="4"/>
    <x v="0"/>
    <s v="Business"/>
    <x v="0"/>
    <s v="Trail Bike Light"/>
    <n v="3"/>
    <n v="51.79"/>
    <n v="0.2"/>
    <n v="22.23"/>
    <n v="124.29600000000001"/>
    <n v="66.69"/>
    <n v="57.606000000000009"/>
    <n v="0.4634581965630431"/>
    <n v="2026"/>
    <x v="3"/>
    <n v="11"/>
    <s v="Nov"/>
  </r>
  <r>
    <n v="3385"/>
    <d v="2026-11-15T00:00:00"/>
    <n v="11"/>
    <s v="Q4"/>
    <n v="2026"/>
    <x v="10"/>
    <x v="1"/>
    <x v="11"/>
    <x v="3"/>
    <s v="New"/>
    <x v="1"/>
    <s v="Trekking Poles"/>
    <n v="1"/>
    <n v="71.040000000000006"/>
    <n v="0.1"/>
    <n v="31.59"/>
    <n v="63.936000000000007"/>
    <n v="31.59"/>
    <n v="32.346000000000004"/>
    <n v="0.50591216216216217"/>
    <n v="2026"/>
    <x v="3"/>
    <n v="11"/>
    <s v="Nov"/>
  </r>
  <r>
    <n v="3581"/>
    <d v="2026-11-15T00:00:00"/>
    <n v="11"/>
    <s v="Q4"/>
    <n v="2026"/>
    <x v="10"/>
    <x v="3"/>
    <x v="4"/>
    <x v="3"/>
    <s v="Business"/>
    <x v="1"/>
    <s v="Trail Boots"/>
    <n v="2"/>
    <n v="141.21"/>
    <n v="0.1"/>
    <n v="78.31"/>
    <n v="254.17800000000003"/>
    <n v="156.62"/>
    <n v="97.558000000000021"/>
    <n v="0.38381763960688969"/>
    <n v="2026"/>
    <x v="3"/>
    <n v="11"/>
    <s v="Nov"/>
  </r>
  <r>
    <n v="4528"/>
    <d v="2026-11-15T00:00:00"/>
    <n v="11"/>
    <s v="Q4"/>
    <n v="2026"/>
    <x v="10"/>
    <x v="0"/>
    <x v="15"/>
    <x v="3"/>
    <s v="New"/>
    <x v="1"/>
    <s v="Trail Boots"/>
    <n v="2"/>
    <n v="141.63999999999999"/>
    <n v="0.15"/>
    <n v="80.349999999999994"/>
    <n v="240.78799999999998"/>
    <n v="160.69999999999999"/>
    <n v="80.087999999999994"/>
    <n v="0.33260793727262156"/>
    <n v="2026"/>
    <x v="3"/>
    <n v="11"/>
    <s v="Nov"/>
  </r>
  <r>
    <n v="4633"/>
    <d v="2026-11-15T00:00:00"/>
    <n v="11"/>
    <s v="Q4"/>
    <n v="2026"/>
    <x v="10"/>
    <x v="2"/>
    <x v="10"/>
    <x v="0"/>
    <s v="Returning"/>
    <x v="1"/>
    <s v="Trekking Poles"/>
    <n v="1"/>
    <n v="71.78"/>
    <n v="0.15"/>
    <n v="32.869999999999997"/>
    <n v="61.012999999999998"/>
    <n v="32.869999999999997"/>
    <n v="28.143000000000001"/>
    <n v="0.46126235392457349"/>
    <n v="2026"/>
    <x v="3"/>
    <n v="11"/>
    <s v="Nov"/>
  </r>
  <r>
    <n v="5195"/>
    <d v="2026-11-15T00:00:00"/>
    <n v="11"/>
    <s v="Q4"/>
    <n v="2026"/>
    <x v="10"/>
    <x v="2"/>
    <x v="16"/>
    <x v="0"/>
    <s v="Business"/>
    <x v="1"/>
    <s v="Summit Backpack 45L"/>
    <n v="3"/>
    <n v="153.88999999999999"/>
    <n v="0.1"/>
    <n v="80.36"/>
    <n v="415.50299999999999"/>
    <n v="241.07999999999998"/>
    <n v="174.423"/>
    <n v="0.41978758276113531"/>
    <n v="2026"/>
    <x v="3"/>
    <n v="11"/>
    <s v="Nov"/>
  </r>
  <r>
    <n v="2778"/>
    <d v="2026-11-16T00:00:00"/>
    <n v="11"/>
    <s v="Q4"/>
    <n v="2026"/>
    <x v="10"/>
    <x v="3"/>
    <x v="4"/>
    <x v="3"/>
    <s v="Returning"/>
    <x v="1"/>
    <s v="Trail Boots"/>
    <n v="1"/>
    <n v="145.4"/>
    <n v="0.1"/>
    <n v="77.66"/>
    <n v="130.86000000000001"/>
    <n v="77.66"/>
    <n v="53.200000000000017"/>
    <n v="0.40654134189209851"/>
    <n v="2026"/>
    <x v="3"/>
    <n v="11"/>
    <s v="Nov"/>
  </r>
  <r>
    <n v="341"/>
    <d v="2026-11-17T00:00:00"/>
    <n v="11"/>
    <s v="Q4"/>
    <n v="2026"/>
    <x v="10"/>
    <x v="3"/>
    <x v="8"/>
    <x v="0"/>
    <s v="Returning"/>
    <x v="2"/>
    <s v="Carry-On Duffel"/>
    <n v="1"/>
    <n v="132.94999999999999"/>
    <n v="0.05"/>
    <n v="65.36"/>
    <n v="126.30249999999998"/>
    <n v="65.36"/>
    <n v="60.942499999999981"/>
    <n v="0.48251222264009019"/>
    <n v="2026"/>
    <x v="3"/>
    <n v="11"/>
    <s v="Nov"/>
  </r>
  <r>
    <n v="374"/>
    <d v="2026-11-17T00:00:00"/>
    <n v="11"/>
    <s v="Q4"/>
    <n v="2026"/>
    <x v="10"/>
    <x v="3"/>
    <x v="7"/>
    <x v="2"/>
    <s v="Returning"/>
    <x v="4"/>
    <s v="Training Mat"/>
    <n v="1"/>
    <n v="51.34"/>
    <n v="0.15"/>
    <n v="21.37"/>
    <n v="43.639000000000003"/>
    <n v="21.37"/>
    <n v="22.269000000000002"/>
    <n v="0.5103004193496643"/>
    <n v="2026"/>
    <x v="3"/>
    <n v="11"/>
    <s v="Nov"/>
  </r>
  <r>
    <n v="598"/>
    <d v="2026-11-17T00:00:00"/>
    <n v="11"/>
    <s v="Q4"/>
    <n v="2026"/>
    <x v="10"/>
    <x v="0"/>
    <x v="0"/>
    <x v="0"/>
    <s v="New"/>
    <x v="0"/>
    <s v="Trail Bike Light"/>
    <n v="1"/>
    <n v="49.98"/>
    <n v="0.1"/>
    <n v="22.25"/>
    <n v="44.981999999999999"/>
    <n v="22.25"/>
    <n v="22.731999999999999"/>
    <n v="0.50535769863500957"/>
    <n v="2026"/>
    <x v="3"/>
    <n v="11"/>
    <s v="Nov"/>
  </r>
  <r>
    <n v="690"/>
    <d v="2026-11-17T00:00:00"/>
    <n v="11"/>
    <s v="Q4"/>
    <n v="2026"/>
    <x v="10"/>
    <x v="3"/>
    <x v="8"/>
    <x v="0"/>
    <s v="Returning"/>
    <x v="2"/>
    <s v="Travel Backpack 35L"/>
    <n v="2"/>
    <n v="168.08"/>
    <n v="0.1"/>
    <n v="87.63"/>
    <n v="302.54400000000004"/>
    <n v="175.26"/>
    <n v="127.28400000000005"/>
    <n v="0.42071235919403471"/>
    <n v="2026"/>
    <x v="3"/>
    <n v="11"/>
    <s v="Nov"/>
  </r>
  <r>
    <n v="1296"/>
    <d v="2026-11-17T00:00:00"/>
    <n v="11"/>
    <s v="Q4"/>
    <n v="2026"/>
    <x v="10"/>
    <x v="3"/>
    <x v="13"/>
    <x v="0"/>
    <s v="New"/>
    <x v="3"/>
    <s v="Trail Tent 2P"/>
    <n v="1"/>
    <n v="191.85"/>
    <n v="0.15"/>
    <n v="104.41"/>
    <n v="163.07249999999999"/>
    <n v="104.41"/>
    <n v="58.662499999999994"/>
    <n v="0.35973263425776875"/>
    <n v="2026"/>
    <x v="3"/>
    <n v="11"/>
    <s v="Nov"/>
  </r>
  <r>
    <n v="1585"/>
    <d v="2026-11-17T00:00:00"/>
    <n v="11"/>
    <s v="Q4"/>
    <n v="2026"/>
    <x v="10"/>
    <x v="1"/>
    <x v="14"/>
    <x v="2"/>
    <s v="Returning"/>
    <x v="1"/>
    <s v="Hiking Daypack 20L"/>
    <n v="4"/>
    <n v="93.99"/>
    <n v="0.1"/>
    <n v="44.07"/>
    <n v="338.36399999999998"/>
    <n v="176.28"/>
    <n v="162.08399999999997"/>
    <n v="0.47902259105578604"/>
    <n v="2026"/>
    <x v="3"/>
    <n v="11"/>
    <s v="Nov"/>
  </r>
  <r>
    <n v="2194"/>
    <d v="2026-11-17T00:00:00"/>
    <n v="11"/>
    <s v="Q4"/>
    <n v="2026"/>
    <x v="10"/>
    <x v="3"/>
    <x v="13"/>
    <x v="0"/>
    <s v="Returning"/>
    <x v="2"/>
    <s v="Insulated Bottle"/>
    <n v="4"/>
    <n v="36.57"/>
    <n v="0.05"/>
    <n v="13.35"/>
    <n v="138.96600000000001"/>
    <n v="53.4"/>
    <n v="85.566000000000003"/>
    <n v="0.61573334484694098"/>
    <n v="2026"/>
    <x v="3"/>
    <n v="11"/>
    <s v="Nov"/>
  </r>
  <r>
    <n v="2221"/>
    <d v="2026-11-17T00:00:00"/>
    <n v="11"/>
    <s v="Q4"/>
    <n v="2026"/>
    <x v="10"/>
    <x v="1"/>
    <x v="12"/>
    <x v="3"/>
    <s v="Returning"/>
    <x v="0"/>
    <s v="Compact Repair Kit"/>
    <n v="1"/>
    <n v="39.81"/>
    <n v="0.05"/>
    <n v="16.25"/>
    <n v="37.819499999999998"/>
    <n v="16.25"/>
    <n v="21.569499999999998"/>
    <n v="0.57032747656632155"/>
    <n v="2026"/>
    <x v="3"/>
    <n v="11"/>
    <s v="Nov"/>
  </r>
  <r>
    <n v="3836"/>
    <d v="2026-11-17T00:00:00"/>
    <n v="11"/>
    <s v="Q4"/>
    <n v="2026"/>
    <x v="10"/>
    <x v="3"/>
    <x v="4"/>
    <x v="2"/>
    <s v="Returning"/>
    <x v="1"/>
    <s v="Hiking Daypack 20L"/>
    <n v="1"/>
    <n v="91.43"/>
    <n v="0.1"/>
    <n v="45.06"/>
    <n v="82.287000000000006"/>
    <n v="45.06"/>
    <n v="37.227000000000004"/>
    <n v="0.45240438951474715"/>
    <n v="2026"/>
    <x v="3"/>
    <n v="11"/>
    <s v="Nov"/>
  </r>
  <r>
    <n v="4437"/>
    <d v="2026-11-17T00:00:00"/>
    <n v="11"/>
    <s v="Q4"/>
    <n v="2026"/>
    <x v="10"/>
    <x v="2"/>
    <x v="2"/>
    <x v="0"/>
    <s v="Returning"/>
    <x v="4"/>
    <s v="Weighted Vest"/>
    <n v="1"/>
    <n v="122.64"/>
    <n v="0"/>
    <n v="68.58"/>
    <n v="122.64"/>
    <n v="68.58"/>
    <n v="54.06"/>
    <n v="0.44080234833659493"/>
    <n v="2026"/>
    <x v="3"/>
    <n v="11"/>
    <s v="Nov"/>
  </r>
  <r>
    <n v="4735"/>
    <d v="2026-11-17T00:00:00"/>
    <n v="11"/>
    <s v="Q4"/>
    <n v="2026"/>
    <x v="10"/>
    <x v="1"/>
    <x v="12"/>
    <x v="0"/>
    <s v="Business"/>
    <x v="0"/>
    <s v="Commuter Helmet"/>
    <n v="1"/>
    <n v="80.959999999999994"/>
    <n v="0.1"/>
    <n v="43.86"/>
    <n v="72.86399999999999"/>
    <n v="43.86"/>
    <n v="29.003999999999991"/>
    <n v="0.39805665349143604"/>
    <n v="2026"/>
    <x v="3"/>
    <n v="11"/>
    <s v="Nov"/>
  </r>
  <r>
    <n v="554"/>
    <d v="2026-11-18T00:00:00"/>
    <n v="11"/>
    <s v="Q4"/>
    <n v="2026"/>
    <x v="10"/>
    <x v="2"/>
    <x v="5"/>
    <x v="3"/>
    <s v="Business"/>
    <x v="4"/>
    <s v="Recovery Roller"/>
    <n v="1"/>
    <n v="36.380000000000003"/>
    <n v="0.05"/>
    <n v="14.06"/>
    <n v="34.561"/>
    <n v="14.06"/>
    <n v="20.500999999999998"/>
    <n v="0.59318306761957118"/>
    <n v="2026"/>
    <x v="3"/>
    <n v="11"/>
    <s v="Nov"/>
  </r>
  <r>
    <n v="1205"/>
    <d v="2026-11-18T00:00:00"/>
    <n v="11"/>
    <s v="Q4"/>
    <n v="2026"/>
    <x v="10"/>
    <x v="3"/>
    <x v="13"/>
    <x v="0"/>
    <s v="Returning"/>
    <x v="0"/>
    <s v="Cycling Pack 12L"/>
    <n v="2"/>
    <n v="100.72"/>
    <n v="0.1"/>
    <n v="51.68"/>
    <n v="181.29599999999999"/>
    <n v="103.36"/>
    <n v="77.935999999999993"/>
    <n v="0.42988262289294854"/>
    <n v="2026"/>
    <x v="3"/>
    <n v="11"/>
    <s v="Nov"/>
  </r>
  <r>
    <n v="1979"/>
    <d v="2026-11-18T00:00:00"/>
    <n v="11"/>
    <s v="Q4"/>
    <n v="2026"/>
    <x v="10"/>
    <x v="1"/>
    <x v="11"/>
    <x v="2"/>
    <s v="Returning"/>
    <x v="3"/>
    <s v="Compact Sleeping Bag"/>
    <n v="3"/>
    <n v="120.29"/>
    <n v="0"/>
    <n v="62.04"/>
    <n v="360.87"/>
    <n v="186.12"/>
    <n v="174.75"/>
    <n v="0.48424640452240419"/>
    <n v="2026"/>
    <x v="3"/>
    <n v="11"/>
    <s v="Nov"/>
  </r>
  <r>
    <n v="2151"/>
    <d v="2026-11-18T00:00:00"/>
    <n v="11"/>
    <s v="Q4"/>
    <n v="2026"/>
    <x v="10"/>
    <x v="1"/>
    <x v="1"/>
    <x v="0"/>
    <s v="New"/>
    <x v="3"/>
    <s v="Compact Sleeping Bag"/>
    <n v="2"/>
    <n v="124.18"/>
    <n v="0.15"/>
    <n v="60.72"/>
    <n v="211.10599999999999"/>
    <n v="121.44"/>
    <n v="89.665999999999997"/>
    <n v="0.42474396748552862"/>
    <n v="2026"/>
    <x v="3"/>
    <n v="11"/>
    <s v="Nov"/>
  </r>
  <r>
    <n v="2730"/>
    <d v="2026-11-18T00:00:00"/>
    <n v="11"/>
    <s v="Q4"/>
    <n v="2026"/>
    <x v="10"/>
    <x v="0"/>
    <x v="0"/>
    <x v="0"/>
    <s v="Returning"/>
    <x v="1"/>
    <s v="Summit Backpack 45L"/>
    <n v="3"/>
    <n v="154.07"/>
    <n v="0.05"/>
    <n v="77.73"/>
    <n v="439.09949999999998"/>
    <n v="233.19"/>
    <n v="205.90949999999998"/>
    <n v="0.46893585622393102"/>
    <n v="2026"/>
    <x v="3"/>
    <n v="11"/>
    <s v="Nov"/>
  </r>
  <r>
    <n v="2779"/>
    <d v="2026-11-18T00:00:00"/>
    <n v="11"/>
    <s v="Q4"/>
    <n v="2026"/>
    <x v="10"/>
    <x v="0"/>
    <x v="15"/>
    <x v="1"/>
    <s v="Business"/>
    <x v="4"/>
    <s v="Weighted Vest"/>
    <n v="4"/>
    <n v="123.4"/>
    <n v="0.05"/>
    <n v="70.930000000000007"/>
    <n v="468.92"/>
    <n v="283.72000000000003"/>
    <n v="185.2"/>
    <n v="0.3949500980977565"/>
    <n v="2026"/>
    <x v="3"/>
    <n v="11"/>
    <s v="Nov"/>
  </r>
  <r>
    <n v="2853"/>
    <d v="2026-11-18T00:00:00"/>
    <n v="11"/>
    <s v="Q4"/>
    <n v="2026"/>
    <x v="10"/>
    <x v="2"/>
    <x v="3"/>
    <x v="0"/>
    <s v="New"/>
    <x v="0"/>
    <s v="Cycling Pack 12L"/>
    <n v="1"/>
    <n v="104.64"/>
    <n v="0"/>
    <n v="50.79"/>
    <n v="104.64"/>
    <n v="50.79"/>
    <n v="53.85"/>
    <n v="0.51462155963302758"/>
    <n v="2026"/>
    <x v="3"/>
    <n v="11"/>
    <s v="Nov"/>
  </r>
  <r>
    <n v="3825"/>
    <d v="2026-11-18T00:00:00"/>
    <n v="11"/>
    <s v="Q4"/>
    <n v="2026"/>
    <x v="10"/>
    <x v="3"/>
    <x v="8"/>
    <x v="0"/>
    <s v="New"/>
    <x v="2"/>
    <s v="Packing Cube Set"/>
    <n v="2"/>
    <n v="46.44"/>
    <n v="0.1"/>
    <n v="18.190000000000001"/>
    <n v="83.591999999999999"/>
    <n v="36.380000000000003"/>
    <n v="47.211999999999996"/>
    <n v="0.56479088908029473"/>
    <n v="2026"/>
    <x v="3"/>
    <n v="11"/>
    <s v="Nov"/>
  </r>
  <r>
    <n v="4808"/>
    <d v="2026-11-18T00:00:00"/>
    <n v="11"/>
    <s v="Q4"/>
    <n v="2026"/>
    <x v="10"/>
    <x v="2"/>
    <x v="16"/>
    <x v="0"/>
    <s v="New"/>
    <x v="3"/>
    <s v="Portable Camp Stove"/>
    <n v="2"/>
    <n v="81.67"/>
    <n v="0.05"/>
    <n v="40.43"/>
    <n v="155.173"/>
    <n v="80.86"/>
    <n v="74.313000000000002"/>
    <n v="0.4789041908063903"/>
    <n v="2026"/>
    <x v="3"/>
    <n v="11"/>
    <s v="Nov"/>
  </r>
  <r>
    <n v="5131"/>
    <d v="2026-11-18T00:00:00"/>
    <n v="11"/>
    <s v="Q4"/>
    <n v="2026"/>
    <x v="10"/>
    <x v="3"/>
    <x v="8"/>
    <x v="2"/>
    <s v="New"/>
    <x v="1"/>
    <s v="Trekking Poles"/>
    <n v="3"/>
    <n v="70.599999999999994"/>
    <n v="0.05"/>
    <n v="32.68"/>
    <n v="201.20999999999998"/>
    <n v="98.039999999999992"/>
    <n v="103.16999999999999"/>
    <n v="0.5127478753541076"/>
    <n v="2026"/>
    <x v="3"/>
    <n v="11"/>
    <s v="Nov"/>
  </r>
  <r>
    <n v="1502"/>
    <d v="2026-11-19T00:00:00"/>
    <n v="11"/>
    <s v="Q4"/>
    <n v="2026"/>
    <x v="10"/>
    <x v="3"/>
    <x v="7"/>
    <x v="3"/>
    <s v="New"/>
    <x v="4"/>
    <s v="Recovery Roller"/>
    <n v="1"/>
    <n v="35.770000000000003"/>
    <n v="0.15"/>
    <n v="13.69"/>
    <n v="30.404500000000002"/>
    <n v="13.69"/>
    <n v="16.714500000000001"/>
    <n v="0.54973770330049831"/>
    <n v="2026"/>
    <x v="3"/>
    <n v="11"/>
    <s v="Nov"/>
  </r>
  <r>
    <n v="2470"/>
    <d v="2026-11-19T00:00:00"/>
    <n v="11"/>
    <s v="Q4"/>
    <n v="2026"/>
    <x v="10"/>
    <x v="1"/>
    <x v="6"/>
    <x v="2"/>
    <s v="Business"/>
    <x v="1"/>
    <s v="Hiking Daypack 20L"/>
    <n v="1"/>
    <n v="92.13"/>
    <n v="0.15"/>
    <n v="45.85"/>
    <n v="78.31049999999999"/>
    <n v="45.85"/>
    <n v="32.460499999999989"/>
    <n v="0.41451018701195874"/>
    <n v="2026"/>
    <x v="3"/>
    <n v="11"/>
    <s v="Nov"/>
  </r>
  <r>
    <n v="3452"/>
    <d v="2026-11-19T00:00:00"/>
    <n v="11"/>
    <s v="Q4"/>
    <n v="2026"/>
    <x v="10"/>
    <x v="1"/>
    <x v="12"/>
    <x v="0"/>
    <s v="Returning"/>
    <x v="1"/>
    <s v="Summit Backpack 45L"/>
    <n v="5"/>
    <n v="151.09"/>
    <n v="0.05"/>
    <n v="79.33"/>
    <n v="717.67750000000001"/>
    <n v="396.65"/>
    <n v="321.02750000000003"/>
    <n v="0.44731442744129507"/>
    <n v="2026"/>
    <x v="3"/>
    <n v="11"/>
    <s v="Nov"/>
  </r>
  <r>
    <n v="4207"/>
    <d v="2026-11-19T00:00:00"/>
    <n v="11"/>
    <s v="Q4"/>
    <n v="2026"/>
    <x v="10"/>
    <x v="1"/>
    <x v="12"/>
    <x v="0"/>
    <s v="New"/>
    <x v="0"/>
    <s v="Cycling Pack 12L"/>
    <n v="2"/>
    <n v="103.99"/>
    <n v="0"/>
    <n v="50.36"/>
    <n v="207.98"/>
    <n v="100.72"/>
    <n v="107.25999999999999"/>
    <n v="0.51572266564092695"/>
    <n v="2026"/>
    <x v="3"/>
    <n v="11"/>
    <s v="Nov"/>
  </r>
  <r>
    <n v="695"/>
    <d v="2026-11-20T00:00:00"/>
    <n v="11"/>
    <s v="Q4"/>
    <n v="2026"/>
    <x v="10"/>
    <x v="2"/>
    <x v="3"/>
    <x v="0"/>
    <s v="Returning"/>
    <x v="2"/>
    <s v="Insulated Bottle"/>
    <n v="1"/>
    <n v="36.909999999999997"/>
    <n v="0.1"/>
    <n v="13.43"/>
    <n v="33.219000000000001"/>
    <n v="13.43"/>
    <n v="19.789000000000001"/>
    <n v="0.59571329660736327"/>
    <n v="2026"/>
    <x v="3"/>
    <n v="11"/>
    <s v="Nov"/>
  </r>
  <r>
    <n v="1127"/>
    <d v="2026-11-20T00:00:00"/>
    <n v="11"/>
    <s v="Q4"/>
    <n v="2026"/>
    <x v="10"/>
    <x v="0"/>
    <x v="0"/>
    <x v="3"/>
    <s v="New"/>
    <x v="0"/>
    <s v="Commuter Helmet"/>
    <n v="2"/>
    <n v="81.02"/>
    <n v="0"/>
    <n v="43.22"/>
    <n v="162.04"/>
    <n v="86.44"/>
    <n v="75.599999999999994"/>
    <n v="0.46655146877314241"/>
    <n v="2026"/>
    <x v="3"/>
    <n v="11"/>
    <s v="Nov"/>
  </r>
  <r>
    <n v="1174"/>
    <d v="2026-11-20T00:00:00"/>
    <n v="11"/>
    <s v="Q4"/>
    <n v="2026"/>
    <x v="10"/>
    <x v="0"/>
    <x v="0"/>
    <x v="3"/>
    <s v="New"/>
    <x v="2"/>
    <s v="Travel Backpack 35L"/>
    <n v="3"/>
    <n v="164.36"/>
    <n v="0.05"/>
    <n v="88.7"/>
    <n v="468.42600000000004"/>
    <n v="266.10000000000002"/>
    <n v="202.32600000000002"/>
    <n v="0.43192734818306416"/>
    <n v="2026"/>
    <x v="3"/>
    <n v="11"/>
    <s v="Nov"/>
  </r>
  <r>
    <n v="3968"/>
    <d v="2026-11-20T00:00:00"/>
    <n v="11"/>
    <s v="Q4"/>
    <n v="2026"/>
    <x v="10"/>
    <x v="1"/>
    <x v="11"/>
    <x v="1"/>
    <s v="Business"/>
    <x v="4"/>
    <s v="Training Mat"/>
    <n v="5"/>
    <n v="51.36"/>
    <n v="0.1"/>
    <n v="22.45"/>
    <n v="231.12"/>
    <n v="112.25"/>
    <n v="118.87"/>
    <n v="0.51432156455520939"/>
    <n v="2026"/>
    <x v="3"/>
    <n v="11"/>
    <s v="Nov"/>
  </r>
  <r>
    <n v="4049"/>
    <d v="2026-11-20T00:00:00"/>
    <n v="11"/>
    <s v="Q4"/>
    <n v="2026"/>
    <x v="10"/>
    <x v="2"/>
    <x v="16"/>
    <x v="3"/>
    <s v="Returning"/>
    <x v="2"/>
    <s v="Insulated Bottle"/>
    <n v="1"/>
    <n v="36.590000000000003"/>
    <n v="0"/>
    <n v="13.73"/>
    <n v="36.590000000000003"/>
    <n v="13.73"/>
    <n v="22.860000000000003"/>
    <n v="0.62476086362394101"/>
    <n v="2026"/>
    <x v="3"/>
    <n v="11"/>
    <s v="Nov"/>
  </r>
  <r>
    <n v="3"/>
    <d v="2026-11-21T00:00:00"/>
    <n v="11"/>
    <s v="Q4"/>
    <n v="2026"/>
    <x v="10"/>
    <x v="3"/>
    <x v="7"/>
    <x v="2"/>
    <s v="Returning"/>
    <x v="3"/>
    <s v="Compact Sleeping Bag"/>
    <n v="5"/>
    <n v="122.33"/>
    <n v="0.15"/>
    <n v="58.98"/>
    <n v="519.90249999999992"/>
    <n v="294.89999999999998"/>
    <n v="225.00249999999994"/>
    <n v="0.43277826130861069"/>
    <n v="2026"/>
    <x v="3"/>
    <n v="11"/>
    <s v="Nov"/>
  </r>
  <r>
    <n v="1603"/>
    <d v="2026-11-21T00:00:00"/>
    <n v="11"/>
    <s v="Q4"/>
    <n v="2026"/>
    <x v="10"/>
    <x v="3"/>
    <x v="8"/>
    <x v="0"/>
    <s v="Returning"/>
    <x v="3"/>
    <s v="Portable Camp Stove"/>
    <n v="1"/>
    <n v="83.49"/>
    <n v="0.05"/>
    <n v="39.659999999999997"/>
    <n v="79.315499999999986"/>
    <n v="39.659999999999997"/>
    <n v="39.655499999999989"/>
    <n v="0.49997163227868446"/>
    <n v="2026"/>
    <x v="3"/>
    <n v="11"/>
    <s v="Nov"/>
  </r>
  <r>
    <n v="2073"/>
    <d v="2026-11-21T00:00:00"/>
    <n v="11"/>
    <s v="Q4"/>
    <n v="2026"/>
    <x v="10"/>
    <x v="1"/>
    <x v="12"/>
    <x v="0"/>
    <s v="New"/>
    <x v="0"/>
    <s v="Trail Bike Light"/>
    <n v="2"/>
    <n v="51.48"/>
    <n v="0.1"/>
    <n v="22.51"/>
    <n v="92.664000000000001"/>
    <n v="45.02"/>
    <n v="47.643999999999998"/>
    <n v="0.51415868082534744"/>
    <n v="2026"/>
    <x v="3"/>
    <n v="11"/>
    <s v="Nov"/>
  </r>
  <r>
    <n v="2487"/>
    <d v="2026-11-21T00:00:00"/>
    <n v="11"/>
    <s v="Q4"/>
    <n v="2026"/>
    <x v="10"/>
    <x v="2"/>
    <x v="2"/>
    <x v="3"/>
    <s v="New"/>
    <x v="3"/>
    <s v="Compact Sleeping Bag"/>
    <n v="1"/>
    <n v="123.43"/>
    <n v="0.15"/>
    <n v="60.8"/>
    <n v="104.91550000000001"/>
    <n v="60.8"/>
    <n v="44.115500000000011"/>
    <n v="0.42048601017008935"/>
    <n v="2026"/>
    <x v="3"/>
    <n v="11"/>
    <s v="Nov"/>
  </r>
  <r>
    <n v="3407"/>
    <d v="2026-11-21T00:00:00"/>
    <n v="11"/>
    <s v="Q4"/>
    <n v="2026"/>
    <x v="10"/>
    <x v="3"/>
    <x v="7"/>
    <x v="0"/>
    <s v="New"/>
    <x v="2"/>
    <s v="Travel Backpack 35L"/>
    <n v="1"/>
    <n v="164.85"/>
    <n v="0.1"/>
    <n v="89.4"/>
    <n v="148.36500000000001"/>
    <n v="89.4"/>
    <n v="58.965000000000003"/>
    <n v="0.39743200889697705"/>
    <n v="2026"/>
    <x v="3"/>
    <n v="11"/>
    <s v="Nov"/>
  </r>
  <r>
    <n v="4052"/>
    <d v="2026-11-21T00:00:00"/>
    <n v="11"/>
    <s v="Q4"/>
    <n v="2026"/>
    <x v="10"/>
    <x v="0"/>
    <x v="0"/>
    <x v="0"/>
    <s v="New"/>
    <x v="2"/>
    <s v="Packing Cube Set"/>
    <n v="1"/>
    <n v="46.82"/>
    <n v="0.2"/>
    <n v="18.27"/>
    <n v="37.456000000000003"/>
    <n v="18.27"/>
    <n v="19.186000000000003"/>
    <n v="0.51222768047842804"/>
    <n v="2026"/>
    <x v="3"/>
    <n v="11"/>
    <s v="Nov"/>
  </r>
  <r>
    <n v="119"/>
    <d v="2026-11-22T00:00:00"/>
    <n v="11"/>
    <s v="Q4"/>
    <n v="2026"/>
    <x v="10"/>
    <x v="0"/>
    <x v="9"/>
    <x v="0"/>
    <s v="New"/>
    <x v="4"/>
    <s v="Resistance Band Set"/>
    <n v="1"/>
    <n v="41.16"/>
    <n v="0.1"/>
    <n v="14.82"/>
    <n v="37.043999999999997"/>
    <n v="14.82"/>
    <n v="22.223999999999997"/>
    <n v="0.59993521218011014"/>
    <n v="2026"/>
    <x v="3"/>
    <n v="11"/>
    <s v="Nov"/>
  </r>
  <r>
    <n v="298"/>
    <d v="2026-11-22T00:00:00"/>
    <n v="11"/>
    <s v="Q4"/>
    <n v="2026"/>
    <x v="10"/>
    <x v="1"/>
    <x v="12"/>
    <x v="3"/>
    <s v="New"/>
    <x v="3"/>
    <s v="Trail Tent 2P"/>
    <n v="1"/>
    <n v="196.08"/>
    <n v="0.1"/>
    <n v="104.19"/>
    <n v="176.47200000000001"/>
    <n v="104.19"/>
    <n v="72.282000000000011"/>
    <n v="0.40959472324221408"/>
    <n v="2026"/>
    <x v="3"/>
    <n v="11"/>
    <s v="Nov"/>
  </r>
  <r>
    <n v="419"/>
    <d v="2026-11-22T00:00:00"/>
    <n v="11"/>
    <s v="Q4"/>
    <n v="2026"/>
    <x v="10"/>
    <x v="3"/>
    <x v="8"/>
    <x v="2"/>
    <s v="New"/>
    <x v="3"/>
    <s v="Trail Tent 2P"/>
    <n v="1"/>
    <n v="192.62"/>
    <n v="0.1"/>
    <n v="105.97"/>
    <n v="173.358"/>
    <n v="105.97"/>
    <n v="67.388000000000005"/>
    <n v="0.38872160500236508"/>
    <n v="2026"/>
    <x v="3"/>
    <n v="11"/>
    <s v="Nov"/>
  </r>
  <r>
    <n v="1181"/>
    <d v="2026-11-22T00:00:00"/>
    <n v="11"/>
    <s v="Q4"/>
    <n v="2026"/>
    <x v="10"/>
    <x v="1"/>
    <x v="12"/>
    <x v="3"/>
    <s v="New"/>
    <x v="0"/>
    <s v="Cycling Pack 12L"/>
    <n v="2"/>
    <n v="102.87"/>
    <n v="0.05"/>
    <n v="51.69"/>
    <n v="195.453"/>
    <n v="103.38"/>
    <n v="92.073000000000008"/>
    <n v="0.4710748875688785"/>
    <n v="2026"/>
    <x v="3"/>
    <n v="11"/>
    <s v="Nov"/>
  </r>
  <r>
    <n v="1924"/>
    <d v="2026-11-22T00:00:00"/>
    <n v="11"/>
    <s v="Q4"/>
    <n v="2026"/>
    <x v="10"/>
    <x v="0"/>
    <x v="15"/>
    <x v="0"/>
    <s v="New"/>
    <x v="0"/>
    <s v="Trail Bike Light"/>
    <n v="3"/>
    <n v="50.99"/>
    <n v="0.2"/>
    <n v="22.53"/>
    <n v="122.376"/>
    <n v="67.59"/>
    <n v="54.786000000000001"/>
    <n v="0.44768582074916652"/>
    <n v="2026"/>
    <x v="3"/>
    <n v="11"/>
    <s v="Nov"/>
  </r>
  <r>
    <n v="3829"/>
    <d v="2026-11-22T00:00:00"/>
    <n v="11"/>
    <s v="Q4"/>
    <n v="2026"/>
    <x v="10"/>
    <x v="1"/>
    <x v="12"/>
    <x v="2"/>
    <s v="New"/>
    <x v="0"/>
    <s v="Compact Repair Kit"/>
    <n v="1"/>
    <n v="39.94"/>
    <n v="0.1"/>
    <n v="16.89"/>
    <n v="35.945999999999998"/>
    <n v="16.89"/>
    <n v="19.055999999999997"/>
    <n v="0.53012852612251704"/>
    <n v="2026"/>
    <x v="3"/>
    <n v="11"/>
    <s v="Nov"/>
  </r>
  <r>
    <n v="5065"/>
    <d v="2026-11-22T00:00:00"/>
    <n v="11"/>
    <s v="Q4"/>
    <n v="2026"/>
    <x v="10"/>
    <x v="3"/>
    <x v="8"/>
    <x v="0"/>
    <s v="New"/>
    <x v="2"/>
    <s v="Travel Backpack 35L"/>
    <n v="2"/>
    <n v="166.15"/>
    <n v="0"/>
    <n v="86.42"/>
    <n v="332.3"/>
    <n v="172.84"/>
    <n v="159.46"/>
    <n v="0.47986758952753539"/>
    <n v="2026"/>
    <x v="3"/>
    <n v="11"/>
    <s v="Nov"/>
  </r>
  <r>
    <n v="5146"/>
    <d v="2026-11-22T00:00:00"/>
    <n v="11"/>
    <s v="Q4"/>
    <n v="2026"/>
    <x v="10"/>
    <x v="1"/>
    <x v="6"/>
    <x v="0"/>
    <s v="New"/>
    <x v="4"/>
    <s v="Recovery Roller"/>
    <n v="1"/>
    <n v="35.79"/>
    <n v="0.1"/>
    <n v="14.17"/>
    <n v="32.210999999999999"/>
    <n v="14.17"/>
    <n v="18.040999999999997"/>
    <n v="0.56008816863804278"/>
    <n v="2026"/>
    <x v="3"/>
    <n v="11"/>
    <s v="Nov"/>
  </r>
  <r>
    <n v="320"/>
    <d v="2026-11-23T00:00:00"/>
    <n v="11"/>
    <s v="Q4"/>
    <n v="2026"/>
    <x v="10"/>
    <x v="2"/>
    <x v="2"/>
    <x v="0"/>
    <s v="New"/>
    <x v="3"/>
    <s v="Trail Tent 2P"/>
    <n v="5"/>
    <n v="196.53"/>
    <n v="0.15"/>
    <n v="105.01"/>
    <n v="835.25249999999994"/>
    <n v="525.05000000000007"/>
    <n v="310.20249999999987"/>
    <n v="0.37138769414039452"/>
    <n v="2026"/>
    <x v="3"/>
    <n v="11"/>
    <s v="Nov"/>
  </r>
  <r>
    <n v="1250"/>
    <d v="2026-11-23T00:00:00"/>
    <n v="11"/>
    <s v="Q4"/>
    <n v="2026"/>
    <x v="10"/>
    <x v="1"/>
    <x v="12"/>
    <x v="0"/>
    <s v="New"/>
    <x v="2"/>
    <s v="Insulated Bottle"/>
    <n v="6"/>
    <n v="36.35"/>
    <n v="0"/>
    <n v="13.24"/>
    <n v="218.10000000000002"/>
    <n v="79.44"/>
    <n v="138.66000000000003"/>
    <n v="0.63576341127922975"/>
    <n v="2026"/>
    <x v="3"/>
    <n v="11"/>
    <s v="Nov"/>
  </r>
  <r>
    <n v="2584"/>
    <d v="2026-11-23T00:00:00"/>
    <n v="11"/>
    <s v="Q4"/>
    <n v="2026"/>
    <x v="10"/>
    <x v="1"/>
    <x v="6"/>
    <x v="1"/>
    <s v="Returning"/>
    <x v="3"/>
    <s v="Trail Tent 2P"/>
    <n v="15"/>
    <n v="192.23"/>
    <n v="0.15"/>
    <n v="106.34"/>
    <n v="2450.9324999999999"/>
    <n v="1595.1000000000001"/>
    <n v="855.83249999999975"/>
    <n v="0.34918648310387979"/>
    <n v="2026"/>
    <x v="3"/>
    <n v="11"/>
    <s v="Nov"/>
  </r>
  <r>
    <n v="2717"/>
    <d v="2026-11-23T00:00:00"/>
    <n v="11"/>
    <s v="Q4"/>
    <n v="2026"/>
    <x v="10"/>
    <x v="1"/>
    <x v="12"/>
    <x v="0"/>
    <s v="New"/>
    <x v="2"/>
    <s v="Travel Backpack 35L"/>
    <n v="2"/>
    <n v="167.9"/>
    <n v="0.15"/>
    <n v="89.55"/>
    <n v="285.43"/>
    <n v="179.1"/>
    <n v="106.33000000000001"/>
    <n v="0.37252566303471957"/>
    <n v="2026"/>
    <x v="3"/>
    <n v="11"/>
    <s v="Nov"/>
  </r>
  <r>
    <n v="2737"/>
    <d v="2026-11-23T00:00:00"/>
    <n v="11"/>
    <s v="Q4"/>
    <n v="2026"/>
    <x v="10"/>
    <x v="1"/>
    <x v="6"/>
    <x v="0"/>
    <s v="Business"/>
    <x v="3"/>
    <s v="Portable Camp Stove"/>
    <n v="2"/>
    <n v="80.709999999999994"/>
    <n v="0.1"/>
    <n v="39.33"/>
    <n v="145.27799999999999"/>
    <n v="78.66"/>
    <n v="66.617999999999995"/>
    <n v="0.45855532152149669"/>
    <n v="2026"/>
    <x v="3"/>
    <n v="11"/>
    <s v="Nov"/>
  </r>
  <r>
    <n v="3021"/>
    <d v="2026-11-23T00:00:00"/>
    <n v="11"/>
    <s v="Q4"/>
    <n v="2026"/>
    <x v="10"/>
    <x v="0"/>
    <x v="15"/>
    <x v="0"/>
    <s v="Business"/>
    <x v="1"/>
    <s v="Trekking Poles"/>
    <n v="1"/>
    <n v="71.66"/>
    <n v="0.2"/>
    <n v="31.83"/>
    <n v="57.328000000000003"/>
    <n v="31.83"/>
    <n v="25.498000000000005"/>
    <n v="0.44477393245883345"/>
    <n v="2026"/>
    <x v="3"/>
    <n v="11"/>
    <s v="Nov"/>
  </r>
  <r>
    <n v="5199"/>
    <d v="2026-11-23T00:00:00"/>
    <n v="11"/>
    <s v="Q4"/>
    <n v="2026"/>
    <x v="10"/>
    <x v="2"/>
    <x v="3"/>
    <x v="0"/>
    <s v="Returning"/>
    <x v="3"/>
    <s v="Compact Sleeping Bag"/>
    <n v="5"/>
    <n v="125.23"/>
    <n v="0.05"/>
    <n v="59.84"/>
    <n v="594.84249999999997"/>
    <n v="299.20000000000005"/>
    <n v="295.64249999999993"/>
    <n v="0.49700971265503041"/>
    <n v="2026"/>
    <x v="3"/>
    <n v="11"/>
    <s v="Nov"/>
  </r>
  <r>
    <n v="1202"/>
    <d v="2026-11-24T00:00:00"/>
    <n v="11"/>
    <s v="Q4"/>
    <n v="2026"/>
    <x v="10"/>
    <x v="0"/>
    <x v="15"/>
    <x v="3"/>
    <s v="Returning"/>
    <x v="1"/>
    <s v="Hiking Daypack 20L"/>
    <n v="2"/>
    <n v="91.33"/>
    <n v="0.15"/>
    <n v="45.45"/>
    <n v="155.261"/>
    <n v="90.9"/>
    <n v="64.36099999999999"/>
    <n v="0.41453423589954974"/>
    <n v="2026"/>
    <x v="3"/>
    <n v="11"/>
    <s v="Nov"/>
  </r>
  <r>
    <n v="1365"/>
    <d v="2026-11-24T00:00:00"/>
    <n v="11"/>
    <s v="Q4"/>
    <n v="2026"/>
    <x v="10"/>
    <x v="0"/>
    <x v="0"/>
    <x v="3"/>
    <s v="New"/>
    <x v="1"/>
    <s v="Summit Backpack 45L"/>
    <n v="4"/>
    <n v="155.91"/>
    <n v="0"/>
    <n v="79.91"/>
    <n v="623.64"/>
    <n v="319.64"/>
    <n v="304"/>
    <n v="0.48746071451478418"/>
    <n v="2026"/>
    <x v="3"/>
    <n v="11"/>
    <s v="Nov"/>
  </r>
  <r>
    <n v="2575"/>
    <d v="2026-11-24T00:00:00"/>
    <n v="11"/>
    <s v="Q4"/>
    <n v="2026"/>
    <x v="10"/>
    <x v="2"/>
    <x v="10"/>
    <x v="2"/>
    <s v="Returning"/>
    <x v="4"/>
    <s v="Resistance Band Set"/>
    <n v="1"/>
    <n v="39.42"/>
    <n v="0"/>
    <n v="14.63"/>
    <n v="39.42"/>
    <n v="14.63"/>
    <n v="24.79"/>
    <n v="0.62886859462201927"/>
    <n v="2026"/>
    <x v="3"/>
    <n v="11"/>
    <s v="Nov"/>
  </r>
  <r>
    <n v="2673"/>
    <d v="2026-11-24T00:00:00"/>
    <n v="11"/>
    <s v="Q4"/>
    <n v="2026"/>
    <x v="10"/>
    <x v="2"/>
    <x v="2"/>
    <x v="0"/>
    <s v="Returning"/>
    <x v="0"/>
    <s v="Trail Bike Light"/>
    <n v="2"/>
    <n v="51.56"/>
    <n v="0.05"/>
    <n v="22.7"/>
    <n v="97.963999999999999"/>
    <n v="45.4"/>
    <n v="52.564"/>
    <n v="0.5365644522477645"/>
    <n v="2026"/>
    <x v="3"/>
    <n v="11"/>
    <s v="Nov"/>
  </r>
  <r>
    <n v="4145"/>
    <d v="2026-11-24T00:00:00"/>
    <n v="11"/>
    <s v="Q4"/>
    <n v="2026"/>
    <x v="10"/>
    <x v="0"/>
    <x v="0"/>
    <x v="0"/>
    <s v="Returning"/>
    <x v="3"/>
    <s v="Compact Sleeping Bag"/>
    <n v="1"/>
    <n v="120.49"/>
    <n v="0.15"/>
    <n v="61.22"/>
    <n v="102.4165"/>
    <n v="61.22"/>
    <n v="41.1965"/>
    <n v="0.40224475548373556"/>
    <n v="2026"/>
    <x v="3"/>
    <n v="11"/>
    <s v="Nov"/>
  </r>
  <r>
    <n v="4610"/>
    <d v="2026-11-24T00:00:00"/>
    <n v="11"/>
    <s v="Q4"/>
    <n v="2026"/>
    <x v="10"/>
    <x v="2"/>
    <x v="16"/>
    <x v="2"/>
    <s v="Returning"/>
    <x v="1"/>
    <s v="Summit Backpack 45L"/>
    <n v="2"/>
    <n v="153.96"/>
    <n v="0"/>
    <n v="79.33"/>
    <n v="307.92"/>
    <n v="158.66"/>
    <n v="149.26000000000002"/>
    <n v="0.48473629514159527"/>
    <n v="2026"/>
    <x v="3"/>
    <n v="11"/>
    <s v="Nov"/>
  </r>
  <r>
    <n v="4721"/>
    <d v="2026-11-24T00:00:00"/>
    <n v="11"/>
    <s v="Q4"/>
    <n v="2026"/>
    <x v="10"/>
    <x v="2"/>
    <x v="16"/>
    <x v="2"/>
    <s v="New"/>
    <x v="0"/>
    <s v="Compact Repair Kit"/>
    <n v="1"/>
    <n v="39.85"/>
    <n v="0"/>
    <n v="16.3"/>
    <n v="39.85"/>
    <n v="16.3"/>
    <n v="23.55"/>
    <n v="0.59096612296110418"/>
    <n v="2026"/>
    <x v="3"/>
    <n v="11"/>
    <s v="Nov"/>
  </r>
  <r>
    <n v="324"/>
    <d v="2026-11-25T00:00:00"/>
    <n v="11"/>
    <s v="Q4"/>
    <n v="2026"/>
    <x v="10"/>
    <x v="3"/>
    <x v="13"/>
    <x v="3"/>
    <s v="Returning"/>
    <x v="0"/>
    <s v="Cycling Pack 12L"/>
    <n v="2"/>
    <n v="103.88"/>
    <n v="0.15"/>
    <n v="49.26"/>
    <n v="176.59599999999998"/>
    <n v="98.52"/>
    <n v="78.075999999999979"/>
    <n v="0.44211646922920106"/>
    <n v="2026"/>
    <x v="3"/>
    <n v="11"/>
    <s v="Nov"/>
  </r>
  <r>
    <n v="559"/>
    <d v="2026-11-25T00:00:00"/>
    <n v="11"/>
    <s v="Q4"/>
    <n v="2026"/>
    <x v="10"/>
    <x v="3"/>
    <x v="7"/>
    <x v="0"/>
    <s v="Returning"/>
    <x v="2"/>
    <s v="Carry-On Duffel"/>
    <n v="2"/>
    <n v="134.19"/>
    <n v="0.1"/>
    <n v="65.39"/>
    <n v="241.542"/>
    <n v="130.78"/>
    <n v="110.762"/>
    <n v="0.45856207202060095"/>
    <n v="2026"/>
    <x v="3"/>
    <n v="11"/>
    <s v="Nov"/>
  </r>
  <r>
    <n v="1108"/>
    <d v="2026-11-25T00:00:00"/>
    <n v="11"/>
    <s v="Q4"/>
    <n v="2026"/>
    <x v="10"/>
    <x v="1"/>
    <x v="1"/>
    <x v="3"/>
    <s v="New"/>
    <x v="2"/>
    <s v="Insulated Bottle"/>
    <n v="1"/>
    <n v="37.06"/>
    <n v="0.1"/>
    <n v="13.18"/>
    <n v="33.354000000000006"/>
    <n v="13.18"/>
    <n v="20.174000000000007"/>
    <n v="0.6048449961024166"/>
    <n v="2026"/>
    <x v="3"/>
    <n v="11"/>
    <s v="Nov"/>
  </r>
  <r>
    <n v="1344"/>
    <d v="2026-11-25T00:00:00"/>
    <n v="11"/>
    <s v="Q4"/>
    <n v="2026"/>
    <x v="10"/>
    <x v="2"/>
    <x v="10"/>
    <x v="0"/>
    <s v="New"/>
    <x v="2"/>
    <s v="Carry-On Duffel"/>
    <n v="4"/>
    <n v="135.21"/>
    <n v="0.05"/>
    <n v="68.64"/>
    <n v="513.798"/>
    <n v="274.56"/>
    <n v="239.238"/>
    <n v="0.46562656919645462"/>
    <n v="2026"/>
    <x v="3"/>
    <n v="11"/>
    <s v="Nov"/>
  </r>
  <r>
    <n v="1922"/>
    <d v="2026-11-25T00:00:00"/>
    <n v="11"/>
    <s v="Q4"/>
    <n v="2026"/>
    <x v="10"/>
    <x v="0"/>
    <x v="9"/>
    <x v="3"/>
    <s v="Returning"/>
    <x v="1"/>
    <s v="Trail Boots"/>
    <n v="2"/>
    <n v="145.77000000000001"/>
    <n v="0.1"/>
    <n v="78.14"/>
    <n v="262.38600000000002"/>
    <n v="156.28"/>
    <n v="106.10600000000002"/>
    <n v="0.40438895367893107"/>
    <n v="2026"/>
    <x v="3"/>
    <n v="11"/>
    <s v="Nov"/>
  </r>
  <r>
    <n v="2343"/>
    <d v="2026-11-25T00:00:00"/>
    <n v="11"/>
    <s v="Q4"/>
    <n v="2026"/>
    <x v="10"/>
    <x v="0"/>
    <x v="15"/>
    <x v="2"/>
    <s v="New"/>
    <x v="3"/>
    <s v="Compact Sleeping Bag"/>
    <n v="1"/>
    <n v="121.53"/>
    <n v="0.15"/>
    <n v="62.14"/>
    <n v="103.3005"/>
    <n v="62.14"/>
    <n v="41.160499999999999"/>
    <n v="0.39845402490791426"/>
    <n v="2026"/>
    <x v="3"/>
    <n v="11"/>
    <s v="Nov"/>
  </r>
  <r>
    <n v="2466"/>
    <d v="2026-11-25T00:00:00"/>
    <n v="11"/>
    <s v="Q4"/>
    <n v="2026"/>
    <x v="10"/>
    <x v="2"/>
    <x v="2"/>
    <x v="0"/>
    <s v="Business"/>
    <x v="0"/>
    <s v="Compact Repair Kit"/>
    <n v="2"/>
    <n v="40.51"/>
    <n v="0.05"/>
    <n v="16.45"/>
    <n v="76.968999999999994"/>
    <n v="32.9"/>
    <n v="44.068999999999996"/>
    <n v="0.5725551845548208"/>
    <n v="2026"/>
    <x v="3"/>
    <n v="11"/>
    <s v="Nov"/>
  </r>
  <r>
    <n v="2647"/>
    <d v="2026-11-25T00:00:00"/>
    <n v="11"/>
    <s v="Q4"/>
    <n v="2026"/>
    <x v="10"/>
    <x v="2"/>
    <x v="5"/>
    <x v="0"/>
    <s v="New"/>
    <x v="1"/>
    <s v="Trekking Poles"/>
    <n v="1"/>
    <n v="70.099999999999994"/>
    <n v="0.15"/>
    <n v="32.28"/>
    <n v="59.584999999999994"/>
    <n v="32.28"/>
    <n v="27.304999999999993"/>
    <n v="0.45825291600234952"/>
    <n v="2026"/>
    <x v="3"/>
    <n v="11"/>
    <s v="Nov"/>
  </r>
  <r>
    <n v="2958"/>
    <d v="2026-11-25T00:00:00"/>
    <n v="11"/>
    <s v="Q4"/>
    <n v="2026"/>
    <x v="10"/>
    <x v="1"/>
    <x v="12"/>
    <x v="3"/>
    <s v="New"/>
    <x v="1"/>
    <s v="Trail Boots"/>
    <n v="1"/>
    <n v="144.25"/>
    <n v="0.1"/>
    <n v="79.55"/>
    <n v="129.82500000000002"/>
    <n v="79.55"/>
    <n v="50.27500000000002"/>
    <n v="0.38725207009435791"/>
    <n v="2026"/>
    <x v="3"/>
    <n v="11"/>
    <s v="Nov"/>
  </r>
  <r>
    <n v="3527"/>
    <d v="2026-11-25T00:00:00"/>
    <n v="11"/>
    <s v="Q4"/>
    <n v="2026"/>
    <x v="10"/>
    <x v="1"/>
    <x v="6"/>
    <x v="3"/>
    <s v="Returning"/>
    <x v="1"/>
    <s v="Trail Boots"/>
    <n v="4"/>
    <n v="146.19"/>
    <n v="0.1"/>
    <n v="79.569999999999993"/>
    <n v="526.28399999999999"/>
    <n v="318.27999999999997"/>
    <n v="208.00400000000002"/>
    <n v="0.39523147198090769"/>
    <n v="2026"/>
    <x v="3"/>
    <n v="11"/>
    <s v="Nov"/>
  </r>
  <r>
    <n v="3729"/>
    <d v="2026-11-25T00:00:00"/>
    <n v="11"/>
    <s v="Q4"/>
    <n v="2026"/>
    <x v="10"/>
    <x v="0"/>
    <x v="9"/>
    <x v="0"/>
    <s v="New"/>
    <x v="3"/>
    <s v="Portable Camp Stove"/>
    <n v="1"/>
    <n v="81.89"/>
    <n v="0.05"/>
    <n v="38.33"/>
    <n v="77.79549999999999"/>
    <n v="38.33"/>
    <n v="39.465499999999992"/>
    <n v="0.50729797996028048"/>
    <n v="2026"/>
    <x v="3"/>
    <n v="11"/>
    <s v="Nov"/>
  </r>
  <r>
    <n v="4961"/>
    <d v="2026-11-25T00:00:00"/>
    <n v="11"/>
    <s v="Q4"/>
    <n v="2026"/>
    <x v="10"/>
    <x v="2"/>
    <x v="2"/>
    <x v="2"/>
    <s v="New"/>
    <x v="3"/>
    <s v="Trail Tent 2P"/>
    <n v="2"/>
    <n v="194.78"/>
    <n v="0.15"/>
    <n v="102.51"/>
    <n v="331.12599999999998"/>
    <n v="205.02"/>
    <n v="126.10599999999997"/>
    <n v="0.38083992196324051"/>
    <n v="2026"/>
    <x v="3"/>
    <n v="11"/>
    <s v="Nov"/>
  </r>
  <r>
    <n v="5034"/>
    <d v="2026-11-25T00:00:00"/>
    <n v="11"/>
    <s v="Q4"/>
    <n v="2026"/>
    <x v="10"/>
    <x v="1"/>
    <x v="14"/>
    <x v="0"/>
    <s v="Returning"/>
    <x v="1"/>
    <s v="Trail Boots"/>
    <n v="1"/>
    <n v="141.63"/>
    <n v="0.05"/>
    <n v="77.17"/>
    <n v="134.54849999999999"/>
    <n v="77.17"/>
    <n v="57.378499999999988"/>
    <n v="0.42645217152179321"/>
    <n v="2026"/>
    <x v="3"/>
    <n v="11"/>
    <s v="Nov"/>
  </r>
  <r>
    <n v="343"/>
    <d v="2026-11-26T00:00:00"/>
    <n v="11"/>
    <s v="Q4"/>
    <n v="2026"/>
    <x v="10"/>
    <x v="2"/>
    <x v="16"/>
    <x v="0"/>
    <s v="Returning"/>
    <x v="0"/>
    <s v="Compact Repair Kit"/>
    <n v="1"/>
    <n v="40.86"/>
    <n v="0.05"/>
    <n v="17.14"/>
    <n v="38.817"/>
    <n v="17.14"/>
    <n v="21.677"/>
    <n v="0.55844088930107938"/>
    <n v="2026"/>
    <x v="3"/>
    <n v="11"/>
    <s v="Nov"/>
  </r>
  <r>
    <n v="405"/>
    <d v="2026-11-26T00:00:00"/>
    <n v="11"/>
    <s v="Q4"/>
    <n v="2026"/>
    <x v="10"/>
    <x v="3"/>
    <x v="8"/>
    <x v="0"/>
    <s v="New"/>
    <x v="1"/>
    <s v="Trail Boots"/>
    <n v="1"/>
    <n v="141.61000000000001"/>
    <n v="0.05"/>
    <n v="77.7"/>
    <n v="134.52950000000001"/>
    <n v="77.7"/>
    <n v="56.82950000000001"/>
    <n v="0.42243151130421214"/>
    <n v="2026"/>
    <x v="3"/>
    <n v="11"/>
    <s v="Nov"/>
  </r>
  <r>
    <n v="485"/>
    <d v="2026-11-26T00:00:00"/>
    <n v="11"/>
    <s v="Q4"/>
    <n v="2026"/>
    <x v="10"/>
    <x v="3"/>
    <x v="7"/>
    <x v="0"/>
    <s v="New"/>
    <x v="3"/>
    <s v="Compact Sleeping Bag"/>
    <n v="2"/>
    <n v="122.15"/>
    <n v="0.1"/>
    <n v="61.15"/>
    <n v="219.87"/>
    <n v="122.3"/>
    <n v="97.570000000000007"/>
    <n v="0.44376222313185065"/>
    <n v="2026"/>
    <x v="3"/>
    <n v="11"/>
    <s v="Nov"/>
  </r>
  <r>
    <n v="807"/>
    <d v="2026-11-26T00:00:00"/>
    <n v="11"/>
    <s v="Q4"/>
    <n v="2026"/>
    <x v="10"/>
    <x v="2"/>
    <x v="5"/>
    <x v="2"/>
    <s v="Returning"/>
    <x v="2"/>
    <s v="Carry-On Duffel"/>
    <n v="5"/>
    <n v="130.24"/>
    <n v="0.1"/>
    <n v="66.75"/>
    <n v="586.08000000000004"/>
    <n v="333.75"/>
    <n v="252.33000000000004"/>
    <n v="0.43053849303849306"/>
    <n v="2026"/>
    <x v="3"/>
    <n v="11"/>
    <s v="Nov"/>
  </r>
  <r>
    <n v="1666"/>
    <d v="2026-11-26T00:00:00"/>
    <n v="11"/>
    <s v="Q4"/>
    <n v="2026"/>
    <x v="10"/>
    <x v="0"/>
    <x v="15"/>
    <x v="1"/>
    <s v="Returning"/>
    <x v="0"/>
    <s v="Trail Bike Light"/>
    <n v="3"/>
    <n v="50.18"/>
    <n v="0.1"/>
    <n v="23.12"/>
    <n v="135.48599999999999"/>
    <n v="69.36"/>
    <n v="66.125999999999991"/>
    <n v="0.4880651875470528"/>
    <n v="2026"/>
    <x v="3"/>
    <n v="11"/>
    <s v="Nov"/>
  </r>
  <r>
    <n v="3442"/>
    <d v="2026-11-26T00:00:00"/>
    <n v="11"/>
    <s v="Q4"/>
    <n v="2026"/>
    <x v="10"/>
    <x v="0"/>
    <x v="9"/>
    <x v="2"/>
    <s v="New"/>
    <x v="4"/>
    <s v="Training Mat"/>
    <n v="2"/>
    <n v="50.93"/>
    <n v="0.15"/>
    <n v="22.35"/>
    <n v="86.581000000000003"/>
    <n v="44.7"/>
    <n v="41.881"/>
    <n v="0.48372044674928677"/>
    <n v="2026"/>
    <x v="3"/>
    <n v="11"/>
    <s v="Nov"/>
  </r>
  <r>
    <n v="4177"/>
    <d v="2026-11-26T00:00:00"/>
    <n v="11"/>
    <s v="Q4"/>
    <n v="2026"/>
    <x v="10"/>
    <x v="2"/>
    <x v="10"/>
    <x v="0"/>
    <s v="Business"/>
    <x v="0"/>
    <s v="Trail Bike Light"/>
    <n v="1"/>
    <n v="49.6"/>
    <n v="0"/>
    <n v="22.62"/>
    <n v="49.6"/>
    <n v="22.62"/>
    <n v="26.98"/>
    <n v="0.5439516129032258"/>
    <n v="2026"/>
    <x v="3"/>
    <n v="11"/>
    <s v="Nov"/>
  </r>
  <r>
    <n v="4659"/>
    <d v="2026-11-26T00:00:00"/>
    <n v="11"/>
    <s v="Q4"/>
    <n v="2026"/>
    <x v="10"/>
    <x v="1"/>
    <x v="11"/>
    <x v="1"/>
    <s v="Business"/>
    <x v="3"/>
    <s v="Portable Camp Stove"/>
    <n v="3"/>
    <n v="83.3"/>
    <n v="0.15"/>
    <n v="38.74"/>
    <n v="212.41499999999996"/>
    <n v="116.22"/>
    <n v="96.194999999999965"/>
    <n v="0.45286349834051259"/>
    <n v="2026"/>
    <x v="3"/>
    <n v="11"/>
    <s v="Nov"/>
  </r>
  <r>
    <n v="4667"/>
    <d v="2026-11-26T00:00:00"/>
    <n v="11"/>
    <s v="Q4"/>
    <n v="2026"/>
    <x v="10"/>
    <x v="1"/>
    <x v="14"/>
    <x v="3"/>
    <s v="Business"/>
    <x v="2"/>
    <s v="Insulated Bottle"/>
    <n v="1"/>
    <n v="35.89"/>
    <n v="0.05"/>
    <n v="13.53"/>
    <n v="34.095500000000001"/>
    <n v="13.53"/>
    <n v="20.5655"/>
    <n v="0.60317343931017287"/>
    <n v="2026"/>
    <x v="3"/>
    <n v="11"/>
    <s v="Nov"/>
  </r>
  <r>
    <n v="197"/>
    <d v="2026-11-27T00:00:00"/>
    <n v="11"/>
    <s v="Q4"/>
    <n v="2026"/>
    <x v="10"/>
    <x v="3"/>
    <x v="4"/>
    <x v="2"/>
    <s v="New"/>
    <x v="3"/>
    <s v="Trail Tent 2P"/>
    <n v="1"/>
    <n v="195.32"/>
    <n v="0"/>
    <n v="103.21"/>
    <n v="195.32"/>
    <n v="103.21"/>
    <n v="92.11"/>
    <n v="0.47158509113250052"/>
    <n v="2026"/>
    <x v="3"/>
    <n v="11"/>
    <s v="Nov"/>
  </r>
  <r>
    <n v="361"/>
    <d v="2026-11-27T00:00:00"/>
    <n v="11"/>
    <s v="Q4"/>
    <n v="2026"/>
    <x v="10"/>
    <x v="1"/>
    <x v="6"/>
    <x v="0"/>
    <s v="Returning"/>
    <x v="2"/>
    <s v="Insulated Bottle"/>
    <n v="1"/>
    <n v="36.36"/>
    <n v="0.05"/>
    <n v="13.33"/>
    <n v="34.541999999999994"/>
    <n v="13.33"/>
    <n v="21.211999999999996"/>
    <n v="0.61409298824619307"/>
    <n v="2026"/>
    <x v="3"/>
    <n v="11"/>
    <s v="Nov"/>
  </r>
  <r>
    <n v="841"/>
    <d v="2026-11-27T00:00:00"/>
    <n v="11"/>
    <s v="Q4"/>
    <n v="2026"/>
    <x v="10"/>
    <x v="1"/>
    <x v="12"/>
    <x v="0"/>
    <s v="Returning"/>
    <x v="2"/>
    <s v="Insulated Bottle"/>
    <n v="2"/>
    <n v="35.85"/>
    <n v="0.05"/>
    <n v="13.69"/>
    <n v="68.114999999999995"/>
    <n v="27.38"/>
    <n v="40.734999999999999"/>
    <n v="0.59803273875064233"/>
    <n v="2026"/>
    <x v="3"/>
    <n v="11"/>
    <s v="Nov"/>
  </r>
  <r>
    <n v="903"/>
    <d v="2026-11-27T00:00:00"/>
    <n v="11"/>
    <s v="Q4"/>
    <n v="2026"/>
    <x v="10"/>
    <x v="3"/>
    <x v="8"/>
    <x v="0"/>
    <s v="New"/>
    <x v="2"/>
    <s v="Packing Cube Set"/>
    <n v="4"/>
    <n v="46.73"/>
    <n v="0"/>
    <n v="17.989999999999998"/>
    <n v="186.92"/>
    <n v="71.959999999999994"/>
    <n v="114.96"/>
    <n v="0.61502246950567085"/>
    <n v="2026"/>
    <x v="3"/>
    <n v="11"/>
    <s v="Nov"/>
  </r>
  <r>
    <n v="1278"/>
    <d v="2026-11-27T00:00:00"/>
    <n v="11"/>
    <s v="Q4"/>
    <n v="2026"/>
    <x v="10"/>
    <x v="3"/>
    <x v="13"/>
    <x v="2"/>
    <s v="Returning"/>
    <x v="1"/>
    <s v="Trail Boots"/>
    <n v="3"/>
    <n v="143.72"/>
    <n v="0.15"/>
    <n v="78.56"/>
    <n v="366.48599999999999"/>
    <n v="235.68"/>
    <n v="130.80599999999998"/>
    <n v="0.35691950033561987"/>
    <n v="2026"/>
    <x v="3"/>
    <n v="11"/>
    <s v="Nov"/>
  </r>
  <r>
    <n v="2091"/>
    <d v="2026-11-27T00:00:00"/>
    <n v="11"/>
    <s v="Q4"/>
    <n v="2026"/>
    <x v="10"/>
    <x v="1"/>
    <x v="12"/>
    <x v="3"/>
    <s v="New"/>
    <x v="4"/>
    <s v="Recovery Roller"/>
    <n v="1"/>
    <n v="35.590000000000003"/>
    <n v="0"/>
    <n v="13.57"/>
    <n v="35.590000000000003"/>
    <n v="13.57"/>
    <n v="22.020000000000003"/>
    <n v="0.61871312166338865"/>
    <n v="2026"/>
    <x v="3"/>
    <n v="11"/>
    <s v="Nov"/>
  </r>
  <r>
    <n v="3070"/>
    <d v="2026-11-27T00:00:00"/>
    <n v="11"/>
    <s v="Q4"/>
    <n v="2026"/>
    <x v="10"/>
    <x v="3"/>
    <x v="13"/>
    <x v="3"/>
    <s v="Returning"/>
    <x v="1"/>
    <s v="Trekking Poles"/>
    <n v="4"/>
    <n v="71.11"/>
    <n v="0.05"/>
    <n v="32.25"/>
    <n v="270.21799999999996"/>
    <n v="129"/>
    <n v="141.21799999999996"/>
    <n v="0.52260767232382732"/>
    <n v="2026"/>
    <x v="3"/>
    <n v="11"/>
    <s v="Nov"/>
  </r>
  <r>
    <n v="4007"/>
    <d v="2026-11-27T00:00:00"/>
    <n v="11"/>
    <s v="Q4"/>
    <n v="2026"/>
    <x v="10"/>
    <x v="0"/>
    <x v="9"/>
    <x v="3"/>
    <s v="Business"/>
    <x v="0"/>
    <s v="Trail Bike Light"/>
    <n v="5"/>
    <n v="51.04"/>
    <n v="0"/>
    <n v="22.69"/>
    <n v="255.2"/>
    <n v="113.45"/>
    <n v="141.75"/>
    <n v="0.55544670846394983"/>
    <n v="2026"/>
    <x v="3"/>
    <n v="11"/>
    <s v="Nov"/>
  </r>
  <r>
    <n v="4488"/>
    <d v="2026-11-27T00:00:00"/>
    <n v="11"/>
    <s v="Q4"/>
    <n v="2026"/>
    <x v="10"/>
    <x v="1"/>
    <x v="14"/>
    <x v="2"/>
    <s v="Returning"/>
    <x v="2"/>
    <s v="Travel Backpack 35L"/>
    <n v="3"/>
    <n v="161.66"/>
    <n v="0.05"/>
    <n v="88.3"/>
    <n v="460.73099999999999"/>
    <n v="264.89999999999998"/>
    <n v="195.83100000000002"/>
    <n v="0.42504411467863029"/>
    <n v="2026"/>
    <x v="3"/>
    <n v="11"/>
    <s v="Nov"/>
  </r>
  <r>
    <n v="5159"/>
    <d v="2026-11-27T00:00:00"/>
    <n v="11"/>
    <s v="Q4"/>
    <n v="2026"/>
    <x v="10"/>
    <x v="3"/>
    <x v="13"/>
    <x v="0"/>
    <s v="Business"/>
    <x v="3"/>
    <s v="Portable Camp Stove"/>
    <n v="2"/>
    <n v="80.400000000000006"/>
    <n v="0.15"/>
    <n v="38.869999999999997"/>
    <n v="136.68"/>
    <n v="77.739999999999995"/>
    <n v="58.940000000000012"/>
    <n v="0.43122622183201648"/>
    <n v="2026"/>
    <x v="3"/>
    <n v="11"/>
    <s v="Nov"/>
  </r>
  <r>
    <n v="669"/>
    <d v="2026-11-28T00:00:00"/>
    <n v="11"/>
    <s v="Q4"/>
    <n v="2026"/>
    <x v="10"/>
    <x v="2"/>
    <x v="3"/>
    <x v="0"/>
    <s v="Returning"/>
    <x v="4"/>
    <s v="Recovery Roller"/>
    <n v="3"/>
    <n v="36.81"/>
    <n v="0.05"/>
    <n v="13.82"/>
    <n v="104.9085"/>
    <n v="41.46"/>
    <n v="63.448500000000003"/>
    <n v="0.60479846723573405"/>
    <n v="2026"/>
    <x v="3"/>
    <n v="11"/>
    <s v="Nov"/>
  </r>
  <r>
    <n v="686"/>
    <d v="2026-11-28T00:00:00"/>
    <n v="11"/>
    <s v="Q4"/>
    <n v="2026"/>
    <x v="10"/>
    <x v="1"/>
    <x v="12"/>
    <x v="3"/>
    <s v="Returning"/>
    <x v="2"/>
    <s v="Carry-On Duffel"/>
    <n v="2"/>
    <n v="132.61000000000001"/>
    <n v="0.1"/>
    <n v="67.3"/>
    <n v="238.69800000000004"/>
    <n v="134.6"/>
    <n v="104.09800000000004"/>
    <n v="0.43610755012610086"/>
    <n v="2026"/>
    <x v="3"/>
    <n v="11"/>
    <s v="Nov"/>
  </r>
  <r>
    <n v="990"/>
    <d v="2026-11-28T00:00:00"/>
    <n v="11"/>
    <s v="Q4"/>
    <n v="2026"/>
    <x v="10"/>
    <x v="0"/>
    <x v="15"/>
    <x v="0"/>
    <s v="Returning"/>
    <x v="0"/>
    <s v="Compact Repair Kit"/>
    <n v="5"/>
    <n v="39.79"/>
    <n v="0.1"/>
    <n v="17.09"/>
    <n v="179.05500000000001"/>
    <n v="85.45"/>
    <n v="93.605000000000004"/>
    <n v="0.52277233252352628"/>
    <n v="2026"/>
    <x v="3"/>
    <n v="11"/>
    <s v="Nov"/>
  </r>
  <r>
    <n v="1134"/>
    <d v="2026-11-28T00:00:00"/>
    <n v="11"/>
    <s v="Q4"/>
    <n v="2026"/>
    <x v="10"/>
    <x v="3"/>
    <x v="4"/>
    <x v="0"/>
    <s v="Returning"/>
    <x v="2"/>
    <s v="Insulated Bottle"/>
    <n v="2"/>
    <n v="36.119999999999997"/>
    <n v="0.1"/>
    <n v="13.61"/>
    <n v="65.015999999999991"/>
    <n v="27.22"/>
    <n v="37.795999999999992"/>
    <n v="0.58133382551987201"/>
    <n v="2026"/>
    <x v="3"/>
    <n v="11"/>
    <s v="Nov"/>
  </r>
  <r>
    <n v="1770"/>
    <d v="2026-11-28T00:00:00"/>
    <n v="11"/>
    <s v="Q4"/>
    <n v="2026"/>
    <x v="10"/>
    <x v="3"/>
    <x v="7"/>
    <x v="2"/>
    <s v="Returning"/>
    <x v="1"/>
    <s v="Summit Backpack 45L"/>
    <n v="5"/>
    <n v="153.93"/>
    <n v="0.05"/>
    <n v="77.27"/>
    <n v="731.16750000000002"/>
    <n v="386.34999999999997"/>
    <n v="344.81750000000005"/>
    <n v="0.4715985051304934"/>
    <n v="2026"/>
    <x v="3"/>
    <n v="11"/>
    <s v="Nov"/>
  </r>
  <r>
    <n v="3396"/>
    <d v="2026-11-28T00:00:00"/>
    <n v="11"/>
    <s v="Q4"/>
    <n v="2026"/>
    <x v="10"/>
    <x v="2"/>
    <x v="3"/>
    <x v="2"/>
    <s v="New"/>
    <x v="4"/>
    <s v="Training Mat"/>
    <n v="3"/>
    <n v="50.67"/>
    <n v="0.05"/>
    <n v="22.25"/>
    <n v="144.40949999999998"/>
    <n v="66.75"/>
    <n v="77.65949999999998"/>
    <n v="0.53777279195620775"/>
    <n v="2026"/>
    <x v="3"/>
    <n v="11"/>
    <s v="Nov"/>
  </r>
  <r>
    <n v="4259"/>
    <d v="2026-11-28T00:00:00"/>
    <n v="11"/>
    <s v="Q4"/>
    <n v="2026"/>
    <x v="10"/>
    <x v="2"/>
    <x v="3"/>
    <x v="0"/>
    <s v="Returning"/>
    <x v="1"/>
    <s v="Trekking Poles"/>
    <n v="4"/>
    <n v="72.77"/>
    <n v="0"/>
    <n v="32.090000000000003"/>
    <n v="291.08"/>
    <n v="128.36000000000001"/>
    <n v="162.71999999999997"/>
    <n v="0.55902157482479031"/>
    <n v="2026"/>
    <x v="3"/>
    <n v="11"/>
    <s v="Nov"/>
  </r>
  <r>
    <n v="4440"/>
    <d v="2026-11-28T00:00:00"/>
    <n v="11"/>
    <s v="Q4"/>
    <n v="2026"/>
    <x v="10"/>
    <x v="2"/>
    <x v="10"/>
    <x v="3"/>
    <s v="New"/>
    <x v="2"/>
    <s v="Packing Cube Set"/>
    <n v="1"/>
    <n v="46.45"/>
    <n v="0.1"/>
    <n v="17.96"/>
    <n v="41.805000000000007"/>
    <n v="17.96"/>
    <n v="23.845000000000006"/>
    <n v="0.57038631742614521"/>
    <n v="2026"/>
    <x v="3"/>
    <n v="11"/>
    <s v="Nov"/>
  </r>
  <r>
    <n v="5115"/>
    <d v="2026-11-28T00:00:00"/>
    <n v="11"/>
    <s v="Q4"/>
    <n v="2026"/>
    <x v="10"/>
    <x v="0"/>
    <x v="15"/>
    <x v="0"/>
    <s v="New"/>
    <x v="2"/>
    <s v="Travel Backpack 35L"/>
    <n v="1"/>
    <n v="165.75"/>
    <n v="0.2"/>
    <n v="89.16"/>
    <n v="132.6"/>
    <n v="89.16"/>
    <n v="43.44"/>
    <n v="0.32760180995475113"/>
    <n v="2026"/>
    <x v="3"/>
    <n v="11"/>
    <s v="Nov"/>
  </r>
  <r>
    <n v="5136"/>
    <d v="2026-11-28T00:00:00"/>
    <n v="11"/>
    <s v="Q4"/>
    <n v="2026"/>
    <x v="10"/>
    <x v="2"/>
    <x v="2"/>
    <x v="3"/>
    <s v="New"/>
    <x v="3"/>
    <s v="Trail Tent 2P"/>
    <n v="4"/>
    <n v="198.02"/>
    <n v="0.05"/>
    <n v="103.82"/>
    <n v="752.476"/>
    <n v="415.28"/>
    <n v="337.19600000000003"/>
    <n v="0.44811528872681655"/>
    <n v="2026"/>
    <x v="3"/>
    <n v="11"/>
    <s v="Nov"/>
  </r>
  <r>
    <n v="562"/>
    <d v="2026-11-29T00:00:00"/>
    <n v="11"/>
    <s v="Q4"/>
    <n v="2026"/>
    <x v="10"/>
    <x v="1"/>
    <x v="12"/>
    <x v="0"/>
    <s v="New"/>
    <x v="2"/>
    <s v="Packing Cube Set"/>
    <n v="1"/>
    <n v="46.3"/>
    <n v="0.2"/>
    <n v="18.78"/>
    <n v="37.04"/>
    <n v="18.78"/>
    <n v="18.259999999999998"/>
    <n v="0.49298056155507552"/>
    <n v="2026"/>
    <x v="3"/>
    <n v="11"/>
    <s v="Nov"/>
  </r>
  <r>
    <n v="806"/>
    <d v="2026-11-29T00:00:00"/>
    <n v="11"/>
    <s v="Q4"/>
    <n v="2026"/>
    <x v="10"/>
    <x v="0"/>
    <x v="15"/>
    <x v="3"/>
    <s v="Returning"/>
    <x v="4"/>
    <s v="Resistance Band Set"/>
    <n v="1"/>
    <n v="39.659999999999997"/>
    <n v="0"/>
    <n v="14.76"/>
    <n v="39.659999999999997"/>
    <n v="14.76"/>
    <n v="24.9"/>
    <n v="0.62783661119515888"/>
    <n v="2026"/>
    <x v="3"/>
    <n v="11"/>
    <s v="Nov"/>
  </r>
  <r>
    <n v="3150"/>
    <d v="2026-11-29T00:00:00"/>
    <n v="11"/>
    <s v="Q4"/>
    <n v="2026"/>
    <x v="10"/>
    <x v="1"/>
    <x v="6"/>
    <x v="0"/>
    <s v="New"/>
    <x v="3"/>
    <s v="Portable Camp Stove"/>
    <n v="3"/>
    <n v="80.72"/>
    <n v="0.05"/>
    <n v="39.130000000000003"/>
    <n v="230.05199999999999"/>
    <n v="117.39000000000001"/>
    <n v="112.66199999999998"/>
    <n v="0.48972406238589528"/>
    <n v="2026"/>
    <x v="3"/>
    <n v="11"/>
    <s v="Nov"/>
  </r>
  <r>
    <n v="4847"/>
    <d v="2026-11-29T00:00:00"/>
    <n v="11"/>
    <s v="Q4"/>
    <n v="2026"/>
    <x v="10"/>
    <x v="1"/>
    <x v="14"/>
    <x v="3"/>
    <s v="New"/>
    <x v="2"/>
    <s v="Insulated Bottle"/>
    <n v="2"/>
    <n v="35.51"/>
    <n v="0.05"/>
    <n v="13.24"/>
    <n v="67.468999999999994"/>
    <n v="26.48"/>
    <n v="40.98899999999999"/>
    <n v="0.60752345521646967"/>
    <n v="2026"/>
    <x v="3"/>
    <n v="11"/>
    <s v="Nov"/>
  </r>
  <r>
    <n v="221"/>
    <d v="2026-11-30T00:00:00"/>
    <n v="11"/>
    <s v="Q4"/>
    <n v="2026"/>
    <x v="10"/>
    <x v="3"/>
    <x v="8"/>
    <x v="2"/>
    <s v="Business"/>
    <x v="2"/>
    <s v="Carry-On Duffel"/>
    <n v="1"/>
    <n v="132.06"/>
    <n v="0.15"/>
    <n v="67.53"/>
    <n v="112.251"/>
    <n v="67.53"/>
    <n v="44.721000000000004"/>
    <n v="0.39840179597509157"/>
    <n v="2026"/>
    <x v="3"/>
    <n v="11"/>
    <s v="Nov"/>
  </r>
  <r>
    <n v="630"/>
    <d v="2026-11-30T00:00:00"/>
    <n v="11"/>
    <s v="Q4"/>
    <n v="2026"/>
    <x v="10"/>
    <x v="3"/>
    <x v="8"/>
    <x v="0"/>
    <s v="Business"/>
    <x v="0"/>
    <s v="Compact Repair Kit"/>
    <n v="3"/>
    <n v="41.07"/>
    <n v="0.1"/>
    <n v="16.86"/>
    <n v="110.88900000000001"/>
    <n v="50.58"/>
    <n v="60.309000000000012"/>
    <n v="0.54386819251684126"/>
    <n v="2026"/>
    <x v="3"/>
    <n v="11"/>
    <s v="Nov"/>
  </r>
  <r>
    <n v="1789"/>
    <d v="2026-11-30T00:00:00"/>
    <n v="11"/>
    <s v="Q4"/>
    <n v="2026"/>
    <x v="10"/>
    <x v="1"/>
    <x v="12"/>
    <x v="0"/>
    <s v="New"/>
    <x v="1"/>
    <s v="Summit Backpack 45L"/>
    <n v="2"/>
    <n v="151.49"/>
    <n v="0.1"/>
    <n v="81.39"/>
    <n v="272.68200000000002"/>
    <n v="162.78"/>
    <n v="109.90200000000002"/>
    <n v="0.40304090479019522"/>
    <n v="2026"/>
    <x v="3"/>
    <n v="11"/>
    <s v="Nov"/>
  </r>
  <r>
    <n v="1947"/>
    <d v="2026-11-30T00:00:00"/>
    <n v="11"/>
    <s v="Q4"/>
    <n v="2026"/>
    <x v="10"/>
    <x v="0"/>
    <x v="0"/>
    <x v="2"/>
    <s v="Business"/>
    <x v="4"/>
    <s v="Recovery Roller"/>
    <n v="1"/>
    <n v="35.729999999999997"/>
    <n v="0.2"/>
    <n v="14.33"/>
    <n v="28.584"/>
    <n v="14.33"/>
    <n v="14.254"/>
    <n v="0.49867058494262523"/>
    <n v="2026"/>
    <x v="3"/>
    <n v="11"/>
    <s v="Nov"/>
  </r>
  <r>
    <n v="2279"/>
    <d v="2026-11-30T00:00:00"/>
    <n v="11"/>
    <s v="Q4"/>
    <n v="2026"/>
    <x v="10"/>
    <x v="0"/>
    <x v="0"/>
    <x v="2"/>
    <s v="Returning"/>
    <x v="0"/>
    <s v="Trail Bike Light"/>
    <n v="2"/>
    <n v="50.38"/>
    <n v="0.1"/>
    <n v="22.41"/>
    <n v="90.684000000000012"/>
    <n v="44.82"/>
    <n v="45.864000000000011"/>
    <n v="0.50575625248114342"/>
    <n v="2026"/>
    <x v="3"/>
    <n v="11"/>
    <s v="Nov"/>
  </r>
  <r>
    <n v="2439"/>
    <d v="2026-11-30T00:00:00"/>
    <n v="11"/>
    <s v="Q4"/>
    <n v="2026"/>
    <x v="10"/>
    <x v="0"/>
    <x v="9"/>
    <x v="0"/>
    <s v="Business"/>
    <x v="4"/>
    <s v="Recovery Roller"/>
    <n v="1"/>
    <n v="35.67"/>
    <n v="0.1"/>
    <n v="13.81"/>
    <n v="32.103000000000002"/>
    <n v="13.81"/>
    <n v="18.292999999999999"/>
    <n v="0.5698221350029592"/>
    <n v="2026"/>
    <x v="3"/>
    <n v="11"/>
    <s v="Nov"/>
  </r>
  <r>
    <n v="2540"/>
    <d v="2026-11-30T00:00:00"/>
    <n v="11"/>
    <s v="Q4"/>
    <n v="2026"/>
    <x v="10"/>
    <x v="1"/>
    <x v="14"/>
    <x v="1"/>
    <s v="Business"/>
    <x v="3"/>
    <s v="Portable Camp Stove"/>
    <n v="12"/>
    <n v="81.150000000000006"/>
    <n v="0.15"/>
    <n v="39.590000000000003"/>
    <n v="827.73"/>
    <n v="475.08000000000004"/>
    <n v="352.65"/>
    <n v="0.42604472472907828"/>
    <n v="2026"/>
    <x v="3"/>
    <n v="11"/>
    <s v="Nov"/>
  </r>
  <r>
    <n v="2747"/>
    <d v="2026-11-30T00:00:00"/>
    <n v="11"/>
    <s v="Q4"/>
    <n v="2026"/>
    <x v="10"/>
    <x v="0"/>
    <x v="15"/>
    <x v="2"/>
    <s v="Returning"/>
    <x v="3"/>
    <s v="Trail Tent 2P"/>
    <n v="1"/>
    <n v="194.73"/>
    <n v="0"/>
    <n v="104.48"/>
    <n v="194.73"/>
    <n v="104.48"/>
    <n v="90.249999999999986"/>
    <n v="0.46346222975401835"/>
    <n v="2026"/>
    <x v="3"/>
    <n v="11"/>
    <s v="Nov"/>
  </r>
  <r>
    <n v="3094"/>
    <d v="2026-11-30T00:00:00"/>
    <n v="11"/>
    <s v="Q4"/>
    <n v="2026"/>
    <x v="10"/>
    <x v="1"/>
    <x v="1"/>
    <x v="3"/>
    <s v="Business"/>
    <x v="3"/>
    <s v="Compact Sleeping Bag"/>
    <n v="2"/>
    <n v="122.18"/>
    <n v="0.15"/>
    <n v="61.3"/>
    <n v="207.70600000000002"/>
    <n v="122.6"/>
    <n v="85.106000000000023"/>
    <n v="0.40974261696821479"/>
    <n v="2026"/>
    <x v="3"/>
    <n v="11"/>
    <s v="Nov"/>
  </r>
  <r>
    <n v="3359"/>
    <d v="2026-11-30T00:00:00"/>
    <n v="11"/>
    <s v="Q4"/>
    <n v="2026"/>
    <x v="10"/>
    <x v="3"/>
    <x v="13"/>
    <x v="0"/>
    <s v="Returning"/>
    <x v="3"/>
    <s v="Portable Camp Stove"/>
    <n v="1"/>
    <n v="83.14"/>
    <n v="0"/>
    <n v="39.369999999999997"/>
    <n v="83.14"/>
    <n v="39.369999999999997"/>
    <n v="43.77"/>
    <n v="0.52646139042578788"/>
    <n v="2026"/>
    <x v="3"/>
    <n v="11"/>
    <s v="Nov"/>
  </r>
  <r>
    <n v="3473"/>
    <d v="2026-11-30T00:00:00"/>
    <n v="11"/>
    <s v="Q4"/>
    <n v="2026"/>
    <x v="10"/>
    <x v="2"/>
    <x v="5"/>
    <x v="0"/>
    <s v="Returning"/>
    <x v="0"/>
    <s v="Commuter Helmet"/>
    <n v="1"/>
    <n v="80.97"/>
    <n v="0"/>
    <n v="43.64"/>
    <n v="80.97"/>
    <n v="43.64"/>
    <n v="37.33"/>
    <n v="0.4610349512164999"/>
    <n v="2026"/>
    <x v="3"/>
    <n v="11"/>
    <s v="Nov"/>
  </r>
  <r>
    <n v="3589"/>
    <d v="2026-11-30T00:00:00"/>
    <n v="11"/>
    <s v="Q4"/>
    <n v="2026"/>
    <x v="10"/>
    <x v="0"/>
    <x v="9"/>
    <x v="0"/>
    <s v="New"/>
    <x v="1"/>
    <s v="Trekking Poles"/>
    <n v="1"/>
    <n v="73.03"/>
    <n v="0"/>
    <n v="32.71"/>
    <n v="73.03"/>
    <n v="32.71"/>
    <n v="40.32"/>
    <n v="0.55210187594139393"/>
    <n v="2026"/>
    <x v="3"/>
    <n v="11"/>
    <s v="Nov"/>
  </r>
  <r>
    <n v="4689"/>
    <d v="2026-11-30T00:00:00"/>
    <n v="11"/>
    <s v="Q4"/>
    <n v="2026"/>
    <x v="10"/>
    <x v="2"/>
    <x v="3"/>
    <x v="0"/>
    <s v="Returning"/>
    <x v="2"/>
    <s v="Packing Cube Set"/>
    <n v="1"/>
    <n v="46.81"/>
    <n v="0.05"/>
    <n v="17.87"/>
    <n v="44.469500000000004"/>
    <n v="17.87"/>
    <n v="26.599500000000003"/>
    <n v="0.59815154206815913"/>
    <n v="2026"/>
    <x v="3"/>
    <n v="11"/>
    <s v="Nov"/>
  </r>
  <r>
    <n v="4819"/>
    <d v="2026-11-30T00:00:00"/>
    <n v="11"/>
    <s v="Q4"/>
    <n v="2026"/>
    <x v="10"/>
    <x v="3"/>
    <x v="7"/>
    <x v="3"/>
    <s v="New"/>
    <x v="1"/>
    <s v="Summit Backpack 45L"/>
    <n v="2"/>
    <n v="153.51"/>
    <n v="0.15"/>
    <n v="81.290000000000006"/>
    <n v="260.96699999999998"/>
    <n v="162.58000000000001"/>
    <n v="98.386999999999972"/>
    <n v="0.3770093536730697"/>
    <n v="2026"/>
    <x v="3"/>
    <n v="11"/>
    <s v="Nov"/>
  </r>
  <r>
    <n v="5167"/>
    <d v="2026-11-30T00:00:00"/>
    <n v="11"/>
    <s v="Q4"/>
    <n v="2026"/>
    <x v="10"/>
    <x v="2"/>
    <x v="5"/>
    <x v="3"/>
    <s v="New"/>
    <x v="3"/>
    <s v="Trail Tent 2P"/>
    <n v="2"/>
    <n v="197.5"/>
    <n v="0"/>
    <n v="104.47"/>
    <n v="395"/>
    <n v="208.94"/>
    <n v="186.06"/>
    <n v="0.4710379746835443"/>
    <n v="2026"/>
    <x v="3"/>
    <n v="11"/>
    <s v="Nov"/>
  </r>
  <r>
    <n v="38"/>
    <d v="2026-12-01T00:00:00"/>
    <n v="12"/>
    <s v="Q4"/>
    <n v="2026"/>
    <x v="11"/>
    <x v="3"/>
    <x v="8"/>
    <x v="1"/>
    <s v="Business"/>
    <x v="1"/>
    <s v="Trail Boots"/>
    <n v="8"/>
    <n v="146.55000000000001"/>
    <n v="0.1"/>
    <n v="78.03"/>
    <n v="1055.1600000000001"/>
    <n v="624.24"/>
    <n v="430.92000000000007"/>
    <n v="0.40839303991811671"/>
    <n v="2026"/>
    <x v="3"/>
    <n v="12"/>
    <s v="Dec"/>
  </r>
  <r>
    <n v="364"/>
    <d v="2026-12-01T00:00:00"/>
    <n v="12"/>
    <s v="Q4"/>
    <n v="2026"/>
    <x v="11"/>
    <x v="3"/>
    <x v="13"/>
    <x v="0"/>
    <s v="Business"/>
    <x v="0"/>
    <s v="Trail Bike Light"/>
    <n v="2"/>
    <n v="51.83"/>
    <n v="0.15"/>
    <n v="22.02"/>
    <n v="88.11099999999999"/>
    <n v="44.04"/>
    <n v="44.070999999999991"/>
    <n v="0.50017591447151888"/>
    <n v="2026"/>
    <x v="3"/>
    <n v="12"/>
    <s v="Dec"/>
  </r>
  <r>
    <n v="2040"/>
    <d v="2026-12-01T00:00:00"/>
    <n v="12"/>
    <s v="Q4"/>
    <n v="2026"/>
    <x v="11"/>
    <x v="1"/>
    <x v="12"/>
    <x v="0"/>
    <s v="New"/>
    <x v="1"/>
    <s v="Trail Boots"/>
    <n v="1"/>
    <n v="140.34"/>
    <n v="0.15"/>
    <n v="79.92"/>
    <n v="119.289"/>
    <n v="79.92"/>
    <n v="39.369"/>
    <n v="0.33003043029952467"/>
    <n v="2026"/>
    <x v="3"/>
    <n v="12"/>
    <s v="Dec"/>
  </r>
  <r>
    <n v="2899"/>
    <d v="2026-12-01T00:00:00"/>
    <n v="12"/>
    <s v="Q4"/>
    <n v="2026"/>
    <x v="11"/>
    <x v="0"/>
    <x v="0"/>
    <x v="0"/>
    <s v="New"/>
    <x v="1"/>
    <s v="Summit Backpack 45L"/>
    <n v="1"/>
    <n v="156.44999999999999"/>
    <n v="0"/>
    <n v="80.56"/>
    <n v="156.44999999999999"/>
    <n v="80.56"/>
    <n v="75.889999999999986"/>
    <n v="0.48507510386705011"/>
    <n v="2026"/>
    <x v="3"/>
    <n v="12"/>
    <s v="Dec"/>
  </r>
  <r>
    <n v="3199"/>
    <d v="2026-12-01T00:00:00"/>
    <n v="12"/>
    <s v="Q4"/>
    <n v="2026"/>
    <x v="11"/>
    <x v="2"/>
    <x v="16"/>
    <x v="3"/>
    <s v="Returning"/>
    <x v="4"/>
    <s v="Resistance Band Set"/>
    <n v="1"/>
    <n v="41.33"/>
    <n v="0"/>
    <n v="15.03"/>
    <n v="41.33"/>
    <n v="15.03"/>
    <n v="26.299999999999997"/>
    <n v="0.6363416404548754"/>
    <n v="2026"/>
    <x v="3"/>
    <n v="12"/>
    <s v="Dec"/>
  </r>
  <r>
    <n v="4722"/>
    <d v="2026-12-01T00:00:00"/>
    <n v="12"/>
    <s v="Q4"/>
    <n v="2026"/>
    <x v="11"/>
    <x v="1"/>
    <x v="11"/>
    <x v="2"/>
    <s v="New"/>
    <x v="0"/>
    <s v="Compact Repair Kit"/>
    <n v="1"/>
    <n v="39.479999999999997"/>
    <n v="0.05"/>
    <n v="16.78"/>
    <n v="37.505999999999993"/>
    <n v="16.78"/>
    <n v="20.725999999999992"/>
    <n v="0.55260491654668575"/>
    <n v="2026"/>
    <x v="3"/>
    <n v="12"/>
    <s v="Dec"/>
  </r>
  <r>
    <n v="1423"/>
    <d v="2026-12-02T00:00:00"/>
    <n v="12"/>
    <s v="Q4"/>
    <n v="2026"/>
    <x v="11"/>
    <x v="2"/>
    <x v="3"/>
    <x v="0"/>
    <s v="Business"/>
    <x v="1"/>
    <s v="Trekking Poles"/>
    <n v="1"/>
    <n v="73.010000000000005"/>
    <n v="0.1"/>
    <n v="31.51"/>
    <n v="65.709000000000003"/>
    <n v="31.51"/>
    <n v="34.198999999999998"/>
    <n v="0.52046142841924237"/>
    <n v="2026"/>
    <x v="3"/>
    <n v="12"/>
    <s v="Dec"/>
  </r>
  <r>
    <n v="1505"/>
    <d v="2026-12-02T00:00:00"/>
    <n v="12"/>
    <s v="Q4"/>
    <n v="2026"/>
    <x v="11"/>
    <x v="0"/>
    <x v="15"/>
    <x v="0"/>
    <s v="Business"/>
    <x v="4"/>
    <s v="Resistance Band Set"/>
    <n v="2"/>
    <n v="40.86"/>
    <n v="0.05"/>
    <n v="15.06"/>
    <n v="77.634"/>
    <n v="30.12"/>
    <n v="47.513999999999996"/>
    <n v="0.6120256588608084"/>
    <n v="2026"/>
    <x v="3"/>
    <n v="12"/>
    <s v="Dec"/>
  </r>
  <r>
    <n v="1664"/>
    <d v="2026-12-02T00:00:00"/>
    <n v="12"/>
    <s v="Q4"/>
    <n v="2026"/>
    <x v="11"/>
    <x v="2"/>
    <x v="5"/>
    <x v="3"/>
    <s v="Returning"/>
    <x v="3"/>
    <s v="Trail Tent 2P"/>
    <n v="6"/>
    <n v="194.79"/>
    <n v="0"/>
    <n v="105.73"/>
    <n v="1168.74"/>
    <n v="634.38"/>
    <n v="534.36"/>
    <n v="0.45721032907233433"/>
    <n v="2026"/>
    <x v="3"/>
    <n v="12"/>
    <s v="Dec"/>
  </r>
  <r>
    <n v="2035"/>
    <d v="2026-12-02T00:00:00"/>
    <n v="12"/>
    <s v="Q4"/>
    <n v="2026"/>
    <x v="11"/>
    <x v="3"/>
    <x v="13"/>
    <x v="0"/>
    <s v="New"/>
    <x v="3"/>
    <s v="Portable Camp Stove"/>
    <n v="4"/>
    <n v="80.98"/>
    <n v="0.2"/>
    <n v="38.6"/>
    <n v="259.13600000000002"/>
    <n v="154.4"/>
    <n v="104.73600000000002"/>
    <n v="0.40417387009138062"/>
    <n v="2026"/>
    <x v="3"/>
    <n v="12"/>
    <s v="Dec"/>
  </r>
  <r>
    <n v="2094"/>
    <d v="2026-12-02T00:00:00"/>
    <n v="12"/>
    <s v="Q4"/>
    <n v="2026"/>
    <x v="11"/>
    <x v="0"/>
    <x v="15"/>
    <x v="0"/>
    <s v="New"/>
    <x v="3"/>
    <s v="Trail Tent 2P"/>
    <n v="3"/>
    <n v="196.48"/>
    <n v="0.05"/>
    <n v="107.2"/>
    <n v="559.96799999999996"/>
    <n v="321.60000000000002"/>
    <n v="238.36799999999994"/>
    <n v="0.42568146751242919"/>
    <n v="2026"/>
    <x v="3"/>
    <n v="12"/>
    <s v="Dec"/>
  </r>
  <r>
    <n v="2204"/>
    <d v="2026-12-02T00:00:00"/>
    <n v="12"/>
    <s v="Q4"/>
    <n v="2026"/>
    <x v="11"/>
    <x v="0"/>
    <x v="9"/>
    <x v="2"/>
    <s v="New"/>
    <x v="2"/>
    <s v="Packing Cube Set"/>
    <n v="2"/>
    <n v="46.63"/>
    <n v="0"/>
    <n v="18.68"/>
    <n v="93.26"/>
    <n v="37.36"/>
    <n v="55.900000000000006"/>
    <n v="0.59939952820072917"/>
    <n v="2026"/>
    <x v="3"/>
    <n v="12"/>
    <s v="Dec"/>
  </r>
  <r>
    <n v="3921"/>
    <d v="2026-12-02T00:00:00"/>
    <n v="12"/>
    <s v="Q4"/>
    <n v="2026"/>
    <x v="11"/>
    <x v="2"/>
    <x v="5"/>
    <x v="1"/>
    <s v="Business"/>
    <x v="1"/>
    <s v="Trail Boots"/>
    <n v="12"/>
    <n v="142.93"/>
    <n v="0.1"/>
    <n v="79.81"/>
    <n v="1543.644"/>
    <n v="957.72"/>
    <n v="585.92399999999998"/>
    <n v="0.37957197384889263"/>
    <n v="2026"/>
    <x v="3"/>
    <n v="12"/>
    <s v="Dec"/>
  </r>
  <r>
    <n v="3999"/>
    <d v="2026-12-02T00:00:00"/>
    <n v="12"/>
    <s v="Q4"/>
    <n v="2026"/>
    <x v="11"/>
    <x v="1"/>
    <x v="12"/>
    <x v="2"/>
    <s v="Returning"/>
    <x v="1"/>
    <s v="Summit Backpack 45L"/>
    <n v="2"/>
    <n v="153.97"/>
    <n v="0"/>
    <n v="79.45"/>
    <n v="307.94"/>
    <n v="158.9"/>
    <n v="149.04"/>
    <n v="0.48399038773787101"/>
    <n v="2026"/>
    <x v="3"/>
    <n v="12"/>
    <s v="Dec"/>
  </r>
  <r>
    <n v="4546"/>
    <d v="2026-12-02T00:00:00"/>
    <n v="12"/>
    <s v="Q4"/>
    <n v="2026"/>
    <x v="11"/>
    <x v="3"/>
    <x v="13"/>
    <x v="0"/>
    <s v="Returning"/>
    <x v="3"/>
    <s v="Alpine Tent 4P"/>
    <n v="1"/>
    <n v="344.63"/>
    <n v="0.05"/>
    <n v="189.22"/>
    <n v="327.39849999999996"/>
    <n v="189.22"/>
    <n v="138.17849999999996"/>
    <n v="0.42204988721695419"/>
    <n v="2026"/>
    <x v="3"/>
    <n v="12"/>
    <s v="Dec"/>
  </r>
  <r>
    <n v="158"/>
    <d v="2026-12-03T00:00:00"/>
    <n v="12"/>
    <s v="Q4"/>
    <n v="2026"/>
    <x v="11"/>
    <x v="3"/>
    <x v="13"/>
    <x v="0"/>
    <s v="New"/>
    <x v="2"/>
    <s v="Packing Cube Set"/>
    <n v="2"/>
    <n v="46.51"/>
    <n v="0.05"/>
    <n v="18.73"/>
    <n v="88.368999999999986"/>
    <n v="37.46"/>
    <n v="50.908999999999985"/>
    <n v="0.57609568966492763"/>
    <n v="2026"/>
    <x v="3"/>
    <n v="12"/>
    <s v="Dec"/>
  </r>
  <r>
    <n v="1972"/>
    <d v="2026-12-03T00:00:00"/>
    <n v="12"/>
    <s v="Q4"/>
    <n v="2026"/>
    <x v="11"/>
    <x v="0"/>
    <x v="9"/>
    <x v="1"/>
    <s v="Business"/>
    <x v="0"/>
    <s v="Commuter Helmet"/>
    <n v="6"/>
    <n v="80.17"/>
    <n v="0.1"/>
    <n v="42.67"/>
    <n v="432.91800000000001"/>
    <n v="256.02"/>
    <n v="176.89800000000002"/>
    <n v="0.40861779828974543"/>
    <n v="2026"/>
    <x v="3"/>
    <n v="12"/>
    <s v="Dec"/>
  </r>
  <r>
    <n v="3196"/>
    <d v="2026-12-03T00:00:00"/>
    <n v="12"/>
    <s v="Q4"/>
    <n v="2026"/>
    <x v="11"/>
    <x v="3"/>
    <x v="13"/>
    <x v="0"/>
    <s v="New"/>
    <x v="3"/>
    <s v="Compact Sleeping Bag"/>
    <n v="2"/>
    <n v="124.62"/>
    <n v="0.1"/>
    <n v="58.91"/>
    <n v="224.316"/>
    <n v="117.82"/>
    <n v="106.49600000000001"/>
    <n v="0.47475882237557737"/>
    <n v="2026"/>
    <x v="3"/>
    <n v="12"/>
    <s v="Dec"/>
  </r>
  <r>
    <n v="3722"/>
    <d v="2026-12-03T00:00:00"/>
    <n v="12"/>
    <s v="Q4"/>
    <n v="2026"/>
    <x v="11"/>
    <x v="2"/>
    <x v="3"/>
    <x v="0"/>
    <s v="Returning"/>
    <x v="1"/>
    <s v="Trail Boots"/>
    <n v="1"/>
    <n v="144.78"/>
    <n v="0.15"/>
    <n v="81.53"/>
    <n v="123.063"/>
    <n v="81.53"/>
    <n v="41.533000000000001"/>
    <n v="0.33749380398657597"/>
    <n v="2026"/>
    <x v="3"/>
    <n v="12"/>
    <s v="Dec"/>
  </r>
  <r>
    <n v="4201"/>
    <d v="2026-12-03T00:00:00"/>
    <n v="12"/>
    <s v="Q4"/>
    <n v="2026"/>
    <x v="11"/>
    <x v="3"/>
    <x v="7"/>
    <x v="0"/>
    <s v="Business"/>
    <x v="2"/>
    <s v="Carry-On Duffel"/>
    <n v="1"/>
    <n v="133.80000000000001"/>
    <n v="0"/>
    <n v="66.349999999999994"/>
    <n v="133.80000000000001"/>
    <n v="66.349999999999994"/>
    <n v="67.450000000000017"/>
    <n v="0.50411061285500758"/>
    <n v="2026"/>
    <x v="3"/>
    <n v="12"/>
    <s v="Dec"/>
  </r>
  <r>
    <n v="4498"/>
    <d v="2026-12-03T00:00:00"/>
    <n v="12"/>
    <s v="Q4"/>
    <n v="2026"/>
    <x v="11"/>
    <x v="3"/>
    <x v="7"/>
    <x v="2"/>
    <s v="New"/>
    <x v="3"/>
    <s v="Compact Sleeping Bag"/>
    <n v="1"/>
    <n v="124.93"/>
    <n v="0"/>
    <n v="59.41"/>
    <n v="124.93"/>
    <n v="59.41"/>
    <n v="65.52000000000001"/>
    <n v="0.52445369406867848"/>
    <n v="2026"/>
    <x v="3"/>
    <n v="12"/>
    <s v="Dec"/>
  </r>
  <r>
    <n v="4791"/>
    <d v="2026-12-03T00:00:00"/>
    <n v="12"/>
    <s v="Q4"/>
    <n v="2026"/>
    <x v="11"/>
    <x v="1"/>
    <x v="12"/>
    <x v="0"/>
    <s v="New"/>
    <x v="1"/>
    <s v="Trekking Poles"/>
    <n v="2"/>
    <n v="70.59"/>
    <n v="0.1"/>
    <n v="32.68"/>
    <n v="127.06200000000001"/>
    <n v="65.36"/>
    <n v="61.702000000000012"/>
    <n v="0.48560545245628123"/>
    <n v="2026"/>
    <x v="3"/>
    <n v="12"/>
    <s v="Dec"/>
  </r>
  <r>
    <n v="614"/>
    <d v="2026-12-04T00:00:00"/>
    <n v="12"/>
    <s v="Q4"/>
    <n v="2026"/>
    <x v="11"/>
    <x v="3"/>
    <x v="7"/>
    <x v="0"/>
    <s v="Returning"/>
    <x v="1"/>
    <s v="Summit Backpack 45L"/>
    <n v="2"/>
    <n v="151.05000000000001"/>
    <n v="0.15"/>
    <n v="80.36"/>
    <n v="256.78500000000003"/>
    <n v="160.72"/>
    <n v="96.065000000000026"/>
    <n v="0.37410674299511271"/>
    <n v="2026"/>
    <x v="3"/>
    <n v="12"/>
    <s v="Dec"/>
  </r>
  <r>
    <n v="2301"/>
    <d v="2026-12-04T00:00:00"/>
    <n v="12"/>
    <s v="Q4"/>
    <n v="2026"/>
    <x v="11"/>
    <x v="3"/>
    <x v="7"/>
    <x v="0"/>
    <s v="Returning"/>
    <x v="3"/>
    <s v="Compact Sleeping Bag"/>
    <n v="2"/>
    <n v="120.37"/>
    <n v="0.2"/>
    <n v="59.39"/>
    <n v="192.59200000000001"/>
    <n v="118.78"/>
    <n v="73.812000000000012"/>
    <n v="0.3832557946332143"/>
    <n v="2026"/>
    <x v="3"/>
    <n v="12"/>
    <s v="Dec"/>
  </r>
  <r>
    <n v="4430"/>
    <d v="2026-12-04T00:00:00"/>
    <n v="12"/>
    <s v="Q4"/>
    <n v="2026"/>
    <x v="11"/>
    <x v="1"/>
    <x v="1"/>
    <x v="0"/>
    <s v="Returning"/>
    <x v="3"/>
    <s v="Trail Tent 2P"/>
    <n v="3"/>
    <n v="193.8"/>
    <n v="0"/>
    <n v="104.55"/>
    <n v="581.40000000000009"/>
    <n v="313.64999999999998"/>
    <n v="267.75000000000011"/>
    <n v="0.46052631578947378"/>
    <n v="2026"/>
    <x v="3"/>
    <n v="12"/>
    <s v="Dec"/>
  </r>
  <r>
    <n v="318"/>
    <d v="2026-12-05T00:00:00"/>
    <n v="12"/>
    <s v="Q4"/>
    <n v="2026"/>
    <x v="11"/>
    <x v="3"/>
    <x v="13"/>
    <x v="0"/>
    <s v="Business"/>
    <x v="1"/>
    <s v="Trail Boots"/>
    <n v="1"/>
    <n v="146.08000000000001"/>
    <n v="0.1"/>
    <n v="81.540000000000006"/>
    <n v="131.47200000000001"/>
    <n v="81.540000000000006"/>
    <n v="49.932000000000002"/>
    <n v="0.37979189485213583"/>
    <n v="2026"/>
    <x v="3"/>
    <n v="12"/>
    <s v="Dec"/>
  </r>
  <r>
    <n v="782"/>
    <d v="2026-12-05T00:00:00"/>
    <n v="12"/>
    <s v="Q4"/>
    <n v="2026"/>
    <x v="11"/>
    <x v="3"/>
    <x v="7"/>
    <x v="1"/>
    <s v="Business"/>
    <x v="0"/>
    <s v="Cycling Pack 12L"/>
    <n v="4"/>
    <n v="101.17"/>
    <n v="0.15"/>
    <n v="50.48"/>
    <n v="343.97800000000001"/>
    <n v="201.92"/>
    <n v="142.05800000000002"/>
    <n v="0.41298571420265257"/>
    <n v="2026"/>
    <x v="3"/>
    <n v="12"/>
    <s v="Dec"/>
  </r>
  <r>
    <n v="1402"/>
    <d v="2026-12-05T00:00:00"/>
    <n v="12"/>
    <s v="Q4"/>
    <n v="2026"/>
    <x v="11"/>
    <x v="1"/>
    <x v="6"/>
    <x v="2"/>
    <s v="New"/>
    <x v="3"/>
    <s v="Compact Sleeping Bag"/>
    <n v="2"/>
    <n v="121.64"/>
    <n v="0"/>
    <n v="61.94"/>
    <n v="243.28"/>
    <n v="123.88"/>
    <n v="119.4"/>
    <n v="0.49079250246629402"/>
    <n v="2026"/>
    <x v="3"/>
    <n v="12"/>
    <s v="Dec"/>
  </r>
  <r>
    <n v="1824"/>
    <d v="2026-12-05T00:00:00"/>
    <n v="12"/>
    <s v="Q4"/>
    <n v="2026"/>
    <x v="11"/>
    <x v="1"/>
    <x v="1"/>
    <x v="0"/>
    <s v="Returning"/>
    <x v="2"/>
    <s v="Travel Backpack 35L"/>
    <n v="1"/>
    <n v="165.1"/>
    <n v="0.05"/>
    <n v="85.23"/>
    <n v="156.845"/>
    <n v="85.23"/>
    <n v="71.614999999999995"/>
    <n v="0.45659727756702473"/>
    <n v="2026"/>
    <x v="3"/>
    <n v="12"/>
    <s v="Dec"/>
  </r>
  <r>
    <n v="2141"/>
    <d v="2026-12-05T00:00:00"/>
    <n v="12"/>
    <s v="Q4"/>
    <n v="2026"/>
    <x v="11"/>
    <x v="3"/>
    <x v="13"/>
    <x v="0"/>
    <s v="New"/>
    <x v="3"/>
    <s v="Trail Tent 2P"/>
    <n v="3"/>
    <n v="194.07"/>
    <n v="0.1"/>
    <n v="102.37"/>
    <n v="523.98900000000003"/>
    <n v="307.11"/>
    <n v="216.87900000000002"/>
    <n v="0.4138999101126169"/>
    <n v="2026"/>
    <x v="3"/>
    <n v="12"/>
    <s v="Dec"/>
  </r>
  <r>
    <n v="3517"/>
    <d v="2026-12-05T00:00:00"/>
    <n v="12"/>
    <s v="Q4"/>
    <n v="2026"/>
    <x v="11"/>
    <x v="3"/>
    <x v="13"/>
    <x v="3"/>
    <s v="New"/>
    <x v="1"/>
    <s v="Summit Backpack 45L"/>
    <n v="1"/>
    <n v="152.44"/>
    <n v="0.1"/>
    <n v="76.91"/>
    <n v="137.196"/>
    <n v="76.91"/>
    <n v="60.286000000000001"/>
    <n v="0.43941514329863846"/>
    <n v="2026"/>
    <x v="3"/>
    <n v="12"/>
    <s v="Dec"/>
  </r>
  <r>
    <n v="4055"/>
    <d v="2026-12-05T00:00:00"/>
    <n v="12"/>
    <s v="Q4"/>
    <n v="2026"/>
    <x v="11"/>
    <x v="1"/>
    <x v="12"/>
    <x v="0"/>
    <s v="Returning"/>
    <x v="3"/>
    <s v="Compact Sleeping Bag"/>
    <n v="1"/>
    <n v="123.82"/>
    <n v="0.05"/>
    <n v="59.19"/>
    <n v="117.62899999999999"/>
    <n v="59.19"/>
    <n v="58.438999999999993"/>
    <n v="0.49680775999115862"/>
    <n v="2026"/>
    <x v="3"/>
    <n v="12"/>
    <s v="Dec"/>
  </r>
  <r>
    <n v="4168"/>
    <d v="2026-12-05T00:00:00"/>
    <n v="12"/>
    <s v="Q4"/>
    <n v="2026"/>
    <x v="11"/>
    <x v="0"/>
    <x v="0"/>
    <x v="0"/>
    <s v="New"/>
    <x v="1"/>
    <s v="Trekking Poles"/>
    <n v="4"/>
    <n v="71.12"/>
    <n v="0.05"/>
    <n v="31.93"/>
    <n v="270.25600000000003"/>
    <n v="127.72"/>
    <n v="142.53600000000003"/>
    <n v="0.52741104730329769"/>
    <n v="2026"/>
    <x v="3"/>
    <n v="12"/>
    <s v="Dec"/>
  </r>
  <r>
    <n v="4317"/>
    <d v="2026-12-05T00:00:00"/>
    <n v="12"/>
    <s v="Q4"/>
    <n v="2026"/>
    <x v="11"/>
    <x v="2"/>
    <x v="16"/>
    <x v="3"/>
    <s v="Returning"/>
    <x v="1"/>
    <s v="Trekking Poles"/>
    <n v="1"/>
    <n v="71.55"/>
    <n v="0.1"/>
    <n v="32.07"/>
    <n v="64.394999999999996"/>
    <n v="32.07"/>
    <n v="32.324999999999996"/>
    <n v="0.50197996738877237"/>
    <n v="2026"/>
    <x v="3"/>
    <n v="12"/>
    <s v="Dec"/>
  </r>
  <r>
    <n v="4879"/>
    <d v="2026-12-05T00:00:00"/>
    <n v="12"/>
    <s v="Q4"/>
    <n v="2026"/>
    <x v="11"/>
    <x v="2"/>
    <x v="2"/>
    <x v="3"/>
    <s v="Returning"/>
    <x v="1"/>
    <s v="Trekking Poles"/>
    <n v="2"/>
    <n v="70.239999999999995"/>
    <n v="0.1"/>
    <n v="33.29"/>
    <n v="126.43199999999999"/>
    <n v="66.58"/>
    <n v="59.85199999999999"/>
    <n v="0.47339281194634264"/>
    <n v="2026"/>
    <x v="3"/>
    <n v="12"/>
    <s v="Dec"/>
  </r>
  <r>
    <n v="467"/>
    <d v="2026-12-06T00:00:00"/>
    <n v="12"/>
    <s v="Q4"/>
    <n v="2026"/>
    <x v="11"/>
    <x v="0"/>
    <x v="0"/>
    <x v="3"/>
    <s v="Returning"/>
    <x v="0"/>
    <s v="Trail Bike Light"/>
    <n v="2"/>
    <n v="50.68"/>
    <n v="0.15"/>
    <n v="22.41"/>
    <n v="86.155999999999992"/>
    <n v="44.82"/>
    <n v="41.335999999999991"/>
    <n v="0.47978086262129155"/>
    <n v="2026"/>
    <x v="3"/>
    <n v="12"/>
    <s v="Dec"/>
  </r>
  <r>
    <n v="825"/>
    <d v="2026-12-06T00:00:00"/>
    <n v="12"/>
    <s v="Q4"/>
    <n v="2026"/>
    <x v="11"/>
    <x v="3"/>
    <x v="7"/>
    <x v="0"/>
    <s v="New"/>
    <x v="0"/>
    <s v="Cycling Pack 12L"/>
    <n v="1"/>
    <n v="101.26"/>
    <n v="0"/>
    <n v="51.7"/>
    <n v="101.26"/>
    <n v="51.7"/>
    <n v="49.56"/>
    <n v="0.4894331424056883"/>
    <n v="2026"/>
    <x v="3"/>
    <n v="12"/>
    <s v="Dec"/>
  </r>
  <r>
    <n v="2346"/>
    <d v="2026-12-06T00:00:00"/>
    <n v="12"/>
    <s v="Q4"/>
    <n v="2026"/>
    <x v="11"/>
    <x v="0"/>
    <x v="0"/>
    <x v="3"/>
    <s v="Business"/>
    <x v="2"/>
    <s v="Packing Cube Set"/>
    <n v="2"/>
    <n v="46.01"/>
    <n v="0.05"/>
    <n v="18.399999999999999"/>
    <n v="87.418999999999997"/>
    <n v="36.799999999999997"/>
    <n v="50.619"/>
    <n v="0.57903888170763795"/>
    <n v="2026"/>
    <x v="3"/>
    <n v="12"/>
    <s v="Dec"/>
  </r>
  <r>
    <n v="3095"/>
    <d v="2026-12-06T00:00:00"/>
    <n v="12"/>
    <s v="Q4"/>
    <n v="2026"/>
    <x v="11"/>
    <x v="1"/>
    <x v="12"/>
    <x v="0"/>
    <s v="New"/>
    <x v="2"/>
    <s v="Carry-On Duffel"/>
    <n v="2"/>
    <n v="131.97999999999999"/>
    <n v="0.1"/>
    <n v="68.02"/>
    <n v="237.56399999999999"/>
    <n v="136.04"/>
    <n v="101.524"/>
    <n v="0.42735431294303855"/>
    <n v="2026"/>
    <x v="3"/>
    <n v="12"/>
    <s v="Dec"/>
  </r>
  <r>
    <n v="3580"/>
    <d v="2026-12-06T00:00:00"/>
    <n v="12"/>
    <s v="Q4"/>
    <n v="2026"/>
    <x v="11"/>
    <x v="3"/>
    <x v="7"/>
    <x v="2"/>
    <s v="New"/>
    <x v="1"/>
    <s v="Trekking Poles"/>
    <n v="2"/>
    <n v="73.16"/>
    <n v="0.15"/>
    <n v="32.64"/>
    <n v="124.37199999999999"/>
    <n v="65.28"/>
    <n v="59.091999999999985"/>
    <n v="0.47512301804264617"/>
    <n v="2026"/>
    <x v="3"/>
    <n v="12"/>
    <s v="Dec"/>
  </r>
  <r>
    <n v="4672"/>
    <d v="2026-12-06T00:00:00"/>
    <n v="12"/>
    <s v="Q4"/>
    <n v="2026"/>
    <x v="11"/>
    <x v="1"/>
    <x v="6"/>
    <x v="0"/>
    <s v="Business"/>
    <x v="2"/>
    <s v="Packing Cube Set"/>
    <n v="2"/>
    <n v="47.43"/>
    <n v="0.05"/>
    <n v="18.63"/>
    <n v="90.11699999999999"/>
    <n v="37.26"/>
    <n v="52.856999999999992"/>
    <n v="0.58653750124837711"/>
    <n v="2026"/>
    <x v="3"/>
    <n v="12"/>
    <s v="Dec"/>
  </r>
  <r>
    <n v="533"/>
    <d v="2026-12-07T00:00:00"/>
    <n v="12"/>
    <s v="Q4"/>
    <n v="2026"/>
    <x v="11"/>
    <x v="0"/>
    <x v="9"/>
    <x v="0"/>
    <s v="New"/>
    <x v="2"/>
    <s v="Insulated Bottle"/>
    <n v="1"/>
    <n v="35.93"/>
    <n v="0.05"/>
    <n v="13.23"/>
    <n v="34.133499999999998"/>
    <n v="13.23"/>
    <n v="20.903499999999998"/>
    <n v="0.6124042363074399"/>
    <n v="2026"/>
    <x v="3"/>
    <n v="12"/>
    <s v="Dec"/>
  </r>
  <r>
    <n v="2160"/>
    <d v="2026-12-07T00:00:00"/>
    <n v="12"/>
    <s v="Q4"/>
    <n v="2026"/>
    <x v="11"/>
    <x v="0"/>
    <x v="15"/>
    <x v="3"/>
    <s v="Returning"/>
    <x v="2"/>
    <s v="Insulated Bottle"/>
    <n v="1"/>
    <n v="35.53"/>
    <n v="0.05"/>
    <n v="13.28"/>
    <n v="33.753500000000003"/>
    <n v="13.28"/>
    <n v="20.473500000000001"/>
    <n v="0.6065593197742456"/>
    <n v="2026"/>
    <x v="3"/>
    <n v="12"/>
    <s v="Dec"/>
  </r>
  <r>
    <n v="2841"/>
    <d v="2026-12-07T00:00:00"/>
    <n v="12"/>
    <s v="Q4"/>
    <n v="2026"/>
    <x v="11"/>
    <x v="1"/>
    <x v="14"/>
    <x v="0"/>
    <s v="New"/>
    <x v="3"/>
    <s v="Trail Tent 2P"/>
    <n v="3"/>
    <n v="196.97"/>
    <n v="0.15"/>
    <n v="101.88"/>
    <n v="502.27349999999996"/>
    <n v="305.64"/>
    <n v="196.63349999999997"/>
    <n v="0.39148690902466482"/>
    <n v="2026"/>
    <x v="3"/>
    <n v="12"/>
    <s v="Dec"/>
  </r>
  <r>
    <n v="3433"/>
    <d v="2026-12-07T00:00:00"/>
    <n v="12"/>
    <s v="Q4"/>
    <n v="2026"/>
    <x v="11"/>
    <x v="0"/>
    <x v="0"/>
    <x v="0"/>
    <s v="New"/>
    <x v="2"/>
    <s v="Insulated Bottle"/>
    <n v="2"/>
    <n v="37.020000000000003"/>
    <n v="0.2"/>
    <n v="13.39"/>
    <n v="59.232000000000006"/>
    <n v="26.78"/>
    <n v="32.452000000000005"/>
    <n v="0.5478795245813074"/>
    <n v="2026"/>
    <x v="3"/>
    <n v="12"/>
    <s v="Dec"/>
  </r>
  <r>
    <n v="3763"/>
    <d v="2026-12-07T00:00:00"/>
    <n v="12"/>
    <s v="Q4"/>
    <n v="2026"/>
    <x v="11"/>
    <x v="1"/>
    <x v="14"/>
    <x v="0"/>
    <s v="New"/>
    <x v="2"/>
    <s v="Packing Cube Set"/>
    <n v="4"/>
    <n v="47.22"/>
    <n v="0"/>
    <n v="18.420000000000002"/>
    <n v="188.88"/>
    <n v="73.680000000000007"/>
    <n v="115.19999999999999"/>
    <n v="0.60991105463786521"/>
    <n v="2026"/>
    <x v="3"/>
    <n v="12"/>
    <s v="Dec"/>
  </r>
  <r>
    <n v="706"/>
    <d v="2026-12-08T00:00:00"/>
    <n v="12"/>
    <s v="Q4"/>
    <n v="2026"/>
    <x v="11"/>
    <x v="1"/>
    <x v="12"/>
    <x v="2"/>
    <s v="Returning"/>
    <x v="2"/>
    <s v="Packing Cube Set"/>
    <n v="4"/>
    <n v="46.48"/>
    <n v="0.1"/>
    <n v="18.66"/>
    <n v="167.328"/>
    <n v="74.64"/>
    <n v="92.688000000000002"/>
    <n v="0.55393000573723461"/>
    <n v="2026"/>
    <x v="3"/>
    <n v="12"/>
    <s v="Dec"/>
  </r>
  <r>
    <n v="1086"/>
    <d v="2026-12-08T00:00:00"/>
    <n v="12"/>
    <s v="Q4"/>
    <n v="2026"/>
    <x v="11"/>
    <x v="3"/>
    <x v="13"/>
    <x v="1"/>
    <s v="Business"/>
    <x v="1"/>
    <s v="Trail Boots"/>
    <n v="12"/>
    <n v="146.99"/>
    <n v="0.15"/>
    <n v="79.239999999999995"/>
    <n v="1499.298"/>
    <n v="950.87999999999988"/>
    <n v="548.41800000000012"/>
    <n v="0.36578318653129671"/>
    <n v="2026"/>
    <x v="3"/>
    <n v="12"/>
    <s v="Dec"/>
  </r>
  <r>
    <n v="1204"/>
    <d v="2026-12-08T00:00:00"/>
    <n v="12"/>
    <s v="Q4"/>
    <n v="2026"/>
    <x v="11"/>
    <x v="2"/>
    <x v="10"/>
    <x v="0"/>
    <s v="New"/>
    <x v="4"/>
    <s v="Resistance Band Set"/>
    <n v="1"/>
    <n v="40.29"/>
    <n v="0"/>
    <n v="15.07"/>
    <n v="40.29"/>
    <n v="15.07"/>
    <n v="25.22"/>
    <n v="0.62596177711590961"/>
    <n v="2026"/>
    <x v="3"/>
    <n v="12"/>
    <s v="Dec"/>
  </r>
  <r>
    <n v="1451"/>
    <d v="2026-12-08T00:00:00"/>
    <n v="12"/>
    <s v="Q4"/>
    <n v="2026"/>
    <x v="11"/>
    <x v="0"/>
    <x v="0"/>
    <x v="1"/>
    <s v="Business"/>
    <x v="3"/>
    <s v="Compact Sleeping Bag"/>
    <n v="4"/>
    <n v="125.82"/>
    <n v="0.15"/>
    <n v="61.39"/>
    <n v="427.78799999999995"/>
    <n v="245.56"/>
    <n v="182.22799999999995"/>
    <n v="0.42597735326844133"/>
    <n v="2026"/>
    <x v="3"/>
    <n v="12"/>
    <s v="Dec"/>
  </r>
  <r>
    <n v="1650"/>
    <d v="2026-12-08T00:00:00"/>
    <n v="12"/>
    <s v="Q4"/>
    <n v="2026"/>
    <x v="11"/>
    <x v="1"/>
    <x v="1"/>
    <x v="0"/>
    <s v="New"/>
    <x v="2"/>
    <s v="Insulated Bottle"/>
    <n v="3"/>
    <n v="36.25"/>
    <n v="0"/>
    <n v="13.67"/>
    <n v="108.75"/>
    <n v="41.01"/>
    <n v="67.740000000000009"/>
    <n v="0.62289655172413805"/>
    <n v="2026"/>
    <x v="3"/>
    <n v="12"/>
    <s v="Dec"/>
  </r>
  <r>
    <n v="1740"/>
    <d v="2026-12-08T00:00:00"/>
    <n v="12"/>
    <s v="Q4"/>
    <n v="2026"/>
    <x v="11"/>
    <x v="2"/>
    <x v="10"/>
    <x v="3"/>
    <s v="Returning"/>
    <x v="2"/>
    <s v="Travel Backpack 35L"/>
    <n v="1"/>
    <n v="165.29"/>
    <n v="0.05"/>
    <n v="89.92"/>
    <n v="157.02549999999999"/>
    <n v="89.92"/>
    <n v="67.105499999999992"/>
    <n v="0.42735415585366704"/>
    <n v="2026"/>
    <x v="3"/>
    <n v="12"/>
    <s v="Dec"/>
  </r>
  <r>
    <n v="3191"/>
    <d v="2026-12-08T00:00:00"/>
    <n v="12"/>
    <s v="Q4"/>
    <n v="2026"/>
    <x v="11"/>
    <x v="3"/>
    <x v="8"/>
    <x v="0"/>
    <s v="New"/>
    <x v="3"/>
    <s v="Portable Camp Stove"/>
    <n v="1"/>
    <n v="82.89"/>
    <n v="0.15"/>
    <n v="38.51"/>
    <n v="70.456500000000005"/>
    <n v="38.51"/>
    <n v="31.946500000000007"/>
    <n v="0.45342161475520365"/>
    <n v="2026"/>
    <x v="3"/>
    <n v="12"/>
    <s v="Dec"/>
  </r>
  <r>
    <n v="3662"/>
    <d v="2026-12-08T00:00:00"/>
    <n v="12"/>
    <s v="Q4"/>
    <n v="2026"/>
    <x v="11"/>
    <x v="1"/>
    <x v="6"/>
    <x v="0"/>
    <s v="Business"/>
    <x v="3"/>
    <s v="Trail Tent 2P"/>
    <n v="1"/>
    <n v="199.66"/>
    <n v="0"/>
    <n v="103.15"/>
    <n v="199.66"/>
    <n v="103.15"/>
    <n v="96.509999999999991"/>
    <n v="0.48337173194430527"/>
    <n v="2026"/>
    <x v="3"/>
    <n v="12"/>
    <s v="Dec"/>
  </r>
  <r>
    <n v="3922"/>
    <d v="2026-12-08T00:00:00"/>
    <n v="12"/>
    <s v="Q4"/>
    <n v="2026"/>
    <x v="11"/>
    <x v="3"/>
    <x v="8"/>
    <x v="2"/>
    <s v="New"/>
    <x v="1"/>
    <s v="Trail Boots"/>
    <n v="2"/>
    <n v="146.25"/>
    <n v="0.05"/>
    <n v="77.3"/>
    <n v="277.875"/>
    <n v="154.6"/>
    <n v="123.27500000000001"/>
    <n v="0.44363472784525421"/>
    <n v="2026"/>
    <x v="3"/>
    <n v="12"/>
    <s v="Dec"/>
  </r>
  <r>
    <n v="4022"/>
    <d v="2026-12-08T00:00:00"/>
    <n v="12"/>
    <s v="Q4"/>
    <n v="2026"/>
    <x v="11"/>
    <x v="0"/>
    <x v="9"/>
    <x v="3"/>
    <s v="Returning"/>
    <x v="3"/>
    <s v="Alpine Tent 4P"/>
    <n v="1"/>
    <n v="333.51"/>
    <n v="0.2"/>
    <n v="199.91"/>
    <n v="266.80799999999999"/>
    <n v="199.91"/>
    <n v="66.897999999999996"/>
    <n v="0.25073461065635211"/>
    <n v="2026"/>
    <x v="3"/>
    <n v="12"/>
    <s v="Dec"/>
  </r>
  <r>
    <n v="4366"/>
    <d v="2026-12-08T00:00:00"/>
    <n v="12"/>
    <s v="Q4"/>
    <n v="2026"/>
    <x v="11"/>
    <x v="1"/>
    <x v="12"/>
    <x v="2"/>
    <s v="New"/>
    <x v="1"/>
    <s v="Summit Backpack 45L"/>
    <n v="1"/>
    <n v="151.97"/>
    <n v="0.05"/>
    <n v="80.239999999999995"/>
    <n v="144.3715"/>
    <n v="80.239999999999995"/>
    <n v="64.131500000000003"/>
    <n v="0.44421163456776441"/>
    <n v="2026"/>
    <x v="3"/>
    <n v="12"/>
    <s v="Dec"/>
  </r>
  <r>
    <n v="4880"/>
    <d v="2026-12-08T00:00:00"/>
    <n v="12"/>
    <s v="Q4"/>
    <n v="2026"/>
    <x v="11"/>
    <x v="3"/>
    <x v="13"/>
    <x v="2"/>
    <s v="New"/>
    <x v="0"/>
    <s v="Compact Repair Kit"/>
    <n v="1"/>
    <n v="41.07"/>
    <n v="0"/>
    <n v="16.600000000000001"/>
    <n v="41.07"/>
    <n v="16.600000000000001"/>
    <n v="24.47"/>
    <n v="0.59581202824446067"/>
    <n v="2026"/>
    <x v="3"/>
    <n v="12"/>
    <s v="Dec"/>
  </r>
  <r>
    <n v="5127"/>
    <d v="2026-12-08T00:00:00"/>
    <n v="12"/>
    <s v="Q4"/>
    <n v="2026"/>
    <x v="11"/>
    <x v="1"/>
    <x v="11"/>
    <x v="3"/>
    <s v="Returning"/>
    <x v="3"/>
    <s v="Compact Sleeping Bag"/>
    <n v="1"/>
    <n v="122.65"/>
    <n v="0"/>
    <n v="58.9"/>
    <n v="122.65"/>
    <n v="58.9"/>
    <n v="63.750000000000007"/>
    <n v="0.51977170811251527"/>
    <n v="2026"/>
    <x v="3"/>
    <n v="12"/>
    <s v="Dec"/>
  </r>
  <r>
    <n v="13"/>
    <d v="2026-12-09T00:00:00"/>
    <n v="12"/>
    <s v="Q4"/>
    <n v="2026"/>
    <x v="11"/>
    <x v="1"/>
    <x v="6"/>
    <x v="0"/>
    <s v="Returning"/>
    <x v="1"/>
    <s v="Trail Boots"/>
    <n v="6"/>
    <n v="143.16"/>
    <n v="0.15"/>
    <n v="80.349999999999994"/>
    <n v="730.11599999999999"/>
    <n v="482.09999999999997"/>
    <n v="248.01600000000002"/>
    <n v="0.33969396643820987"/>
    <n v="2026"/>
    <x v="3"/>
    <n v="12"/>
    <s v="Dec"/>
  </r>
  <r>
    <n v="102"/>
    <d v="2026-12-09T00:00:00"/>
    <n v="12"/>
    <s v="Q4"/>
    <n v="2026"/>
    <x v="11"/>
    <x v="2"/>
    <x v="5"/>
    <x v="2"/>
    <s v="New"/>
    <x v="1"/>
    <s v="Trail Boots"/>
    <n v="3"/>
    <n v="142.75"/>
    <n v="0.1"/>
    <n v="81.739999999999995"/>
    <n v="385.42500000000001"/>
    <n v="245.21999999999997"/>
    <n v="140.20500000000004"/>
    <n v="0.3637672698968672"/>
    <n v="2026"/>
    <x v="3"/>
    <n v="12"/>
    <s v="Dec"/>
  </r>
  <r>
    <n v="519"/>
    <d v="2026-12-09T00:00:00"/>
    <n v="12"/>
    <s v="Q4"/>
    <n v="2026"/>
    <x v="11"/>
    <x v="1"/>
    <x v="12"/>
    <x v="2"/>
    <s v="Returning"/>
    <x v="4"/>
    <s v="Recovery Roller"/>
    <n v="2"/>
    <n v="36.03"/>
    <n v="0.1"/>
    <n v="13.54"/>
    <n v="64.853999999999999"/>
    <n v="27.08"/>
    <n v="37.774000000000001"/>
    <n v="0.58244672649335427"/>
    <n v="2026"/>
    <x v="3"/>
    <n v="12"/>
    <s v="Dec"/>
  </r>
  <r>
    <n v="522"/>
    <d v="2026-12-09T00:00:00"/>
    <n v="12"/>
    <s v="Q4"/>
    <n v="2026"/>
    <x v="11"/>
    <x v="0"/>
    <x v="15"/>
    <x v="2"/>
    <s v="Returning"/>
    <x v="2"/>
    <s v="Carry-On Duffel"/>
    <n v="2"/>
    <n v="133.4"/>
    <n v="0"/>
    <n v="67.69"/>
    <n v="266.8"/>
    <n v="135.38"/>
    <n v="131.42000000000002"/>
    <n v="0.49257871064467768"/>
    <n v="2026"/>
    <x v="3"/>
    <n v="12"/>
    <s v="Dec"/>
  </r>
  <r>
    <n v="798"/>
    <d v="2026-12-09T00:00:00"/>
    <n v="12"/>
    <s v="Q4"/>
    <n v="2026"/>
    <x v="11"/>
    <x v="2"/>
    <x v="2"/>
    <x v="2"/>
    <s v="Returning"/>
    <x v="3"/>
    <s v="Trail Tent 2P"/>
    <n v="3"/>
    <n v="199.31"/>
    <n v="0.05"/>
    <n v="101.19"/>
    <n v="568.0335"/>
    <n v="303.57"/>
    <n v="264.46350000000001"/>
    <n v="0.46557729429690325"/>
    <n v="2026"/>
    <x v="3"/>
    <n v="12"/>
    <s v="Dec"/>
  </r>
  <r>
    <n v="1746"/>
    <d v="2026-12-09T00:00:00"/>
    <n v="12"/>
    <s v="Q4"/>
    <n v="2026"/>
    <x v="11"/>
    <x v="1"/>
    <x v="11"/>
    <x v="0"/>
    <s v="Business"/>
    <x v="2"/>
    <s v="Packing Cube Set"/>
    <n v="1"/>
    <n v="47.44"/>
    <n v="0.15"/>
    <n v="17.899999999999999"/>
    <n v="40.323999999999998"/>
    <n v="17.899999999999999"/>
    <n v="22.423999999999999"/>
    <n v="0.55609562543398472"/>
    <n v="2026"/>
    <x v="3"/>
    <n v="12"/>
    <s v="Dec"/>
  </r>
  <r>
    <n v="3412"/>
    <d v="2026-12-09T00:00:00"/>
    <n v="12"/>
    <s v="Q4"/>
    <n v="2026"/>
    <x v="11"/>
    <x v="0"/>
    <x v="0"/>
    <x v="1"/>
    <s v="Business"/>
    <x v="1"/>
    <s v="Trail Boots"/>
    <n v="10"/>
    <n v="145.30000000000001"/>
    <n v="0.1"/>
    <n v="79.7"/>
    <n v="1307.7"/>
    <n v="797"/>
    <n v="510.70000000000005"/>
    <n v="0.39053299686472437"/>
    <n v="2026"/>
    <x v="3"/>
    <n v="12"/>
    <s v="Dec"/>
  </r>
  <r>
    <n v="175"/>
    <d v="2026-12-10T00:00:00"/>
    <n v="12"/>
    <s v="Q4"/>
    <n v="2026"/>
    <x v="11"/>
    <x v="0"/>
    <x v="0"/>
    <x v="3"/>
    <s v="New"/>
    <x v="0"/>
    <s v="Commuter Helmet"/>
    <n v="1"/>
    <n v="81.010000000000005"/>
    <n v="0.2"/>
    <n v="41.51"/>
    <n v="64.808000000000007"/>
    <n v="41.51"/>
    <n v="23.298000000000009"/>
    <n v="0.35949265522774976"/>
    <n v="2026"/>
    <x v="3"/>
    <n v="12"/>
    <s v="Dec"/>
  </r>
  <r>
    <n v="1014"/>
    <d v="2026-12-10T00:00:00"/>
    <n v="12"/>
    <s v="Q4"/>
    <n v="2026"/>
    <x v="11"/>
    <x v="3"/>
    <x v="7"/>
    <x v="3"/>
    <s v="New"/>
    <x v="2"/>
    <s v="Insulated Bottle"/>
    <n v="2"/>
    <n v="35.619999999999997"/>
    <n v="0"/>
    <n v="13.62"/>
    <n v="71.239999999999995"/>
    <n v="27.24"/>
    <n v="44"/>
    <n v="0.61763054463784395"/>
    <n v="2026"/>
    <x v="3"/>
    <n v="12"/>
    <s v="Dec"/>
  </r>
  <r>
    <n v="1763"/>
    <d v="2026-12-10T00:00:00"/>
    <n v="12"/>
    <s v="Q4"/>
    <n v="2026"/>
    <x v="11"/>
    <x v="0"/>
    <x v="0"/>
    <x v="0"/>
    <s v="New"/>
    <x v="0"/>
    <s v="Trail Bike Light"/>
    <n v="2"/>
    <n v="49.88"/>
    <n v="0.05"/>
    <n v="22.31"/>
    <n v="94.772000000000006"/>
    <n v="44.62"/>
    <n v="50.152000000000008"/>
    <n v="0.52918583547883347"/>
    <n v="2026"/>
    <x v="3"/>
    <n v="12"/>
    <s v="Dec"/>
  </r>
  <r>
    <n v="1863"/>
    <d v="2026-12-10T00:00:00"/>
    <n v="12"/>
    <s v="Q4"/>
    <n v="2026"/>
    <x v="11"/>
    <x v="3"/>
    <x v="7"/>
    <x v="3"/>
    <s v="Returning"/>
    <x v="0"/>
    <s v="Cycling Pack 12L"/>
    <n v="1"/>
    <n v="101.18"/>
    <n v="0.05"/>
    <n v="49.12"/>
    <n v="96.120999999999995"/>
    <n v="49.12"/>
    <n v="47.000999999999998"/>
    <n v="0.48897743469169069"/>
    <n v="2026"/>
    <x v="3"/>
    <n v="12"/>
    <s v="Dec"/>
  </r>
  <r>
    <n v="3466"/>
    <d v="2026-12-10T00:00:00"/>
    <n v="12"/>
    <s v="Q4"/>
    <n v="2026"/>
    <x v="11"/>
    <x v="1"/>
    <x v="12"/>
    <x v="2"/>
    <s v="Business"/>
    <x v="4"/>
    <s v="Recovery Roller"/>
    <n v="2"/>
    <n v="36.64"/>
    <n v="0"/>
    <n v="13.7"/>
    <n v="73.28"/>
    <n v="27.4"/>
    <n v="45.88"/>
    <n v="0.62609170305676853"/>
    <n v="2026"/>
    <x v="3"/>
    <n v="12"/>
    <s v="Dec"/>
  </r>
  <r>
    <n v="3630"/>
    <d v="2026-12-10T00:00:00"/>
    <n v="12"/>
    <s v="Q4"/>
    <n v="2026"/>
    <x v="11"/>
    <x v="1"/>
    <x v="12"/>
    <x v="2"/>
    <s v="Returning"/>
    <x v="0"/>
    <s v="Compact Repair Kit"/>
    <n v="3"/>
    <n v="39.979999999999997"/>
    <n v="0.1"/>
    <n v="16.989999999999998"/>
    <n v="107.946"/>
    <n v="50.97"/>
    <n v="56.975999999999999"/>
    <n v="0.52781946528819967"/>
    <n v="2026"/>
    <x v="3"/>
    <n v="12"/>
    <s v="Dec"/>
  </r>
  <r>
    <n v="3633"/>
    <d v="2026-12-10T00:00:00"/>
    <n v="12"/>
    <s v="Q4"/>
    <n v="2026"/>
    <x v="11"/>
    <x v="3"/>
    <x v="4"/>
    <x v="3"/>
    <s v="Business"/>
    <x v="1"/>
    <s v="Trail Boots"/>
    <n v="3"/>
    <n v="144.16"/>
    <n v="0"/>
    <n v="77.36"/>
    <n v="432.48"/>
    <n v="232.07999999999998"/>
    <n v="200.40000000000003"/>
    <n v="0.46337402885682583"/>
    <n v="2026"/>
    <x v="3"/>
    <n v="12"/>
    <s v="Dec"/>
  </r>
  <r>
    <n v="4"/>
    <d v="2026-12-11T00:00:00"/>
    <n v="12"/>
    <s v="Q4"/>
    <n v="2026"/>
    <x v="11"/>
    <x v="3"/>
    <x v="4"/>
    <x v="0"/>
    <s v="New"/>
    <x v="0"/>
    <s v="Cycling Pack 12L"/>
    <n v="1"/>
    <n v="102.98"/>
    <n v="0.1"/>
    <n v="51.45"/>
    <n v="92.682000000000002"/>
    <n v="51.45"/>
    <n v="41.231999999999999"/>
    <n v="0.4448760277076455"/>
    <n v="2026"/>
    <x v="3"/>
    <n v="12"/>
    <s v="Dec"/>
  </r>
  <r>
    <n v="70"/>
    <d v="2026-12-11T00:00:00"/>
    <n v="12"/>
    <s v="Q4"/>
    <n v="2026"/>
    <x v="11"/>
    <x v="3"/>
    <x v="13"/>
    <x v="0"/>
    <s v="New"/>
    <x v="4"/>
    <s v="Weighted Vest"/>
    <n v="2"/>
    <n v="122.49"/>
    <n v="0.15"/>
    <n v="70.930000000000007"/>
    <n v="208.23299999999998"/>
    <n v="141.86000000000001"/>
    <n v="66.372999999999962"/>
    <n v="0.31874390706564265"/>
    <n v="2026"/>
    <x v="3"/>
    <n v="12"/>
    <s v="Dec"/>
  </r>
  <r>
    <n v="948"/>
    <d v="2026-12-11T00:00:00"/>
    <n v="12"/>
    <s v="Q4"/>
    <n v="2026"/>
    <x v="11"/>
    <x v="1"/>
    <x v="11"/>
    <x v="3"/>
    <s v="New"/>
    <x v="1"/>
    <s v="Trail Boots"/>
    <n v="1"/>
    <n v="141.74"/>
    <n v="0.15"/>
    <n v="78.97"/>
    <n v="120.479"/>
    <n v="78.97"/>
    <n v="41.509"/>
    <n v="0.34453307215365336"/>
    <n v="2026"/>
    <x v="3"/>
    <n v="12"/>
    <s v="Dec"/>
  </r>
  <r>
    <n v="1957"/>
    <d v="2026-12-11T00:00:00"/>
    <n v="12"/>
    <s v="Q4"/>
    <n v="2026"/>
    <x v="11"/>
    <x v="3"/>
    <x v="7"/>
    <x v="0"/>
    <s v="Returning"/>
    <x v="0"/>
    <s v="Compact Repair Kit"/>
    <n v="6"/>
    <n v="39.44"/>
    <n v="0.1"/>
    <n v="16.89"/>
    <n v="212.976"/>
    <n v="101.34"/>
    <n v="111.636"/>
    <n v="0.52417173766058145"/>
    <n v="2026"/>
    <x v="3"/>
    <n v="12"/>
    <s v="Dec"/>
  </r>
  <r>
    <n v="3097"/>
    <d v="2026-12-11T00:00:00"/>
    <n v="12"/>
    <s v="Q4"/>
    <n v="2026"/>
    <x v="11"/>
    <x v="2"/>
    <x v="3"/>
    <x v="2"/>
    <s v="Returning"/>
    <x v="0"/>
    <s v="Trail Bike Light"/>
    <n v="1"/>
    <n v="49.64"/>
    <n v="0.1"/>
    <n v="22"/>
    <n v="44.676000000000002"/>
    <n v="22"/>
    <n v="22.676000000000002"/>
    <n v="0.50756558331094992"/>
    <n v="2026"/>
    <x v="3"/>
    <n v="12"/>
    <s v="Dec"/>
  </r>
  <r>
    <n v="3649"/>
    <d v="2026-12-11T00:00:00"/>
    <n v="12"/>
    <s v="Q4"/>
    <n v="2026"/>
    <x v="11"/>
    <x v="2"/>
    <x v="2"/>
    <x v="0"/>
    <s v="New"/>
    <x v="2"/>
    <s v="Travel Backpack 35L"/>
    <n v="1"/>
    <n v="164.29"/>
    <n v="0.05"/>
    <n v="88.66"/>
    <n v="156.07549999999998"/>
    <n v="88.66"/>
    <n v="67.41549999999998"/>
    <n v="0.43194159237035917"/>
    <n v="2026"/>
    <x v="3"/>
    <n v="12"/>
    <s v="Dec"/>
  </r>
  <r>
    <n v="3963"/>
    <d v="2026-12-11T00:00:00"/>
    <n v="12"/>
    <s v="Q4"/>
    <n v="2026"/>
    <x v="11"/>
    <x v="3"/>
    <x v="8"/>
    <x v="0"/>
    <s v="Returning"/>
    <x v="2"/>
    <s v="Insulated Bottle"/>
    <n v="1"/>
    <n v="35.81"/>
    <n v="0"/>
    <n v="13.28"/>
    <n v="35.81"/>
    <n v="13.28"/>
    <n v="22.53"/>
    <n v="0.62915386763473891"/>
    <n v="2026"/>
    <x v="3"/>
    <n v="12"/>
    <s v="Dec"/>
  </r>
  <r>
    <n v="4305"/>
    <d v="2026-12-11T00:00:00"/>
    <n v="12"/>
    <s v="Q4"/>
    <n v="2026"/>
    <x v="11"/>
    <x v="0"/>
    <x v="9"/>
    <x v="2"/>
    <s v="New"/>
    <x v="4"/>
    <s v="Resistance Band Set"/>
    <n v="1"/>
    <n v="41.31"/>
    <n v="0.05"/>
    <n v="14.56"/>
    <n v="39.244500000000002"/>
    <n v="14.56"/>
    <n v="24.6845"/>
    <n v="0.62899259768884808"/>
    <n v="2026"/>
    <x v="3"/>
    <n v="12"/>
    <s v="Dec"/>
  </r>
  <r>
    <n v="4942"/>
    <d v="2026-12-11T00:00:00"/>
    <n v="12"/>
    <s v="Q4"/>
    <n v="2026"/>
    <x v="11"/>
    <x v="3"/>
    <x v="13"/>
    <x v="3"/>
    <s v="New"/>
    <x v="2"/>
    <s v="Insulated Bottle"/>
    <n v="3"/>
    <n v="36.6"/>
    <n v="0.15"/>
    <n v="13.95"/>
    <n v="93.330000000000013"/>
    <n v="41.849999999999994"/>
    <n v="51.480000000000018"/>
    <n v="0.55159112825458068"/>
    <n v="2026"/>
    <x v="3"/>
    <n v="12"/>
    <s v="Dec"/>
  </r>
  <r>
    <n v="19"/>
    <d v="2026-12-12T00:00:00"/>
    <n v="12"/>
    <s v="Q4"/>
    <n v="2026"/>
    <x v="11"/>
    <x v="1"/>
    <x v="1"/>
    <x v="0"/>
    <s v="New"/>
    <x v="0"/>
    <s v="Trail Bike Light"/>
    <n v="5"/>
    <n v="49.59"/>
    <n v="0"/>
    <n v="22.63"/>
    <n v="247.95000000000002"/>
    <n v="113.14999999999999"/>
    <n v="134.80000000000001"/>
    <n v="0.54365799556362171"/>
    <n v="2026"/>
    <x v="3"/>
    <n v="12"/>
    <s v="Dec"/>
  </r>
  <r>
    <n v="4963"/>
    <d v="2026-12-12T00:00:00"/>
    <n v="12"/>
    <s v="Q4"/>
    <n v="2026"/>
    <x v="11"/>
    <x v="0"/>
    <x v="0"/>
    <x v="0"/>
    <s v="New"/>
    <x v="1"/>
    <s v="Trekking Poles"/>
    <n v="5"/>
    <n v="72.3"/>
    <n v="0.05"/>
    <n v="31.73"/>
    <n v="343.42500000000001"/>
    <n v="158.65"/>
    <n v="184.77500000000001"/>
    <n v="0.53803596127247577"/>
    <n v="2026"/>
    <x v="3"/>
    <n v="12"/>
    <s v="Dec"/>
  </r>
  <r>
    <n v="5110"/>
    <d v="2026-12-12T00:00:00"/>
    <n v="12"/>
    <s v="Q4"/>
    <n v="2026"/>
    <x v="11"/>
    <x v="3"/>
    <x v="4"/>
    <x v="0"/>
    <s v="New"/>
    <x v="0"/>
    <s v="Trail Bike Light"/>
    <n v="1"/>
    <n v="51.57"/>
    <n v="0.1"/>
    <n v="23.11"/>
    <n v="46.413000000000004"/>
    <n v="23.11"/>
    <n v="23.303000000000004"/>
    <n v="0.5020791588563549"/>
    <n v="2026"/>
    <x v="3"/>
    <n v="12"/>
    <s v="Dec"/>
  </r>
  <r>
    <n v="10"/>
    <d v="2026-12-13T00:00:00"/>
    <n v="12"/>
    <s v="Q4"/>
    <n v="2026"/>
    <x v="11"/>
    <x v="0"/>
    <x v="0"/>
    <x v="0"/>
    <s v="Returning"/>
    <x v="2"/>
    <s v="Insulated Bottle"/>
    <n v="3"/>
    <n v="35.380000000000003"/>
    <n v="0"/>
    <n v="13.51"/>
    <n v="106.14000000000001"/>
    <n v="40.53"/>
    <n v="65.610000000000014"/>
    <n v="0.61814584511023185"/>
    <n v="2026"/>
    <x v="3"/>
    <n v="12"/>
    <s v="Dec"/>
  </r>
  <r>
    <n v="216"/>
    <d v="2026-12-13T00:00:00"/>
    <n v="12"/>
    <s v="Q4"/>
    <n v="2026"/>
    <x v="11"/>
    <x v="2"/>
    <x v="2"/>
    <x v="0"/>
    <s v="Business"/>
    <x v="0"/>
    <s v="Commuter Helmet"/>
    <n v="1"/>
    <n v="83.08"/>
    <n v="0.15"/>
    <n v="42.91"/>
    <n v="70.617999999999995"/>
    <n v="42.91"/>
    <n v="27.707999999999998"/>
    <n v="0.39236455294684075"/>
    <n v="2026"/>
    <x v="3"/>
    <n v="12"/>
    <s v="Dec"/>
  </r>
  <r>
    <n v="1937"/>
    <d v="2026-12-13T00:00:00"/>
    <n v="12"/>
    <s v="Q4"/>
    <n v="2026"/>
    <x v="11"/>
    <x v="1"/>
    <x v="12"/>
    <x v="1"/>
    <s v="Business"/>
    <x v="3"/>
    <s v="Compact Sleeping Bag"/>
    <n v="3"/>
    <n v="120.5"/>
    <n v="0.15"/>
    <n v="61.44"/>
    <n v="307.27499999999998"/>
    <n v="184.32"/>
    <n v="122.95499999999998"/>
    <n v="0.40014644862094212"/>
    <n v="2026"/>
    <x v="3"/>
    <n v="12"/>
    <s v="Dec"/>
  </r>
  <r>
    <n v="4720"/>
    <d v="2026-12-13T00:00:00"/>
    <n v="12"/>
    <s v="Q4"/>
    <n v="2026"/>
    <x v="11"/>
    <x v="0"/>
    <x v="0"/>
    <x v="0"/>
    <s v="New"/>
    <x v="1"/>
    <s v="Trekking Poles"/>
    <n v="3"/>
    <n v="73.040000000000006"/>
    <n v="0.1"/>
    <n v="31.78"/>
    <n v="197.208"/>
    <n v="95.34"/>
    <n v="101.86799999999999"/>
    <n v="0.51655105269563095"/>
    <n v="2026"/>
    <x v="3"/>
    <n v="12"/>
    <s v="Dec"/>
  </r>
  <r>
    <n v="91"/>
    <d v="2026-12-14T00:00:00"/>
    <n v="12"/>
    <s v="Q4"/>
    <n v="2026"/>
    <x v="11"/>
    <x v="1"/>
    <x v="1"/>
    <x v="0"/>
    <s v="Returning"/>
    <x v="3"/>
    <s v="Alpine Tent 4P"/>
    <n v="2"/>
    <n v="339.95"/>
    <n v="0"/>
    <n v="195.78"/>
    <n v="679.9"/>
    <n v="391.56"/>
    <n v="288.33999999999997"/>
    <n v="0.42409177820267685"/>
    <n v="2026"/>
    <x v="3"/>
    <n v="12"/>
    <s v="Dec"/>
  </r>
  <r>
    <n v="505"/>
    <d v="2026-12-14T00:00:00"/>
    <n v="12"/>
    <s v="Q4"/>
    <n v="2026"/>
    <x v="11"/>
    <x v="0"/>
    <x v="15"/>
    <x v="3"/>
    <s v="Returning"/>
    <x v="3"/>
    <s v="Trail Tent 2P"/>
    <n v="2"/>
    <n v="199.43"/>
    <n v="0.05"/>
    <n v="106.58"/>
    <n v="378.91699999999997"/>
    <n v="213.16"/>
    <n v="165.75699999999998"/>
    <n v="0.4374493622613923"/>
    <n v="2026"/>
    <x v="3"/>
    <n v="12"/>
    <s v="Dec"/>
  </r>
  <r>
    <n v="640"/>
    <d v="2026-12-14T00:00:00"/>
    <n v="12"/>
    <s v="Q4"/>
    <n v="2026"/>
    <x v="11"/>
    <x v="0"/>
    <x v="15"/>
    <x v="0"/>
    <s v="Returning"/>
    <x v="4"/>
    <s v="Training Mat"/>
    <n v="2"/>
    <n v="51.77"/>
    <n v="0.05"/>
    <n v="21.76"/>
    <n v="98.363"/>
    <n v="43.52"/>
    <n v="54.842999999999996"/>
    <n v="0.55755721155312465"/>
    <n v="2026"/>
    <x v="3"/>
    <n v="12"/>
    <s v="Dec"/>
  </r>
  <r>
    <n v="1408"/>
    <d v="2026-12-14T00:00:00"/>
    <n v="12"/>
    <s v="Q4"/>
    <n v="2026"/>
    <x v="11"/>
    <x v="1"/>
    <x v="1"/>
    <x v="0"/>
    <s v="New"/>
    <x v="2"/>
    <s v="Travel Backpack 35L"/>
    <n v="1"/>
    <n v="161.53"/>
    <n v="0"/>
    <n v="87.43"/>
    <n v="161.53"/>
    <n v="87.43"/>
    <n v="74.099999999999994"/>
    <n v="0.45873831486411187"/>
    <n v="2026"/>
    <x v="3"/>
    <n v="12"/>
    <s v="Dec"/>
  </r>
  <r>
    <n v="2074"/>
    <d v="2026-12-14T00:00:00"/>
    <n v="12"/>
    <s v="Q4"/>
    <n v="2026"/>
    <x v="11"/>
    <x v="1"/>
    <x v="12"/>
    <x v="1"/>
    <s v="Business"/>
    <x v="1"/>
    <s v="Trail Boots"/>
    <n v="4"/>
    <n v="145.85"/>
    <n v="0.1"/>
    <n v="79.47"/>
    <n v="525.05999999999995"/>
    <n v="317.88"/>
    <n v="207.17999999999995"/>
    <n v="0.39458347617415146"/>
    <n v="2026"/>
    <x v="3"/>
    <n v="12"/>
    <s v="Dec"/>
  </r>
  <r>
    <n v="2639"/>
    <d v="2026-12-14T00:00:00"/>
    <n v="12"/>
    <s v="Q4"/>
    <n v="2026"/>
    <x v="11"/>
    <x v="3"/>
    <x v="13"/>
    <x v="0"/>
    <s v="Returning"/>
    <x v="3"/>
    <s v="Trail Tent 2P"/>
    <n v="1"/>
    <n v="197.18"/>
    <n v="0"/>
    <n v="105.28"/>
    <n v="197.18"/>
    <n v="105.28"/>
    <n v="91.9"/>
    <n v="0.46607160969672384"/>
    <n v="2026"/>
    <x v="3"/>
    <n v="12"/>
    <s v="Dec"/>
  </r>
  <r>
    <n v="2694"/>
    <d v="2026-12-14T00:00:00"/>
    <n v="12"/>
    <s v="Q4"/>
    <n v="2026"/>
    <x v="11"/>
    <x v="3"/>
    <x v="7"/>
    <x v="0"/>
    <s v="New"/>
    <x v="3"/>
    <s v="Compact Sleeping Bag"/>
    <n v="1"/>
    <n v="124.9"/>
    <n v="0"/>
    <n v="62.16"/>
    <n v="124.9"/>
    <n v="62.16"/>
    <n v="62.740000000000009"/>
    <n v="0.50232185748598879"/>
    <n v="2026"/>
    <x v="3"/>
    <n v="12"/>
    <s v="Dec"/>
  </r>
  <r>
    <n v="2797"/>
    <d v="2026-12-14T00:00:00"/>
    <n v="12"/>
    <s v="Q4"/>
    <n v="2026"/>
    <x v="11"/>
    <x v="2"/>
    <x v="16"/>
    <x v="2"/>
    <s v="New"/>
    <x v="1"/>
    <s v="Trekking Poles"/>
    <n v="2"/>
    <n v="70.239999999999995"/>
    <n v="0.1"/>
    <n v="32.130000000000003"/>
    <n v="126.43199999999999"/>
    <n v="64.260000000000005"/>
    <n v="62.171999999999983"/>
    <n v="0.49174259681093385"/>
    <n v="2026"/>
    <x v="3"/>
    <n v="12"/>
    <s v="Dec"/>
  </r>
  <r>
    <n v="2811"/>
    <d v="2026-12-14T00:00:00"/>
    <n v="12"/>
    <s v="Q4"/>
    <n v="2026"/>
    <x v="11"/>
    <x v="1"/>
    <x v="11"/>
    <x v="2"/>
    <s v="Business"/>
    <x v="1"/>
    <s v="Trail Boots"/>
    <n v="5"/>
    <n v="145.6"/>
    <n v="0.15"/>
    <n v="81.180000000000007"/>
    <n v="618.79999999999995"/>
    <n v="405.90000000000003"/>
    <n v="212.89999999999992"/>
    <n v="0.34405300581771159"/>
    <n v="2026"/>
    <x v="3"/>
    <n v="12"/>
    <s v="Dec"/>
  </r>
  <r>
    <n v="4037"/>
    <d v="2026-12-14T00:00:00"/>
    <n v="12"/>
    <s v="Q4"/>
    <n v="2026"/>
    <x v="11"/>
    <x v="3"/>
    <x v="8"/>
    <x v="2"/>
    <s v="Returning"/>
    <x v="1"/>
    <s v="Summit Backpack 45L"/>
    <n v="1"/>
    <n v="152.4"/>
    <n v="0.05"/>
    <n v="77.98"/>
    <n v="144.78"/>
    <n v="77.98"/>
    <n v="66.8"/>
    <n v="0.46138969470921398"/>
    <n v="2026"/>
    <x v="3"/>
    <n v="12"/>
    <s v="Dec"/>
  </r>
  <r>
    <n v="4629"/>
    <d v="2026-12-14T00:00:00"/>
    <n v="12"/>
    <s v="Q4"/>
    <n v="2026"/>
    <x v="11"/>
    <x v="2"/>
    <x v="2"/>
    <x v="0"/>
    <s v="New"/>
    <x v="2"/>
    <s v="Insulated Bottle"/>
    <n v="1"/>
    <n v="36.17"/>
    <n v="0.05"/>
    <n v="13.87"/>
    <n v="34.361499999999999"/>
    <n v="13.87"/>
    <n v="20.491500000000002"/>
    <n v="0.59635056676803988"/>
    <n v="2026"/>
    <x v="3"/>
    <n v="12"/>
    <s v="Dec"/>
  </r>
  <r>
    <n v="2455"/>
    <d v="2026-12-15T00:00:00"/>
    <n v="12"/>
    <s v="Q4"/>
    <n v="2026"/>
    <x v="11"/>
    <x v="1"/>
    <x v="12"/>
    <x v="0"/>
    <s v="Returning"/>
    <x v="3"/>
    <s v="Compact Sleeping Bag"/>
    <n v="3"/>
    <n v="126.21"/>
    <n v="0.1"/>
    <n v="60.65"/>
    <n v="340.767"/>
    <n v="181.95"/>
    <n v="158.81700000000001"/>
    <n v="0.46605745274630467"/>
    <n v="2026"/>
    <x v="3"/>
    <n v="12"/>
    <s v="Dec"/>
  </r>
  <r>
    <n v="3184"/>
    <d v="2026-12-15T00:00:00"/>
    <n v="12"/>
    <s v="Q4"/>
    <n v="2026"/>
    <x v="11"/>
    <x v="3"/>
    <x v="13"/>
    <x v="1"/>
    <s v="Returning"/>
    <x v="1"/>
    <s v="Trail Boots"/>
    <n v="6"/>
    <n v="143.72999999999999"/>
    <n v="0.15"/>
    <n v="77.27"/>
    <n v="733.02299999999991"/>
    <n v="463.62"/>
    <n v="269.40299999999991"/>
    <n v="0.36752325643260847"/>
    <n v="2026"/>
    <x v="3"/>
    <n v="12"/>
    <s v="Dec"/>
  </r>
  <r>
    <n v="3363"/>
    <d v="2026-12-15T00:00:00"/>
    <n v="12"/>
    <s v="Q4"/>
    <n v="2026"/>
    <x v="11"/>
    <x v="1"/>
    <x v="12"/>
    <x v="3"/>
    <s v="New"/>
    <x v="1"/>
    <s v="Trail Boots"/>
    <n v="4"/>
    <n v="146.38999999999999"/>
    <n v="0"/>
    <n v="78.95"/>
    <n v="585.55999999999995"/>
    <n v="315.8"/>
    <n v="269.75999999999993"/>
    <n v="0.46068720541020552"/>
    <n v="2026"/>
    <x v="3"/>
    <n v="12"/>
    <s v="Dec"/>
  </r>
  <r>
    <n v="3373"/>
    <d v="2026-12-15T00:00:00"/>
    <n v="12"/>
    <s v="Q4"/>
    <n v="2026"/>
    <x v="11"/>
    <x v="1"/>
    <x v="12"/>
    <x v="3"/>
    <s v="Returning"/>
    <x v="1"/>
    <s v="Hiking Daypack 20L"/>
    <n v="2"/>
    <n v="89.84"/>
    <n v="0.05"/>
    <n v="45.17"/>
    <n v="170.696"/>
    <n v="90.34"/>
    <n v="80.355999999999995"/>
    <n v="0.47075502647982376"/>
    <n v="2026"/>
    <x v="3"/>
    <n v="12"/>
    <s v="Dec"/>
  </r>
  <r>
    <n v="3799"/>
    <d v="2026-12-15T00:00:00"/>
    <n v="12"/>
    <s v="Q4"/>
    <n v="2026"/>
    <x v="11"/>
    <x v="2"/>
    <x v="10"/>
    <x v="2"/>
    <s v="New"/>
    <x v="4"/>
    <s v="Training Mat"/>
    <n v="3"/>
    <n v="49.67"/>
    <n v="0.05"/>
    <n v="21.5"/>
    <n v="141.55949999999999"/>
    <n v="64.5"/>
    <n v="77.059499999999986"/>
    <n v="0.54436120500566898"/>
    <n v="2026"/>
    <x v="3"/>
    <n v="12"/>
    <s v="Dec"/>
  </r>
  <r>
    <n v="5002"/>
    <d v="2026-12-15T00:00:00"/>
    <n v="12"/>
    <s v="Q4"/>
    <n v="2026"/>
    <x v="11"/>
    <x v="1"/>
    <x v="14"/>
    <x v="1"/>
    <s v="Business"/>
    <x v="1"/>
    <s v="Hiking Daypack 20L"/>
    <n v="4"/>
    <n v="94.3"/>
    <n v="0.1"/>
    <n v="44.36"/>
    <n v="339.48"/>
    <n v="177.44"/>
    <n v="162.04000000000002"/>
    <n v="0.47731825144338402"/>
    <n v="2026"/>
    <x v="3"/>
    <n v="12"/>
    <s v="Dec"/>
  </r>
  <r>
    <n v="2896"/>
    <d v="2026-12-16T00:00:00"/>
    <n v="12"/>
    <s v="Q4"/>
    <n v="2026"/>
    <x v="11"/>
    <x v="1"/>
    <x v="12"/>
    <x v="2"/>
    <s v="Business"/>
    <x v="4"/>
    <s v="Recovery Roller"/>
    <n v="2"/>
    <n v="36.020000000000003"/>
    <n v="0.1"/>
    <n v="13.59"/>
    <n v="64.836000000000013"/>
    <n v="27.18"/>
    <n v="37.656000000000013"/>
    <n v="0.58078845086063302"/>
    <n v="2026"/>
    <x v="3"/>
    <n v="12"/>
    <s v="Dec"/>
  </r>
  <r>
    <n v="3334"/>
    <d v="2026-12-16T00:00:00"/>
    <n v="12"/>
    <s v="Q4"/>
    <n v="2026"/>
    <x v="11"/>
    <x v="1"/>
    <x v="14"/>
    <x v="0"/>
    <s v="Returning"/>
    <x v="1"/>
    <s v="Summit Backpack 45L"/>
    <n v="1"/>
    <n v="154.12"/>
    <n v="0"/>
    <n v="77.45"/>
    <n v="154.12"/>
    <n v="77.45"/>
    <n v="76.67"/>
    <n v="0.49746950428237735"/>
    <n v="2026"/>
    <x v="3"/>
    <n v="12"/>
    <s v="Dec"/>
  </r>
  <r>
    <n v="3469"/>
    <d v="2026-12-16T00:00:00"/>
    <n v="12"/>
    <s v="Q4"/>
    <n v="2026"/>
    <x v="11"/>
    <x v="0"/>
    <x v="9"/>
    <x v="0"/>
    <s v="Returning"/>
    <x v="1"/>
    <s v="Summit Backpack 45L"/>
    <n v="1"/>
    <n v="150.88"/>
    <n v="0.05"/>
    <n v="81.02"/>
    <n v="143.33599999999998"/>
    <n v="81.02"/>
    <n v="62.315999999999988"/>
    <n v="0.43475470223809787"/>
    <n v="2026"/>
    <x v="3"/>
    <n v="12"/>
    <s v="Dec"/>
  </r>
  <r>
    <n v="569"/>
    <d v="2026-12-17T00:00:00"/>
    <n v="12"/>
    <s v="Q4"/>
    <n v="2026"/>
    <x v="11"/>
    <x v="2"/>
    <x v="2"/>
    <x v="3"/>
    <s v="New"/>
    <x v="0"/>
    <s v="Compact Repair Kit"/>
    <n v="2"/>
    <n v="40.479999999999997"/>
    <n v="0"/>
    <n v="16.23"/>
    <n v="80.959999999999994"/>
    <n v="32.46"/>
    <n v="48.499999999999993"/>
    <n v="0.5990612648221344"/>
    <n v="2026"/>
    <x v="3"/>
    <n v="12"/>
    <s v="Dec"/>
  </r>
  <r>
    <n v="2404"/>
    <d v="2026-12-17T00:00:00"/>
    <n v="12"/>
    <s v="Q4"/>
    <n v="2026"/>
    <x v="11"/>
    <x v="2"/>
    <x v="10"/>
    <x v="3"/>
    <s v="Business"/>
    <x v="2"/>
    <s v="Travel Backpack 35L"/>
    <n v="3"/>
    <n v="163.34"/>
    <n v="0.1"/>
    <n v="88.53"/>
    <n v="441.01799999999997"/>
    <n v="265.59000000000003"/>
    <n v="175.42799999999994"/>
    <n v="0.39777968246194023"/>
    <n v="2026"/>
    <x v="3"/>
    <n v="12"/>
    <s v="Dec"/>
  </r>
  <r>
    <n v="4682"/>
    <d v="2026-12-17T00:00:00"/>
    <n v="12"/>
    <s v="Q4"/>
    <n v="2026"/>
    <x v="11"/>
    <x v="3"/>
    <x v="4"/>
    <x v="2"/>
    <s v="New"/>
    <x v="4"/>
    <s v="Resistance Band Set"/>
    <n v="2"/>
    <n v="40.89"/>
    <n v="0"/>
    <n v="14.95"/>
    <n v="81.78"/>
    <n v="29.9"/>
    <n v="51.88"/>
    <n v="0.63438493519197847"/>
    <n v="2026"/>
    <x v="3"/>
    <n v="12"/>
    <s v="Dec"/>
  </r>
  <r>
    <n v="4888"/>
    <d v="2026-12-17T00:00:00"/>
    <n v="12"/>
    <s v="Q4"/>
    <n v="2026"/>
    <x v="11"/>
    <x v="2"/>
    <x v="2"/>
    <x v="3"/>
    <s v="New"/>
    <x v="4"/>
    <s v="Resistance Band Set"/>
    <n v="1"/>
    <n v="40.159999999999997"/>
    <n v="0.15"/>
    <n v="14.46"/>
    <n v="34.135999999999996"/>
    <n v="14.46"/>
    <n v="19.675999999999995"/>
    <n v="0.576400281228029"/>
    <n v="2026"/>
    <x v="3"/>
    <n v="12"/>
    <s v="Dec"/>
  </r>
  <r>
    <n v="4923"/>
    <d v="2026-12-17T00:00:00"/>
    <n v="12"/>
    <s v="Q4"/>
    <n v="2026"/>
    <x v="11"/>
    <x v="3"/>
    <x v="13"/>
    <x v="0"/>
    <s v="New"/>
    <x v="3"/>
    <s v="Portable Camp Stove"/>
    <n v="2"/>
    <n v="79.86"/>
    <n v="0"/>
    <n v="39.049999999999997"/>
    <n v="159.72"/>
    <n v="78.099999999999994"/>
    <n v="81.62"/>
    <n v="0.51101928374655647"/>
    <n v="2026"/>
    <x v="3"/>
    <n v="12"/>
    <s v="Dec"/>
  </r>
  <r>
    <n v="131"/>
    <d v="2026-12-18T00:00:00"/>
    <n v="12"/>
    <s v="Q4"/>
    <n v="2026"/>
    <x v="11"/>
    <x v="1"/>
    <x v="11"/>
    <x v="3"/>
    <s v="Returning"/>
    <x v="3"/>
    <s v="Compact Sleeping Bag"/>
    <n v="2"/>
    <n v="123.42"/>
    <n v="0.1"/>
    <n v="60.03"/>
    <n v="222.15600000000001"/>
    <n v="120.06"/>
    <n v="102.096"/>
    <n v="0.45956895154756117"/>
    <n v="2026"/>
    <x v="3"/>
    <n v="12"/>
    <s v="Dec"/>
  </r>
  <r>
    <n v="349"/>
    <d v="2026-12-18T00:00:00"/>
    <n v="12"/>
    <s v="Q4"/>
    <n v="2026"/>
    <x v="11"/>
    <x v="2"/>
    <x v="2"/>
    <x v="0"/>
    <s v="Returning"/>
    <x v="2"/>
    <s v="Packing Cube Set"/>
    <n v="1"/>
    <n v="47.61"/>
    <n v="0.05"/>
    <n v="18.18"/>
    <n v="45.229499999999994"/>
    <n v="18.18"/>
    <n v="27.049499999999995"/>
    <n v="0.59804994527907662"/>
    <n v="2026"/>
    <x v="3"/>
    <n v="12"/>
    <s v="Dec"/>
  </r>
  <r>
    <n v="1131"/>
    <d v="2026-12-18T00:00:00"/>
    <n v="12"/>
    <s v="Q4"/>
    <n v="2026"/>
    <x v="11"/>
    <x v="3"/>
    <x v="8"/>
    <x v="0"/>
    <s v="Returning"/>
    <x v="1"/>
    <s v="Hiking Daypack 20L"/>
    <n v="2"/>
    <n v="93.88"/>
    <n v="0.1"/>
    <n v="45.89"/>
    <n v="168.98400000000001"/>
    <n v="91.78"/>
    <n v="77.204000000000008"/>
    <n v="0.45687165648818823"/>
    <n v="2026"/>
    <x v="3"/>
    <n v="12"/>
    <s v="Dec"/>
  </r>
  <r>
    <n v="2738"/>
    <d v="2026-12-18T00:00:00"/>
    <n v="12"/>
    <s v="Q4"/>
    <n v="2026"/>
    <x v="11"/>
    <x v="1"/>
    <x v="11"/>
    <x v="0"/>
    <s v="New"/>
    <x v="1"/>
    <s v="Trail Boots"/>
    <n v="3"/>
    <n v="145.43"/>
    <n v="0.05"/>
    <n v="81.72"/>
    <n v="414.47550000000001"/>
    <n v="245.16"/>
    <n v="169.31550000000001"/>
    <n v="0.40850544845232106"/>
    <n v="2026"/>
    <x v="3"/>
    <n v="12"/>
    <s v="Dec"/>
  </r>
  <r>
    <n v="4400"/>
    <d v="2026-12-18T00:00:00"/>
    <n v="12"/>
    <s v="Q4"/>
    <n v="2026"/>
    <x v="11"/>
    <x v="3"/>
    <x v="4"/>
    <x v="0"/>
    <s v="Returning"/>
    <x v="2"/>
    <s v="Insulated Bottle"/>
    <n v="2"/>
    <n v="36.89"/>
    <n v="0.1"/>
    <n v="13.74"/>
    <n v="66.402000000000001"/>
    <n v="27.48"/>
    <n v="38.921999999999997"/>
    <n v="0.58615704346254627"/>
    <n v="2026"/>
    <x v="3"/>
    <n v="12"/>
    <s v="Dec"/>
  </r>
  <r>
    <n v="3122"/>
    <d v="2026-12-19T00:00:00"/>
    <n v="12"/>
    <s v="Q4"/>
    <n v="2026"/>
    <x v="11"/>
    <x v="0"/>
    <x v="0"/>
    <x v="3"/>
    <s v="Returning"/>
    <x v="1"/>
    <s v="Trail Boots"/>
    <n v="1"/>
    <n v="145.44"/>
    <n v="0.1"/>
    <n v="80.42"/>
    <n v="130.89600000000002"/>
    <n v="80.42"/>
    <n v="50.476000000000013"/>
    <n v="0.38561911746730232"/>
    <n v="2026"/>
    <x v="3"/>
    <n v="12"/>
    <s v="Dec"/>
  </r>
  <r>
    <n v="4572"/>
    <d v="2026-12-19T00:00:00"/>
    <n v="12"/>
    <s v="Q4"/>
    <n v="2026"/>
    <x v="11"/>
    <x v="0"/>
    <x v="15"/>
    <x v="0"/>
    <s v="New"/>
    <x v="4"/>
    <s v="Training Mat"/>
    <n v="2"/>
    <n v="51.56"/>
    <n v="0"/>
    <n v="21.9"/>
    <n v="103.12"/>
    <n v="43.8"/>
    <n v="59.320000000000007"/>
    <n v="0.57525213343677273"/>
    <n v="2026"/>
    <x v="3"/>
    <n v="12"/>
    <s v="Dec"/>
  </r>
  <r>
    <n v="4783"/>
    <d v="2026-12-19T00:00:00"/>
    <n v="12"/>
    <s v="Q4"/>
    <n v="2026"/>
    <x v="11"/>
    <x v="3"/>
    <x v="7"/>
    <x v="0"/>
    <s v="New"/>
    <x v="3"/>
    <s v="Compact Sleeping Bag"/>
    <n v="2"/>
    <n v="122"/>
    <n v="0.15"/>
    <n v="60.01"/>
    <n v="207.4"/>
    <n v="120.02"/>
    <n v="87.38000000000001"/>
    <n v="0.4213114754098361"/>
    <n v="2026"/>
    <x v="3"/>
    <n v="12"/>
    <s v="Dec"/>
  </r>
  <r>
    <n v="5055"/>
    <d v="2026-12-19T00:00:00"/>
    <n v="12"/>
    <s v="Q4"/>
    <n v="2026"/>
    <x v="11"/>
    <x v="2"/>
    <x v="3"/>
    <x v="3"/>
    <s v="New"/>
    <x v="1"/>
    <s v="Trekking Poles"/>
    <n v="1"/>
    <n v="71.89"/>
    <n v="0.15"/>
    <n v="32.409999999999997"/>
    <n v="61.106499999999997"/>
    <n v="32.409999999999997"/>
    <n v="28.6965"/>
    <n v="0.46961452545964832"/>
    <n v="2026"/>
    <x v="3"/>
    <n v="12"/>
    <s v="Dec"/>
  </r>
  <r>
    <n v="5100"/>
    <d v="2026-12-19T00:00:00"/>
    <n v="12"/>
    <s v="Q4"/>
    <n v="2026"/>
    <x v="11"/>
    <x v="2"/>
    <x v="5"/>
    <x v="0"/>
    <s v="Returning"/>
    <x v="1"/>
    <s v="Trekking Poles"/>
    <n v="2"/>
    <n v="70.59"/>
    <n v="0.15"/>
    <n v="31.56"/>
    <n v="120.003"/>
    <n v="63.12"/>
    <n v="56.883000000000003"/>
    <n v="0.47401314967125824"/>
    <n v="2026"/>
    <x v="3"/>
    <n v="12"/>
    <s v="Dec"/>
  </r>
  <r>
    <n v="488"/>
    <d v="2026-12-20T00:00:00"/>
    <n v="12"/>
    <s v="Q4"/>
    <n v="2026"/>
    <x v="11"/>
    <x v="3"/>
    <x v="7"/>
    <x v="0"/>
    <s v="Returning"/>
    <x v="1"/>
    <s v="Trail Boots"/>
    <n v="4"/>
    <n v="141.91"/>
    <n v="0.05"/>
    <n v="80.260000000000005"/>
    <n v="539.25799999999992"/>
    <n v="321.04000000000002"/>
    <n v="218.2179999999999"/>
    <n v="0.40466344495584661"/>
    <n v="2026"/>
    <x v="3"/>
    <n v="12"/>
    <s v="Dec"/>
  </r>
  <r>
    <n v="710"/>
    <d v="2026-12-20T00:00:00"/>
    <n v="12"/>
    <s v="Q4"/>
    <n v="2026"/>
    <x v="11"/>
    <x v="1"/>
    <x v="6"/>
    <x v="1"/>
    <s v="Business"/>
    <x v="1"/>
    <s v="Trail Boots"/>
    <n v="3"/>
    <n v="140.4"/>
    <n v="0.2"/>
    <n v="81.760000000000005"/>
    <n v="336.96000000000004"/>
    <n v="245.28000000000003"/>
    <n v="91.68"/>
    <n v="0.27207977207977208"/>
    <n v="2026"/>
    <x v="3"/>
    <n v="12"/>
    <s v="Dec"/>
  </r>
  <r>
    <n v="1009"/>
    <d v="2026-12-20T00:00:00"/>
    <n v="12"/>
    <s v="Q4"/>
    <n v="2026"/>
    <x v="11"/>
    <x v="3"/>
    <x v="13"/>
    <x v="3"/>
    <s v="Returning"/>
    <x v="1"/>
    <s v="Trekking Poles"/>
    <n v="2"/>
    <n v="72.349999999999994"/>
    <n v="0.15"/>
    <n v="32.44"/>
    <n v="122.99499999999999"/>
    <n v="64.88"/>
    <n v="58.114999999999995"/>
    <n v="0.47249888206837676"/>
    <n v="2026"/>
    <x v="3"/>
    <n v="12"/>
    <s v="Dec"/>
  </r>
  <r>
    <n v="1231"/>
    <d v="2026-12-20T00:00:00"/>
    <n v="12"/>
    <s v="Q4"/>
    <n v="2026"/>
    <x v="11"/>
    <x v="3"/>
    <x v="8"/>
    <x v="0"/>
    <s v="New"/>
    <x v="3"/>
    <s v="Compact Sleeping Bag"/>
    <n v="4"/>
    <n v="120.8"/>
    <n v="0.1"/>
    <n v="59.93"/>
    <n v="434.88"/>
    <n v="239.72"/>
    <n v="195.16"/>
    <n v="0.44876747608535689"/>
    <n v="2026"/>
    <x v="3"/>
    <n v="12"/>
    <s v="Dec"/>
  </r>
  <r>
    <n v="1445"/>
    <d v="2026-12-20T00:00:00"/>
    <n v="12"/>
    <s v="Q4"/>
    <n v="2026"/>
    <x v="11"/>
    <x v="3"/>
    <x v="7"/>
    <x v="0"/>
    <s v="New"/>
    <x v="1"/>
    <s v="Trekking Poles"/>
    <n v="1"/>
    <n v="71.23"/>
    <n v="0"/>
    <n v="31.63"/>
    <n v="71.23"/>
    <n v="31.63"/>
    <n v="39.600000000000009"/>
    <n v="0.55594552856942303"/>
    <n v="2026"/>
    <x v="3"/>
    <n v="12"/>
    <s v="Dec"/>
  </r>
  <r>
    <n v="2842"/>
    <d v="2026-12-20T00:00:00"/>
    <n v="12"/>
    <s v="Q4"/>
    <n v="2026"/>
    <x v="11"/>
    <x v="2"/>
    <x v="10"/>
    <x v="1"/>
    <s v="Business"/>
    <x v="0"/>
    <s v="Trail Bike Light"/>
    <n v="5"/>
    <n v="51.02"/>
    <n v="0.05"/>
    <n v="22.56"/>
    <n v="242.345"/>
    <n v="112.8"/>
    <n v="129.54500000000002"/>
    <n v="0.5345478553302111"/>
    <n v="2026"/>
    <x v="3"/>
    <n v="12"/>
    <s v="Dec"/>
  </r>
  <r>
    <n v="3783"/>
    <d v="2026-12-20T00:00:00"/>
    <n v="12"/>
    <s v="Q4"/>
    <n v="2026"/>
    <x v="11"/>
    <x v="2"/>
    <x v="2"/>
    <x v="3"/>
    <s v="New"/>
    <x v="2"/>
    <s v="Carry-On Duffel"/>
    <n v="1"/>
    <n v="130.52000000000001"/>
    <n v="0.1"/>
    <n v="66.09"/>
    <n v="117.46800000000002"/>
    <n v="66.09"/>
    <n v="51.378000000000014"/>
    <n v="0.43737869036673821"/>
    <n v="2026"/>
    <x v="3"/>
    <n v="12"/>
    <s v="Dec"/>
  </r>
  <r>
    <n v="4484"/>
    <d v="2026-12-20T00:00:00"/>
    <n v="12"/>
    <s v="Q4"/>
    <n v="2026"/>
    <x v="11"/>
    <x v="1"/>
    <x v="14"/>
    <x v="0"/>
    <s v="Returning"/>
    <x v="0"/>
    <s v="Commuter Helmet"/>
    <n v="2"/>
    <n v="79.87"/>
    <n v="0.15"/>
    <n v="41.9"/>
    <n v="135.779"/>
    <n v="83.8"/>
    <n v="51.978999999999999"/>
    <n v="0.38282061290773978"/>
    <n v="2026"/>
    <x v="3"/>
    <n v="12"/>
    <s v="Dec"/>
  </r>
  <r>
    <n v="4597"/>
    <d v="2026-12-20T00:00:00"/>
    <n v="12"/>
    <s v="Q4"/>
    <n v="2026"/>
    <x v="11"/>
    <x v="3"/>
    <x v="13"/>
    <x v="0"/>
    <s v="Returning"/>
    <x v="1"/>
    <s v="Trekking Poles"/>
    <n v="3"/>
    <n v="71.3"/>
    <n v="0.1"/>
    <n v="32.93"/>
    <n v="192.51"/>
    <n v="98.789999999999992"/>
    <n v="93.72"/>
    <n v="0.48683185289075892"/>
    <n v="2026"/>
    <x v="3"/>
    <n v="12"/>
    <s v="Dec"/>
  </r>
  <r>
    <n v="4917"/>
    <d v="2026-12-20T00:00:00"/>
    <n v="12"/>
    <s v="Q4"/>
    <n v="2026"/>
    <x v="11"/>
    <x v="0"/>
    <x v="9"/>
    <x v="0"/>
    <s v="Returning"/>
    <x v="3"/>
    <s v="Compact Sleeping Bag"/>
    <n v="2"/>
    <n v="122.95"/>
    <n v="0.1"/>
    <n v="59.79"/>
    <n v="221.31"/>
    <n v="119.58"/>
    <n v="101.73"/>
    <n v="0.45967195336857802"/>
    <n v="2026"/>
    <x v="3"/>
    <n v="12"/>
    <s v="Dec"/>
  </r>
  <r>
    <n v="629"/>
    <d v="2026-12-21T00:00:00"/>
    <n v="12"/>
    <s v="Q4"/>
    <n v="2026"/>
    <x v="11"/>
    <x v="3"/>
    <x v="13"/>
    <x v="0"/>
    <s v="Business"/>
    <x v="4"/>
    <s v="Training Mat"/>
    <n v="2"/>
    <n v="50.04"/>
    <n v="0.05"/>
    <n v="22.43"/>
    <n v="95.075999999999993"/>
    <n v="44.86"/>
    <n v="50.215999999999994"/>
    <n v="0.52816694013210486"/>
    <n v="2026"/>
    <x v="3"/>
    <n v="12"/>
    <s v="Dec"/>
  </r>
  <r>
    <n v="1373"/>
    <d v="2026-12-21T00:00:00"/>
    <n v="12"/>
    <s v="Q4"/>
    <n v="2026"/>
    <x v="11"/>
    <x v="1"/>
    <x v="1"/>
    <x v="3"/>
    <s v="Returning"/>
    <x v="3"/>
    <s v="Portable Camp Stove"/>
    <n v="1"/>
    <n v="80.92"/>
    <n v="0.05"/>
    <n v="40.14"/>
    <n v="76.873999999999995"/>
    <n v="40.14"/>
    <n v="36.733999999999995"/>
    <n v="0.47784686630069978"/>
    <n v="2026"/>
    <x v="3"/>
    <n v="12"/>
    <s v="Dec"/>
  </r>
  <r>
    <n v="1668"/>
    <d v="2026-12-21T00:00:00"/>
    <n v="12"/>
    <s v="Q4"/>
    <n v="2026"/>
    <x v="11"/>
    <x v="2"/>
    <x v="5"/>
    <x v="0"/>
    <s v="Business"/>
    <x v="0"/>
    <s v="Trail Bike Light"/>
    <n v="6"/>
    <n v="50.35"/>
    <n v="0.15"/>
    <n v="22.91"/>
    <n v="256.78500000000003"/>
    <n v="137.46"/>
    <n v="119.32500000000002"/>
    <n v="0.46468835796483443"/>
    <n v="2026"/>
    <x v="3"/>
    <n v="12"/>
    <s v="Dec"/>
  </r>
  <r>
    <n v="2646"/>
    <d v="2026-12-21T00:00:00"/>
    <n v="12"/>
    <s v="Q4"/>
    <n v="2026"/>
    <x v="11"/>
    <x v="1"/>
    <x v="1"/>
    <x v="0"/>
    <s v="Returning"/>
    <x v="4"/>
    <s v="Recovery Roller"/>
    <n v="1"/>
    <n v="35.799999999999997"/>
    <n v="0.05"/>
    <n v="14.12"/>
    <n v="34.01"/>
    <n v="14.12"/>
    <n v="19.89"/>
    <n v="0.58482799176712741"/>
    <n v="2026"/>
    <x v="3"/>
    <n v="12"/>
    <s v="Dec"/>
  </r>
  <r>
    <n v="3044"/>
    <d v="2026-12-21T00:00:00"/>
    <n v="12"/>
    <s v="Q4"/>
    <n v="2026"/>
    <x v="11"/>
    <x v="1"/>
    <x v="6"/>
    <x v="1"/>
    <s v="Business"/>
    <x v="0"/>
    <s v="Compact Repair Kit"/>
    <n v="4"/>
    <n v="40.64"/>
    <n v="0.1"/>
    <n v="16.260000000000002"/>
    <n v="146.304"/>
    <n v="65.040000000000006"/>
    <n v="81.263999999999996"/>
    <n v="0.55544619422572172"/>
    <n v="2026"/>
    <x v="3"/>
    <n v="12"/>
    <s v="Dec"/>
  </r>
  <r>
    <n v="3065"/>
    <d v="2026-12-21T00:00:00"/>
    <n v="12"/>
    <s v="Q4"/>
    <n v="2026"/>
    <x v="11"/>
    <x v="2"/>
    <x v="10"/>
    <x v="0"/>
    <s v="New"/>
    <x v="3"/>
    <s v="Portable Camp Stove"/>
    <n v="3"/>
    <n v="81.510000000000005"/>
    <n v="0.05"/>
    <n v="39.9"/>
    <n v="232.30350000000001"/>
    <n v="119.69999999999999"/>
    <n v="112.60350000000003"/>
    <n v="0.48472580051527425"/>
    <n v="2026"/>
    <x v="3"/>
    <n v="12"/>
    <s v="Dec"/>
  </r>
  <r>
    <n v="3365"/>
    <d v="2026-12-21T00:00:00"/>
    <n v="12"/>
    <s v="Q4"/>
    <n v="2026"/>
    <x v="11"/>
    <x v="3"/>
    <x v="7"/>
    <x v="2"/>
    <s v="New"/>
    <x v="4"/>
    <s v="Weighted Vest"/>
    <n v="2"/>
    <n v="122.4"/>
    <n v="0.1"/>
    <n v="71.09"/>
    <n v="220.32000000000002"/>
    <n v="142.18"/>
    <n v="78.140000000000015"/>
    <n v="0.35466594045025424"/>
    <n v="2026"/>
    <x v="3"/>
    <n v="12"/>
    <s v="Dec"/>
  </r>
  <r>
    <n v="4042"/>
    <d v="2026-12-21T00:00:00"/>
    <n v="12"/>
    <s v="Q4"/>
    <n v="2026"/>
    <x v="11"/>
    <x v="0"/>
    <x v="9"/>
    <x v="3"/>
    <s v="Returning"/>
    <x v="2"/>
    <s v="Packing Cube Set"/>
    <n v="1"/>
    <n v="45.94"/>
    <n v="0.05"/>
    <n v="18.100000000000001"/>
    <n v="43.642999999999994"/>
    <n v="18.100000000000001"/>
    <n v="25.542999999999992"/>
    <n v="0.58527140664024002"/>
    <n v="2026"/>
    <x v="3"/>
    <n v="12"/>
    <s v="Dec"/>
  </r>
  <r>
    <n v="4635"/>
    <d v="2026-12-21T00:00:00"/>
    <n v="12"/>
    <s v="Q4"/>
    <n v="2026"/>
    <x v="11"/>
    <x v="3"/>
    <x v="13"/>
    <x v="1"/>
    <s v="Returning"/>
    <x v="3"/>
    <s v="Trail Tent 2P"/>
    <n v="15"/>
    <n v="196.89"/>
    <n v="0.15"/>
    <n v="105.09"/>
    <n v="2510.3474999999999"/>
    <n v="1576.3500000000001"/>
    <n v="933.99749999999972"/>
    <n v="0.37205904760197533"/>
    <n v="2026"/>
    <x v="3"/>
    <n v="12"/>
    <s v="Dec"/>
  </r>
  <r>
    <n v="4748"/>
    <d v="2026-12-21T00:00:00"/>
    <n v="12"/>
    <s v="Q4"/>
    <n v="2026"/>
    <x v="11"/>
    <x v="3"/>
    <x v="13"/>
    <x v="2"/>
    <s v="Business"/>
    <x v="0"/>
    <s v="Trail Bike Light"/>
    <n v="1"/>
    <n v="51.18"/>
    <n v="0.05"/>
    <n v="22.98"/>
    <n v="48.620999999999995"/>
    <n v="22.98"/>
    <n v="25.640999999999995"/>
    <n v="0.52736471894860237"/>
    <n v="2026"/>
    <x v="3"/>
    <n v="12"/>
    <s v="Dec"/>
  </r>
  <r>
    <n v="342"/>
    <d v="2026-12-22T00:00:00"/>
    <n v="12"/>
    <s v="Q4"/>
    <n v="2026"/>
    <x v="11"/>
    <x v="1"/>
    <x v="6"/>
    <x v="2"/>
    <s v="New"/>
    <x v="0"/>
    <s v="Compact Repair Kit"/>
    <n v="3"/>
    <n v="40.78"/>
    <n v="0.15"/>
    <n v="16.73"/>
    <n v="103.989"/>
    <n v="50.19"/>
    <n v="53.799000000000007"/>
    <n v="0.51735279693044456"/>
    <n v="2026"/>
    <x v="3"/>
    <n v="12"/>
    <s v="Dec"/>
  </r>
  <r>
    <n v="676"/>
    <d v="2026-12-22T00:00:00"/>
    <n v="12"/>
    <s v="Q4"/>
    <n v="2026"/>
    <x v="11"/>
    <x v="2"/>
    <x v="3"/>
    <x v="3"/>
    <s v="Returning"/>
    <x v="3"/>
    <s v="Trail Tent 2P"/>
    <n v="1"/>
    <n v="195.63"/>
    <n v="0.05"/>
    <n v="102.13"/>
    <n v="185.84849999999997"/>
    <n v="102.13"/>
    <n v="83.718499999999977"/>
    <n v="0.45046637449320276"/>
    <n v="2026"/>
    <x v="3"/>
    <n v="12"/>
    <s v="Dec"/>
  </r>
  <r>
    <n v="1912"/>
    <d v="2026-12-22T00:00:00"/>
    <n v="12"/>
    <s v="Q4"/>
    <n v="2026"/>
    <x v="11"/>
    <x v="2"/>
    <x v="5"/>
    <x v="1"/>
    <s v="Returning"/>
    <x v="2"/>
    <s v="Carry-On Duffel"/>
    <n v="10"/>
    <n v="134.86000000000001"/>
    <n v="0.1"/>
    <n v="65.3"/>
    <n v="1213.7400000000002"/>
    <n v="653"/>
    <n v="560.74000000000024"/>
    <n v="0.46199350767050612"/>
    <n v="2026"/>
    <x v="3"/>
    <n v="12"/>
    <s v="Dec"/>
  </r>
  <r>
    <n v="2065"/>
    <d v="2026-12-22T00:00:00"/>
    <n v="12"/>
    <s v="Q4"/>
    <n v="2026"/>
    <x v="11"/>
    <x v="3"/>
    <x v="4"/>
    <x v="0"/>
    <s v="New"/>
    <x v="0"/>
    <s v="Commuter Helmet"/>
    <n v="1"/>
    <n v="83.15"/>
    <n v="0"/>
    <n v="42.3"/>
    <n v="83.15"/>
    <n v="42.3"/>
    <n v="40.850000000000009"/>
    <n v="0.49128081779915822"/>
    <n v="2026"/>
    <x v="3"/>
    <n v="12"/>
    <s v="Dec"/>
  </r>
  <r>
    <n v="3136"/>
    <d v="2026-12-22T00:00:00"/>
    <n v="12"/>
    <s v="Q4"/>
    <n v="2026"/>
    <x v="11"/>
    <x v="1"/>
    <x v="6"/>
    <x v="3"/>
    <s v="Business"/>
    <x v="0"/>
    <s v="Commuter Helmet"/>
    <n v="1"/>
    <n v="81.599999999999994"/>
    <n v="0.15"/>
    <n v="42"/>
    <n v="69.36"/>
    <n v="42"/>
    <n v="27.36"/>
    <n v="0.3944636678200692"/>
    <n v="2026"/>
    <x v="3"/>
    <n v="12"/>
    <s v="Dec"/>
  </r>
  <r>
    <n v="3423"/>
    <d v="2026-12-22T00:00:00"/>
    <n v="12"/>
    <s v="Q4"/>
    <n v="2026"/>
    <x v="11"/>
    <x v="3"/>
    <x v="7"/>
    <x v="2"/>
    <s v="Business"/>
    <x v="2"/>
    <s v="Packing Cube Set"/>
    <n v="5"/>
    <n v="47.67"/>
    <n v="0.1"/>
    <n v="17.84"/>
    <n v="214.51500000000001"/>
    <n v="89.2"/>
    <n v="125.31500000000001"/>
    <n v="0.5841782625923595"/>
    <n v="2026"/>
    <x v="3"/>
    <n v="12"/>
    <s v="Dec"/>
  </r>
  <r>
    <n v="3746"/>
    <d v="2026-12-22T00:00:00"/>
    <n v="12"/>
    <s v="Q4"/>
    <n v="2026"/>
    <x v="11"/>
    <x v="3"/>
    <x v="7"/>
    <x v="2"/>
    <s v="Business"/>
    <x v="0"/>
    <s v="Trail Bike Light"/>
    <n v="2"/>
    <n v="50.96"/>
    <n v="0.15"/>
    <n v="22.59"/>
    <n v="86.632000000000005"/>
    <n v="45.18"/>
    <n v="41.452000000000005"/>
    <n v="0.47848370117277683"/>
    <n v="2026"/>
    <x v="3"/>
    <n v="12"/>
    <s v="Dec"/>
  </r>
  <r>
    <n v="1198"/>
    <d v="2026-12-23T00:00:00"/>
    <n v="12"/>
    <s v="Q4"/>
    <n v="2026"/>
    <x v="11"/>
    <x v="3"/>
    <x v="7"/>
    <x v="2"/>
    <s v="New"/>
    <x v="2"/>
    <s v="Packing Cube Set"/>
    <n v="5"/>
    <n v="47.69"/>
    <n v="0.05"/>
    <n v="18.23"/>
    <n v="226.52749999999997"/>
    <n v="91.15"/>
    <n v="135.37749999999997"/>
    <n v="0.59762059794064726"/>
    <n v="2026"/>
    <x v="3"/>
    <n v="12"/>
    <s v="Dec"/>
  </r>
  <r>
    <n v="2123"/>
    <d v="2026-12-23T00:00:00"/>
    <n v="12"/>
    <s v="Q4"/>
    <n v="2026"/>
    <x v="11"/>
    <x v="3"/>
    <x v="8"/>
    <x v="0"/>
    <s v="Returning"/>
    <x v="1"/>
    <s v="Hiking Daypack 20L"/>
    <n v="1"/>
    <n v="91.08"/>
    <n v="0.2"/>
    <n v="46.14"/>
    <n v="72.864000000000004"/>
    <n v="46.14"/>
    <n v="26.724000000000004"/>
    <n v="0.36676548089591571"/>
    <n v="2026"/>
    <x v="3"/>
    <n v="12"/>
    <s v="Dec"/>
  </r>
  <r>
    <n v="2586"/>
    <d v="2026-12-23T00:00:00"/>
    <n v="12"/>
    <s v="Q4"/>
    <n v="2026"/>
    <x v="11"/>
    <x v="1"/>
    <x v="14"/>
    <x v="2"/>
    <s v="New"/>
    <x v="1"/>
    <s v="Trail Boots"/>
    <n v="1"/>
    <n v="143.84"/>
    <n v="0.15"/>
    <n v="78.17"/>
    <n v="122.264"/>
    <n v="78.17"/>
    <n v="44.093999999999994"/>
    <n v="0.360645815612118"/>
    <n v="2026"/>
    <x v="3"/>
    <n v="12"/>
    <s v="Dec"/>
  </r>
  <r>
    <n v="3048"/>
    <d v="2026-12-23T00:00:00"/>
    <n v="12"/>
    <s v="Q4"/>
    <n v="2026"/>
    <x v="11"/>
    <x v="1"/>
    <x v="6"/>
    <x v="0"/>
    <s v="New"/>
    <x v="0"/>
    <s v="Cycling Pack 12L"/>
    <n v="1"/>
    <n v="102.66"/>
    <n v="0.05"/>
    <n v="49.2"/>
    <n v="97.526999999999987"/>
    <n v="49.2"/>
    <n v="48.326999999999984"/>
    <n v="0.4955243163431664"/>
    <n v="2026"/>
    <x v="3"/>
    <n v="12"/>
    <s v="Dec"/>
  </r>
  <r>
    <n v="3838"/>
    <d v="2026-12-23T00:00:00"/>
    <n v="12"/>
    <s v="Q4"/>
    <n v="2026"/>
    <x v="11"/>
    <x v="1"/>
    <x v="11"/>
    <x v="2"/>
    <s v="New"/>
    <x v="4"/>
    <s v="Resistance Band Set"/>
    <n v="2"/>
    <n v="40.32"/>
    <n v="0"/>
    <n v="14.39"/>
    <n v="80.64"/>
    <n v="28.78"/>
    <n v="51.86"/>
    <n v="0.64310515873015872"/>
    <n v="2026"/>
    <x v="3"/>
    <n v="12"/>
    <s v="Dec"/>
  </r>
  <r>
    <n v="4718"/>
    <d v="2026-12-23T00:00:00"/>
    <n v="12"/>
    <s v="Q4"/>
    <n v="2026"/>
    <x v="11"/>
    <x v="0"/>
    <x v="0"/>
    <x v="2"/>
    <s v="Returning"/>
    <x v="1"/>
    <s v="Summit Backpack 45L"/>
    <n v="1"/>
    <n v="157.58000000000001"/>
    <n v="0.1"/>
    <n v="80.37"/>
    <n v="141.822"/>
    <n v="80.37"/>
    <n v="61.451999999999998"/>
    <n v="0.43330371874603374"/>
    <n v="2026"/>
    <x v="3"/>
    <n v="12"/>
    <s v="Dec"/>
  </r>
  <r>
    <n v="4844"/>
    <d v="2026-12-23T00:00:00"/>
    <n v="12"/>
    <s v="Q4"/>
    <n v="2026"/>
    <x v="11"/>
    <x v="1"/>
    <x v="14"/>
    <x v="0"/>
    <s v="New"/>
    <x v="4"/>
    <s v="Recovery Roller"/>
    <n v="1"/>
    <n v="36.4"/>
    <n v="0"/>
    <n v="14.22"/>
    <n v="36.4"/>
    <n v="14.22"/>
    <n v="22.18"/>
    <n v="0.6093406593406594"/>
    <n v="2026"/>
    <x v="3"/>
    <n v="12"/>
    <s v="Dec"/>
  </r>
  <r>
    <n v="678"/>
    <d v="2026-12-24T00:00:00"/>
    <n v="12"/>
    <s v="Q4"/>
    <n v="2026"/>
    <x v="11"/>
    <x v="1"/>
    <x v="11"/>
    <x v="0"/>
    <s v="Business"/>
    <x v="1"/>
    <s v="Trail Boots"/>
    <n v="1"/>
    <n v="142.15"/>
    <n v="0.05"/>
    <n v="80.5"/>
    <n v="135.04249999999999"/>
    <n v="80.5"/>
    <n v="54.54249999999999"/>
    <n v="0.40389136753244342"/>
    <n v="2026"/>
    <x v="3"/>
    <n v="12"/>
    <s v="Dec"/>
  </r>
  <r>
    <n v="1706"/>
    <d v="2026-12-24T00:00:00"/>
    <n v="12"/>
    <s v="Q4"/>
    <n v="2026"/>
    <x v="11"/>
    <x v="0"/>
    <x v="0"/>
    <x v="0"/>
    <s v="Returning"/>
    <x v="3"/>
    <s v="Alpine Tent 4P"/>
    <n v="2"/>
    <n v="332.38"/>
    <n v="0.05"/>
    <n v="192.16"/>
    <n v="631.52199999999993"/>
    <n v="384.32"/>
    <n v="247.20199999999994"/>
    <n v="0.39143846136793331"/>
    <n v="2026"/>
    <x v="3"/>
    <n v="12"/>
    <s v="Dec"/>
  </r>
  <r>
    <n v="3034"/>
    <d v="2026-12-24T00:00:00"/>
    <n v="12"/>
    <s v="Q4"/>
    <n v="2026"/>
    <x v="11"/>
    <x v="1"/>
    <x v="1"/>
    <x v="2"/>
    <s v="New"/>
    <x v="3"/>
    <s v="Compact Sleeping Bag"/>
    <n v="1"/>
    <n v="122.18"/>
    <n v="0.15"/>
    <n v="61.28"/>
    <n v="103.85300000000001"/>
    <n v="61.28"/>
    <n v="42.573000000000008"/>
    <n v="0.40993519686479934"/>
    <n v="2026"/>
    <x v="3"/>
    <n v="12"/>
    <s v="Dec"/>
  </r>
  <r>
    <n v="3883"/>
    <d v="2026-12-24T00:00:00"/>
    <n v="12"/>
    <s v="Q4"/>
    <n v="2026"/>
    <x v="11"/>
    <x v="0"/>
    <x v="0"/>
    <x v="0"/>
    <s v="New"/>
    <x v="3"/>
    <s v="Compact Sleeping Bag"/>
    <n v="1"/>
    <n v="125.66"/>
    <n v="0.15"/>
    <n v="60.6"/>
    <n v="106.81099999999999"/>
    <n v="60.6"/>
    <n v="46.210999999999991"/>
    <n v="0.43264270533933763"/>
    <n v="2026"/>
    <x v="3"/>
    <n v="12"/>
    <s v="Dec"/>
  </r>
  <r>
    <n v="4342"/>
    <d v="2026-12-24T00:00:00"/>
    <n v="12"/>
    <s v="Q4"/>
    <n v="2026"/>
    <x v="11"/>
    <x v="3"/>
    <x v="4"/>
    <x v="0"/>
    <s v="Returning"/>
    <x v="2"/>
    <s v="Packing Cube Set"/>
    <n v="2"/>
    <n v="47.38"/>
    <n v="0.05"/>
    <n v="18.850000000000001"/>
    <n v="90.022000000000006"/>
    <n v="37.700000000000003"/>
    <n v="52.322000000000003"/>
    <n v="0.58121348114905247"/>
    <n v="2026"/>
    <x v="3"/>
    <n v="12"/>
    <s v="Dec"/>
  </r>
  <r>
    <n v="4468"/>
    <d v="2026-12-24T00:00:00"/>
    <n v="12"/>
    <s v="Q4"/>
    <n v="2026"/>
    <x v="11"/>
    <x v="0"/>
    <x v="0"/>
    <x v="0"/>
    <s v="Business"/>
    <x v="3"/>
    <s v="Portable Camp Stove"/>
    <n v="1"/>
    <n v="80.8"/>
    <n v="0.05"/>
    <n v="38.33"/>
    <n v="76.759999999999991"/>
    <n v="38.33"/>
    <n v="38.429999999999993"/>
    <n v="0.50065138092756645"/>
    <n v="2026"/>
    <x v="3"/>
    <n v="12"/>
    <s v="Dec"/>
  </r>
  <r>
    <n v="7"/>
    <d v="2026-12-25T00:00:00"/>
    <n v="12"/>
    <s v="Q4"/>
    <n v="2026"/>
    <x v="11"/>
    <x v="3"/>
    <x v="8"/>
    <x v="0"/>
    <s v="Returning"/>
    <x v="0"/>
    <s v="Cycling Pack 12L"/>
    <n v="5"/>
    <n v="103.52"/>
    <n v="0.1"/>
    <n v="49.1"/>
    <n v="465.84000000000003"/>
    <n v="245.5"/>
    <n v="220.34000000000003"/>
    <n v="0.47299501974927016"/>
    <n v="2026"/>
    <x v="3"/>
    <n v="12"/>
    <s v="Dec"/>
  </r>
  <r>
    <n v="658"/>
    <d v="2026-12-25T00:00:00"/>
    <n v="12"/>
    <s v="Q4"/>
    <n v="2026"/>
    <x v="11"/>
    <x v="1"/>
    <x v="6"/>
    <x v="2"/>
    <s v="Business"/>
    <x v="1"/>
    <s v="Summit Backpack 45L"/>
    <n v="2"/>
    <n v="153.38999999999999"/>
    <n v="0.05"/>
    <n v="78.06"/>
    <n v="291.44099999999997"/>
    <n v="156.12"/>
    <n v="135.32099999999997"/>
    <n v="0.46431696295305047"/>
    <n v="2026"/>
    <x v="3"/>
    <n v="12"/>
    <s v="Dec"/>
  </r>
  <r>
    <n v="1192"/>
    <d v="2026-12-25T00:00:00"/>
    <n v="12"/>
    <s v="Q4"/>
    <n v="2026"/>
    <x v="11"/>
    <x v="3"/>
    <x v="13"/>
    <x v="1"/>
    <s v="Business"/>
    <x v="4"/>
    <s v="Resistance Band Set"/>
    <n v="6"/>
    <n v="39.49"/>
    <n v="0.05"/>
    <n v="14.49"/>
    <n v="225.09299999999999"/>
    <n v="86.94"/>
    <n v="138.15299999999999"/>
    <n v="0.61375964601298127"/>
    <n v="2026"/>
    <x v="3"/>
    <n v="12"/>
    <s v="Dec"/>
  </r>
  <r>
    <n v="3852"/>
    <d v="2026-12-25T00:00:00"/>
    <n v="12"/>
    <s v="Q4"/>
    <n v="2026"/>
    <x v="11"/>
    <x v="2"/>
    <x v="2"/>
    <x v="2"/>
    <s v="Business"/>
    <x v="4"/>
    <s v="Recovery Roller"/>
    <n v="1"/>
    <n v="35.54"/>
    <n v="0.1"/>
    <n v="13.63"/>
    <n v="31.986000000000001"/>
    <n v="13.63"/>
    <n v="18.356000000000002"/>
    <n v="0.5738760707809667"/>
    <n v="2026"/>
    <x v="3"/>
    <n v="12"/>
    <s v="Dec"/>
  </r>
  <r>
    <n v="4507"/>
    <d v="2026-12-25T00:00:00"/>
    <n v="12"/>
    <s v="Q4"/>
    <n v="2026"/>
    <x v="11"/>
    <x v="1"/>
    <x v="12"/>
    <x v="3"/>
    <s v="Returning"/>
    <x v="2"/>
    <s v="Travel Backpack 35L"/>
    <n v="2"/>
    <n v="167.21"/>
    <n v="0.05"/>
    <n v="88.23"/>
    <n v="317.69900000000001"/>
    <n v="176.46"/>
    <n v="141.239"/>
    <n v="0.44456860109726504"/>
    <n v="2026"/>
    <x v="3"/>
    <n v="12"/>
    <s v="Dec"/>
  </r>
  <r>
    <n v="260"/>
    <d v="2026-12-26T00:00:00"/>
    <n v="12"/>
    <s v="Q4"/>
    <n v="2026"/>
    <x v="11"/>
    <x v="2"/>
    <x v="2"/>
    <x v="0"/>
    <s v="Business"/>
    <x v="1"/>
    <s v="Trekking Poles"/>
    <n v="1"/>
    <n v="71.89"/>
    <n v="0.1"/>
    <n v="31.88"/>
    <n v="64.701000000000008"/>
    <n v="31.88"/>
    <n v="32.821000000000012"/>
    <n v="0.50727191233520363"/>
    <n v="2026"/>
    <x v="3"/>
    <n v="12"/>
    <s v="Dec"/>
  </r>
  <r>
    <n v="1659"/>
    <d v="2026-12-26T00:00:00"/>
    <n v="12"/>
    <s v="Q4"/>
    <n v="2026"/>
    <x v="11"/>
    <x v="0"/>
    <x v="15"/>
    <x v="2"/>
    <s v="New"/>
    <x v="2"/>
    <s v="Carry-On Duffel"/>
    <n v="1"/>
    <n v="133.56"/>
    <n v="0.05"/>
    <n v="68.739999999999995"/>
    <n v="126.88199999999999"/>
    <n v="68.739999999999995"/>
    <n v="58.141999999999996"/>
    <n v="0.4582367869358932"/>
    <n v="2026"/>
    <x v="3"/>
    <n v="12"/>
    <s v="Dec"/>
  </r>
  <r>
    <n v="3188"/>
    <d v="2026-12-26T00:00:00"/>
    <n v="12"/>
    <s v="Q4"/>
    <n v="2026"/>
    <x v="11"/>
    <x v="3"/>
    <x v="7"/>
    <x v="3"/>
    <s v="New"/>
    <x v="3"/>
    <s v="Compact Sleeping Bag"/>
    <n v="2"/>
    <n v="122.28"/>
    <n v="0.1"/>
    <n v="61.64"/>
    <n v="220.10400000000001"/>
    <n v="123.28"/>
    <n v="96.824000000000012"/>
    <n v="0.43990113764402283"/>
    <n v="2026"/>
    <x v="3"/>
    <n v="12"/>
    <s v="Dec"/>
  </r>
  <r>
    <n v="3673"/>
    <d v="2026-12-26T00:00:00"/>
    <n v="12"/>
    <s v="Q4"/>
    <n v="2026"/>
    <x v="11"/>
    <x v="0"/>
    <x v="15"/>
    <x v="0"/>
    <s v="Business"/>
    <x v="4"/>
    <s v="Resistance Band Set"/>
    <n v="1"/>
    <n v="40.619999999999997"/>
    <n v="0"/>
    <n v="14.62"/>
    <n v="40.619999999999997"/>
    <n v="14.62"/>
    <n v="26"/>
    <n v="0.64007877892663712"/>
    <n v="2026"/>
    <x v="3"/>
    <n v="12"/>
    <s v="Dec"/>
  </r>
  <r>
    <n v="3805"/>
    <d v="2026-12-26T00:00:00"/>
    <n v="12"/>
    <s v="Q4"/>
    <n v="2026"/>
    <x v="11"/>
    <x v="3"/>
    <x v="4"/>
    <x v="1"/>
    <s v="Business"/>
    <x v="2"/>
    <s v="Packing Cube Set"/>
    <n v="8"/>
    <n v="45.54"/>
    <n v="0.15"/>
    <n v="18.54"/>
    <n v="309.67199999999997"/>
    <n v="148.32"/>
    <n v="161.35199999999998"/>
    <n v="0.52104161822831896"/>
    <n v="2026"/>
    <x v="3"/>
    <n v="12"/>
    <s v="Dec"/>
  </r>
  <r>
    <n v="3945"/>
    <d v="2026-12-26T00:00:00"/>
    <n v="12"/>
    <s v="Q4"/>
    <n v="2026"/>
    <x v="11"/>
    <x v="3"/>
    <x v="13"/>
    <x v="1"/>
    <s v="Business"/>
    <x v="0"/>
    <s v="Trail Bike Light"/>
    <n v="4"/>
    <n v="50.96"/>
    <n v="0.1"/>
    <n v="22.14"/>
    <n v="183.45600000000002"/>
    <n v="88.56"/>
    <n v="94.896000000000015"/>
    <n v="0.51726844583987441"/>
    <n v="2026"/>
    <x v="3"/>
    <n v="12"/>
    <s v="Dec"/>
  </r>
  <r>
    <n v="4266"/>
    <d v="2026-12-26T00:00:00"/>
    <n v="12"/>
    <s v="Q4"/>
    <n v="2026"/>
    <x v="11"/>
    <x v="1"/>
    <x v="1"/>
    <x v="0"/>
    <s v="New"/>
    <x v="0"/>
    <s v="Compact Repair Kit"/>
    <n v="4"/>
    <n v="40.19"/>
    <n v="0.15"/>
    <n v="16.55"/>
    <n v="136.64599999999999"/>
    <n v="66.2"/>
    <n v="70.445999999999984"/>
    <n v="0.51553649576277383"/>
    <n v="2026"/>
    <x v="3"/>
    <n v="12"/>
    <s v="Dec"/>
  </r>
  <r>
    <n v="606"/>
    <d v="2026-12-27T00:00:00"/>
    <n v="12"/>
    <s v="Q4"/>
    <n v="2026"/>
    <x v="11"/>
    <x v="1"/>
    <x v="12"/>
    <x v="0"/>
    <s v="New"/>
    <x v="3"/>
    <s v="Alpine Tent 4P"/>
    <n v="3"/>
    <n v="333.84"/>
    <n v="0"/>
    <n v="193.05"/>
    <n v="1001.52"/>
    <n v="579.15000000000009"/>
    <n v="422.36999999999989"/>
    <n v="0.42172897196261672"/>
    <n v="2026"/>
    <x v="3"/>
    <n v="12"/>
    <s v="Dec"/>
  </r>
  <r>
    <n v="1166"/>
    <d v="2026-12-27T00:00:00"/>
    <n v="12"/>
    <s v="Q4"/>
    <n v="2026"/>
    <x v="11"/>
    <x v="2"/>
    <x v="16"/>
    <x v="3"/>
    <s v="Returning"/>
    <x v="3"/>
    <s v="Trail Tent 2P"/>
    <n v="2"/>
    <n v="198.94"/>
    <n v="0.15"/>
    <n v="102.32"/>
    <n v="338.19799999999998"/>
    <n v="204.64"/>
    <n v="133.55799999999999"/>
    <n v="0.39491067362905752"/>
    <n v="2026"/>
    <x v="3"/>
    <n v="12"/>
    <s v="Dec"/>
  </r>
  <r>
    <n v="1913"/>
    <d v="2026-12-27T00:00:00"/>
    <n v="12"/>
    <s v="Q4"/>
    <n v="2026"/>
    <x v="11"/>
    <x v="2"/>
    <x v="5"/>
    <x v="3"/>
    <s v="New"/>
    <x v="4"/>
    <s v="Recovery Roller"/>
    <n v="3"/>
    <n v="35.979999999999997"/>
    <n v="0"/>
    <n v="13.6"/>
    <n v="107.94"/>
    <n v="40.799999999999997"/>
    <n v="67.14"/>
    <n v="0.62201222901612008"/>
    <n v="2026"/>
    <x v="3"/>
    <n v="12"/>
    <s v="Dec"/>
  </r>
  <r>
    <n v="2402"/>
    <d v="2026-12-27T00:00:00"/>
    <n v="12"/>
    <s v="Q4"/>
    <n v="2026"/>
    <x v="11"/>
    <x v="1"/>
    <x v="14"/>
    <x v="3"/>
    <s v="New"/>
    <x v="2"/>
    <s v="Carry-On Duffel"/>
    <n v="6"/>
    <n v="133.4"/>
    <n v="0.1"/>
    <n v="66.3"/>
    <n v="720.36000000000013"/>
    <n v="397.79999999999995"/>
    <n v="322.56000000000017"/>
    <n v="0.44777611194402817"/>
    <n v="2026"/>
    <x v="3"/>
    <n v="12"/>
    <s v="Dec"/>
  </r>
  <r>
    <n v="3192"/>
    <d v="2026-12-27T00:00:00"/>
    <n v="12"/>
    <s v="Q4"/>
    <n v="2026"/>
    <x v="11"/>
    <x v="3"/>
    <x v="7"/>
    <x v="0"/>
    <s v="Returning"/>
    <x v="1"/>
    <s v="Hiking Daypack 20L"/>
    <n v="2"/>
    <n v="93.45"/>
    <n v="0"/>
    <n v="45.75"/>
    <n v="186.9"/>
    <n v="91.5"/>
    <n v="95.4"/>
    <n v="0.5104333868378812"/>
    <n v="2026"/>
    <x v="3"/>
    <n v="12"/>
    <s v="Dec"/>
  </r>
  <r>
    <n v="3721"/>
    <d v="2026-12-27T00:00:00"/>
    <n v="12"/>
    <s v="Q4"/>
    <n v="2026"/>
    <x v="11"/>
    <x v="2"/>
    <x v="5"/>
    <x v="3"/>
    <s v="New"/>
    <x v="4"/>
    <s v="Training Mat"/>
    <n v="1"/>
    <n v="49.79"/>
    <n v="0.2"/>
    <n v="21.87"/>
    <n v="39.832000000000001"/>
    <n v="21.87"/>
    <n v="17.962"/>
    <n v="0.45094396465153641"/>
    <n v="2026"/>
    <x v="3"/>
    <n v="12"/>
    <s v="Dec"/>
  </r>
  <r>
    <n v="3882"/>
    <d v="2026-12-27T00:00:00"/>
    <n v="12"/>
    <s v="Q4"/>
    <n v="2026"/>
    <x v="11"/>
    <x v="3"/>
    <x v="8"/>
    <x v="3"/>
    <s v="Returning"/>
    <x v="1"/>
    <s v="Trekking Poles"/>
    <n v="3"/>
    <n v="70.430000000000007"/>
    <n v="0.1"/>
    <n v="32.869999999999997"/>
    <n v="190.16100000000003"/>
    <n v="98.609999999999985"/>
    <n v="91.551000000000045"/>
    <n v="0.48143941186678674"/>
    <n v="2026"/>
    <x v="3"/>
    <n v="12"/>
    <s v="Dec"/>
  </r>
  <r>
    <n v="4945"/>
    <d v="2026-12-27T00:00:00"/>
    <n v="12"/>
    <s v="Q4"/>
    <n v="2026"/>
    <x v="11"/>
    <x v="2"/>
    <x v="2"/>
    <x v="0"/>
    <s v="Business"/>
    <x v="3"/>
    <s v="Portable Camp Stove"/>
    <n v="2"/>
    <n v="82.04"/>
    <n v="0.1"/>
    <n v="38.880000000000003"/>
    <n v="147.67200000000003"/>
    <n v="77.760000000000005"/>
    <n v="69.91200000000002"/>
    <n v="0.47342759629449055"/>
    <n v="2026"/>
    <x v="3"/>
    <n v="12"/>
    <s v="Dec"/>
  </r>
  <r>
    <n v="5084"/>
    <d v="2026-12-27T00:00:00"/>
    <n v="12"/>
    <s v="Q4"/>
    <n v="2026"/>
    <x v="11"/>
    <x v="1"/>
    <x v="11"/>
    <x v="3"/>
    <s v="Returning"/>
    <x v="2"/>
    <s v="Insulated Bottle"/>
    <n v="1"/>
    <n v="35.409999999999997"/>
    <n v="0.2"/>
    <n v="13.54"/>
    <n v="28.327999999999999"/>
    <n v="13.54"/>
    <n v="14.788"/>
    <n v="0.5220276757977973"/>
    <n v="2026"/>
    <x v="3"/>
    <n v="12"/>
    <s v="Dec"/>
  </r>
  <r>
    <n v="246"/>
    <d v="2026-12-28T00:00:00"/>
    <n v="12"/>
    <s v="Q4"/>
    <n v="2026"/>
    <x v="11"/>
    <x v="3"/>
    <x v="7"/>
    <x v="3"/>
    <s v="Business"/>
    <x v="0"/>
    <s v="Compact Repair Kit"/>
    <n v="1"/>
    <n v="41.06"/>
    <n v="0.1"/>
    <n v="16.23"/>
    <n v="36.954000000000001"/>
    <n v="16.23"/>
    <n v="20.724"/>
    <n v="0.5608053255398604"/>
    <n v="2026"/>
    <x v="3"/>
    <n v="12"/>
    <s v="Dec"/>
  </r>
  <r>
    <n v="537"/>
    <d v="2026-12-28T00:00:00"/>
    <n v="12"/>
    <s v="Q4"/>
    <n v="2026"/>
    <x v="11"/>
    <x v="3"/>
    <x v="8"/>
    <x v="1"/>
    <s v="Business"/>
    <x v="1"/>
    <s v="Hiking Daypack 20L"/>
    <n v="12"/>
    <n v="90.29"/>
    <n v="0.1"/>
    <n v="45.76"/>
    <n v="975.13200000000006"/>
    <n v="549.12"/>
    <n v="426.01200000000006"/>
    <n v="0.43687623829389255"/>
    <n v="2026"/>
    <x v="3"/>
    <n v="12"/>
    <s v="Dec"/>
  </r>
  <r>
    <n v="968"/>
    <d v="2026-12-28T00:00:00"/>
    <n v="12"/>
    <s v="Q4"/>
    <n v="2026"/>
    <x v="11"/>
    <x v="1"/>
    <x v="12"/>
    <x v="2"/>
    <s v="New"/>
    <x v="0"/>
    <s v="Cycling Pack 12L"/>
    <n v="1"/>
    <n v="103.13"/>
    <n v="0.15"/>
    <n v="50.06"/>
    <n v="87.660499999999999"/>
    <n v="50.06"/>
    <n v="37.600499999999997"/>
    <n v="0.42893321393329947"/>
    <n v="2026"/>
    <x v="3"/>
    <n v="12"/>
    <s v="Dec"/>
  </r>
  <r>
    <n v="1234"/>
    <d v="2026-12-28T00:00:00"/>
    <n v="12"/>
    <s v="Q4"/>
    <n v="2026"/>
    <x v="11"/>
    <x v="3"/>
    <x v="13"/>
    <x v="0"/>
    <s v="Returning"/>
    <x v="0"/>
    <s v="Commuter Helmet"/>
    <n v="1"/>
    <n v="81.39"/>
    <n v="0.05"/>
    <n v="43.54"/>
    <n v="77.320499999999996"/>
    <n v="43.54"/>
    <n v="33.780499999999996"/>
    <n v="0.43688931137279247"/>
    <n v="2026"/>
    <x v="3"/>
    <n v="12"/>
    <s v="Dec"/>
  </r>
  <r>
    <n v="2061"/>
    <d v="2026-12-28T00:00:00"/>
    <n v="12"/>
    <s v="Q4"/>
    <n v="2026"/>
    <x v="11"/>
    <x v="0"/>
    <x v="15"/>
    <x v="3"/>
    <s v="Returning"/>
    <x v="3"/>
    <s v="Alpine Tent 4P"/>
    <n v="2"/>
    <n v="342.78"/>
    <n v="0"/>
    <n v="197.89"/>
    <n v="685.56"/>
    <n v="395.78"/>
    <n v="289.77999999999997"/>
    <n v="0.4226909387945621"/>
    <n v="2026"/>
    <x v="3"/>
    <n v="12"/>
    <s v="Dec"/>
  </r>
  <r>
    <n v="2219"/>
    <d v="2026-12-28T00:00:00"/>
    <n v="12"/>
    <s v="Q4"/>
    <n v="2026"/>
    <x v="11"/>
    <x v="1"/>
    <x v="14"/>
    <x v="0"/>
    <s v="Returning"/>
    <x v="1"/>
    <s v="Trail Boots"/>
    <n v="1"/>
    <n v="147"/>
    <n v="0.15"/>
    <n v="79.58"/>
    <n v="124.95"/>
    <n v="79.58"/>
    <n v="45.370000000000005"/>
    <n v="0.36310524209683875"/>
    <n v="2026"/>
    <x v="3"/>
    <n v="12"/>
    <s v="Dec"/>
  </r>
  <r>
    <n v="2651"/>
    <d v="2026-12-28T00:00:00"/>
    <n v="12"/>
    <s v="Q4"/>
    <n v="2026"/>
    <x v="11"/>
    <x v="0"/>
    <x v="15"/>
    <x v="0"/>
    <s v="New"/>
    <x v="2"/>
    <s v="Packing Cube Set"/>
    <n v="1"/>
    <n v="45.69"/>
    <n v="0.2"/>
    <n v="18.829999999999998"/>
    <n v="36.552"/>
    <n v="18.829999999999998"/>
    <n v="17.722000000000001"/>
    <n v="0.48484351061501429"/>
    <n v="2026"/>
    <x v="3"/>
    <n v="12"/>
    <s v="Dec"/>
  </r>
  <r>
    <n v="3173"/>
    <d v="2026-12-28T00:00:00"/>
    <n v="12"/>
    <s v="Q4"/>
    <n v="2026"/>
    <x v="11"/>
    <x v="1"/>
    <x v="12"/>
    <x v="3"/>
    <s v="Returning"/>
    <x v="0"/>
    <s v="Compact Repair Kit"/>
    <n v="1"/>
    <n v="39.69"/>
    <n v="0"/>
    <n v="17.09"/>
    <n v="39.69"/>
    <n v="17.09"/>
    <n v="22.599999999999998"/>
    <n v="0.56941295036533135"/>
    <n v="2026"/>
    <x v="3"/>
    <n v="12"/>
    <s v="Dec"/>
  </r>
  <r>
    <n v="3409"/>
    <d v="2026-12-28T00:00:00"/>
    <n v="12"/>
    <s v="Q4"/>
    <n v="2026"/>
    <x v="11"/>
    <x v="3"/>
    <x v="4"/>
    <x v="0"/>
    <s v="New"/>
    <x v="3"/>
    <s v="Compact Sleeping Bag"/>
    <n v="5"/>
    <n v="122.42"/>
    <n v="0"/>
    <n v="60.8"/>
    <n v="612.1"/>
    <n v="304"/>
    <n v="308.10000000000002"/>
    <n v="0.50334912595981052"/>
    <n v="2026"/>
    <x v="3"/>
    <n v="12"/>
    <s v="Dec"/>
  </r>
  <r>
    <n v="3535"/>
    <d v="2026-12-28T00:00:00"/>
    <n v="12"/>
    <s v="Q4"/>
    <n v="2026"/>
    <x v="11"/>
    <x v="1"/>
    <x v="6"/>
    <x v="2"/>
    <s v="New"/>
    <x v="2"/>
    <s v="Insulated Bottle"/>
    <n v="1"/>
    <n v="37.03"/>
    <n v="0.15"/>
    <n v="13.53"/>
    <n v="31.4755"/>
    <n v="13.53"/>
    <n v="17.945500000000003"/>
    <n v="0.57014185636447401"/>
    <n v="2026"/>
    <x v="3"/>
    <n v="12"/>
    <s v="Dec"/>
  </r>
  <r>
    <n v="5134"/>
    <d v="2026-12-28T00:00:00"/>
    <n v="12"/>
    <s v="Q4"/>
    <n v="2026"/>
    <x v="11"/>
    <x v="1"/>
    <x v="14"/>
    <x v="2"/>
    <s v="Returning"/>
    <x v="1"/>
    <s v="Hiking Daypack 20L"/>
    <n v="1"/>
    <n v="90.99"/>
    <n v="0.05"/>
    <n v="44.78"/>
    <n v="86.440499999999986"/>
    <n v="44.78"/>
    <n v="41.660499999999985"/>
    <n v="0.48195579618350187"/>
    <n v="2026"/>
    <x v="3"/>
    <n v="12"/>
    <s v="Dec"/>
  </r>
  <r>
    <n v="2011"/>
    <d v="2026-12-29T00:00:00"/>
    <n v="12"/>
    <s v="Q4"/>
    <n v="2026"/>
    <x v="11"/>
    <x v="1"/>
    <x v="11"/>
    <x v="0"/>
    <s v="Returning"/>
    <x v="1"/>
    <s v="Hiking Daypack 20L"/>
    <n v="1"/>
    <n v="90.81"/>
    <n v="0.1"/>
    <n v="46.53"/>
    <n v="81.728999999999999"/>
    <n v="46.53"/>
    <n v="35.198999999999998"/>
    <n v="0.43067944059024332"/>
    <n v="2026"/>
    <x v="3"/>
    <n v="12"/>
    <s v="Dec"/>
  </r>
  <r>
    <n v="2477"/>
    <d v="2026-12-29T00:00:00"/>
    <n v="12"/>
    <s v="Q4"/>
    <n v="2026"/>
    <x v="11"/>
    <x v="0"/>
    <x v="15"/>
    <x v="2"/>
    <s v="New"/>
    <x v="0"/>
    <s v="Compact Repair Kit"/>
    <n v="1"/>
    <n v="41.28"/>
    <n v="0.15"/>
    <n v="16.41"/>
    <n v="35.088000000000001"/>
    <n v="16.41"/>
    <n v="18.678000000000001"/>
    <n v="0.53231874145006841"/>
    <n v="2026"/>
    <x v="3"/>
    <n v="12"/>
    <s v="Dec"/>
  </r>
  <r>
    <n v="2745"/>
    <d v="2026-12-29T00:00:00"/>
    <n v="12"/>
    <s v="Q4"/>
    <n v="2026"/>
    <x v="11"/>
    <x v="3"/>
    <x v="13"/>
    <x v="3"/>
    <s v="Business"/>
    <x v="2"/>
    <s v="Packing Cube Set"/>
    <n v="1"/>
    <n v="46.07"/>
    <n v="0"/>
    <n v="18.420000000000002"/>
    <n v="46.07"/>
    <n v="18.420000000000002"/>
    <n v="27.65"/>
    <n v="0.60017364879531143"/>
    <n v="2026"/>
    <x v="3"/>
    <n v="12"/>
    <s v="Dec"/>
  </r>
  <r>
    <n v="4427"/>
    <d v="2026-12-29T00:00:00"/>
    <n v="12"/>
    <s v="Q4"/>
    <n v="2026"/>
    <x v="11"/>
    <x v="1"/>
    <x v="12"/>
    <x v="2"/>
    <s v="Business"/>
    <x v="1"/>
    <s v="Trail Boots"/>
    <n v="1"/>
    <n v="147.29"/>
    <n v="0.1"/>
    <n v="78.2"/>
    <n v="132.56100000000001"/>
    <n v="78.2"/>
    <n v="54.361000000000004"/>
    <n v="0.4100829052285363"/>
    <n v="2026"/>
    <x v="3"/>
    <n v="12"/>
    <s v="Dec"/>
  </r>
  <r>
    <n v="377"/>
    <d v="2026-12-30T00:00:00"/>
    <n v="12"/>
    <s v="Q4"/>
    <n v="2026"/>
    <x v="11"/>
    <x v="3"/>
    <x v="13"/>
    <x v="0"/>
    <s v="New"/>
    <x v="0"/>
    <s v="Compact Repair Kit"/>
    <n v="1"/>
    <n v="40.82"/>
    <n v="0.1"/>
    <n v="17.2"/>
    <n v="36.738"/>
    <n v="17.2"/>
    <n v="19.538"/>
    <n v="0.53181991398551909"/>
    <n v="2026"/>
    <x v="3"/>
    <n v="12"/>
    <s v="Dec"/>
  </r>
  <r>
    <n v="1530"/>
    <d v="2026-12-30T00:00:00"/>
    <n v="12"/>
    <s v="Q4"/>
    <n v="2026"/>
    <x v="11"/>
    <x v="3"/>
    <x v="7"/>
    <x v="0"/>
    <s v="New"/>
    <x v="4"/>
    <s v="Training Mat"/>
    <n v="3"/>
    <n v="50.72"/>
    <n v="0"/>
    <n v="22.3"/>
    <n v="152.16"/>
    <n v="66.900000000000006"/>
    <n v="85.259999999999991"/>
    <n v="0.56033123028391163"/>
    <n v="2026"/>
    <x v="3"/>
    <n v="12"/>
    <s v="Dec"/>
  </r>
  <r>
    <n v="2135"/>
    <d v="2026-12-30T00:00:00"/>
    <n v="12"/>
    <s v="Q4"/>
    <n v="2026"/>
    <x v="11"/>
    <x v="1"/>
    <x v="12"/>
    <x v="3"/>
    <s v="Business"/>
    <x v="3"/>
    <s v="Trail Tent 2P"/>
    <n v="3"/>
    <n v="194.7"/>
    <n v="0.1"/>
    <n v="102.62"/>
    <n v="525.68999999999994"/>
    <n v="307.86"/>
    <n v="217.82999999999993"/>
    <n v="0.41436968555612613"/>
    <n v="2026"/>
    <x v="3"/>
    <n v="12"/>
    <s v="Dec"/>
  </r>
  <r>
    <n v="2916"/>
    <d v="2026-12-30T00:00:00"/>
    <n v="12"/>
    <s v="Q4"/>
    <n v="2026"/>
    <x v="11"/>
    <x v="1"/>
    <x v="6"/>
    <x v="2"/>
    <s v="New"/>
    <x v="2"/>
    <s v="Insulated Bottle"/>
    <n v="1"/>
    <n v="36.64"/>
    <n v="0.05"/>
    <n v="13.59"/>
    <n v="34.808"/>
    <n v="13.59"/>
    <n v="21.218"/>
    <n v="0.60957251206619167"/>
    <n v="2026"/>
    <x v="3"/>
    <n v="12"/>
    <s v="Dec"/>
  </r>
  <r>
    <n v="3449"/>
    <d v="2026-12-30T00:00:00"/>
    <n v="12"/>
    <s v="Q4"/>
    <n v="2026"/>
    <x v="11"/>
    <x v="2"/>
    <x v="10"/>
    <x v="3"/>
    <s v="Returning"/>
    <x v="3"/>
    <s v="Trail Tent 2P"/>
    <n v="6"/>
    <n v="192.9"/>
    <n v="0.2"/>
    <n v="106.89"/>
    <n v="925.92000000000007"/>
    <n v="641.34"/>
    <n v="284.58000000000004"/>
    <n v="0.30734836702954899"/>
    <n v="2026"/>
    <x v="3"/>
    <n v="12"/>
    <s v="Dec"/>
  </r>
  <r>
    <n v="3498"/>
    <d v="2026-12-30T00:00:00"/>
    <n v="12"/>
    <s v="Q4"/>
    <n v="2026"/>
    <x v="11"/>
    <x v="3"/>
    <x v="7"/>
    <x v="3"/>
    <s v="Returning"/>
    <x v="1"/>
    <s v="Trekking Poles"/>
    <n v="2"/>
    <n v="71.56"/>
    <n v="0.1"/>
    <n v="32.99"/>
    <n v="128.80800000000002"/>
    <n v="65.98"/>
    <n v="62.828000000000017"/>
    <n v="0.4877647351096206"/>
    <n v="2026"/>
    <x v="3"/>
    <n v="12"/>
    <s v="Dec"/>
  </r>
  <r>
    <n v="4851"/>
    <d v="2026-12-30T00:00:00"/>
    <n v="12"/>
    <s v="Q4"/>
    <n v="2026"/>
    <x v="11"/>
    <x v="3"/>
    <x v="13"/>
    <x v="3"/>
    <s v="New"/>
    <x v="0"/>
    <s v="Compact Repair Kit"/>
    <n v="1"/>
    <n v="40.270000000000003"/>
    <n v="0.1"/>
    <n v="16.63"/>
    <n v="36.243000000000002"/>
    <n v="16.63"/>
    <n v="19.613000000000003"/>
    <n v="0.54115277432883602"/>
    <n v="2026"/>
    <x v="3"/>
    <n v="12"/>
    <s v="Dec"/>
  </r>
  <r>
    <n v="4926"/>
    <d v="2026-12-30T00:00:00"/>
    <n v="12"/>
    <s v="Q4"/>
    <n v="2026"/>
    <x v="11"/>
    <x v="3"/>
    <x v="7"/>
    <x v="2"/>
    <s v="Business"/>
    <x v="0"/>
    <s v="Commuter Helmet"/>
    <n v="6"/>
    <n v="81.180000000000007"/>
    <n v="0.05"/>
    <n v="43.3"/>
    <n v="462.726"/>
    <n v="259.79999999999995"/>
    <n v="202.92600000000004"/>
    <n v="0.43854462468069666"/>
    <n v="2026"/>
    <x v="3"/>
    <n v="12"/>
    <s v="Dec"/>
  </r>
  <r>
    <n v="5035"/>
    <d v="2026-12-30T00:00:00"/>
    <n v="12"/>
    <s v="Q4"/>
    <n v="2026"/>
    <x v="11"/>
    <x v="1"/>
    <x v="12"/>
    <x v="0"/>
    <s v="New"/>
    <x v="0"/>
    <s v="Cycling Pack 12L"/>
    <n v="2"/>
    <n v="101.73"/>
    <n v="0.1"/>
    <n v="49.3"/>
    <n v="183.114"/>
    <n v="98.6"/>
    <n v="84.51400000000001"/>
    <n v="0.46153762137247839"/>
    <n v="2026"/>
    <x v="3"/>
    <n v="12"/>
    <s v="Dec"/>
  </r>
  <r>
    <n v="5135"/>
    <d v="2026-12-30T00:00:00"/>
    <n v="12"/>
    <s v="Q4"/>
    <n v="2026"/>
    <x v="11"/>
    <x v="2"/>
    <x v="10"/>
    <x v="0"/>
    <s v="New"/>
    <x v="0"/>
    <s v="Trail Bike Light"/>
    <n v="5"/>
    <n v="51.78"/>
    <n v="0.15"/>
    <n v="22.37"/>
    <n v="220.06499999999997"/>
    <n v="111.85000000000001"/>
    <n v="108.21499999999996"/>
    <n v="0.49174107650012483"/>
    <n v="2026"/>
    <x v="3"/>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A91703-6028-4264-A203-C101F304537C}" name="countrywise_ma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3:N21" firstHeaderRow="1" firstDataRow="1" firstDataCol="1"/>
  <pivotFields count="24">
    <pivotField showAll="0"/>
    <pivotField numFmtId="164" showAll="0"/>
    <pivotField showAll="0"/>
    <pivotField showAll="0"/>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7"/>
  </dataFields>
  <formats count="1">
    <format dxfId="223">
      <pivotArea outline="0" collapsedLevelsAreSubtotals="1" fieldPosition="0"/>
    </format>
  </formats>
  <chartFormats count="4">
    <chartFormat chart="3"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0C7841-9939-436A-B0A4-C9A7A1E084F5}" name="Monthly_profit_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C21" firstHeaderRow="0" firstDataRow="1" firstDataCol="1"/>
  <pivotFields count="24">
    <pivotField showAll="0"/>
    <pivotField numFmtId="164"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5"/>
    <dataField name="Total gross profit" fld="18" baseField="0" baseItem="0" numFmtId="165"/>
  </dataFields>
  <formats count="4">
    <format dxfId="255">
      <pivotArea collapsedLevelsAreSubtotals="1" fieldPosition="0">
        <references count="2">
          <reference field="4294967294" count="1" selected="0">
            <x v="0"/>
          </reference>
          <reference field="5" count="0"/>
        </references>
      </pivotArea>
    </format>
    <format dxfId="254">
      <pivotArea collapsedLevelsAreSubtotals="1" fieldPosition="0">
        <references count="2">
          <reference field="4294967294" count="1" selected="0">
            <x v="0"/>
          </reference>
          <reference field="5" count="1">
            <x v="0"/>
          </reference>
        </references>
      </pivotArea>
    </format>
    <format dxfId="253">
      <pivotArea collapsedLevelsAreSubtotals="1" fieldPosition="0">
        <references count="2">
          <reference field="4294967294" count="1" selected="0">
            <x v="0"/>
          </reference>
          <reference field="5" count="11">
            <x v="1"/>
            <x v="2"/>
            <x v="3"/>
            <x v="4"/>
            <x v="5"/>
            <x v="6"/>
            <x v="7"/>
            <x v="8"/>
            <x v="9"/>
            <x v="10"/>
            <x v="11"/>
          </reference>
        </references>
      </pivotArea>
    </format>
    <format dxfId="252">
      <pivotArea collapsedLevelsAreSubtotals="1" fieldPosition="0">
        <references count="2">
          <reference field="4294967294" count="1" selected="0">
            <x v="1"/>
          </reference>
          <reference field="5" count="0"/>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DA632E-4CDC-49C9-817E-AB7252F7634D}" name="sum of coss"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E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COG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9DFBC4-A482-46E2-9619-72CE843DAE9E}" name="Country_wise_ma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18:K24" firstHeaderRow="1" firstDataRow="1" firstDataCol="1"/>
  <pivotFields count="24">
    <pivotField showAll="0"/>
    <pivotField numFmtId="164" showAll="0"/>
    <pivotField showAll="0"/>
    <pivotField showAll="0"/>
    <pivotField showAll="0"/>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7"/>
  </dataFields>
  <formats count="1">
    <format dxfId="224">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DF231E-0E2C-4111-9D05-F60AEFB2D527}" name="Region_wis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G18:H23" firstHeaderRow="1" firstDataRow="1" firstDataCol="1"/>
  <pivotFields count="24">
    <pivotField showAll="0"/>
    <pivotField numFmtId="164" showAll="0"/>
    <pivotField showAll="0"/>
    <pivotField showAll="0"/>
    <pivotField showAll="0"/>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5"/>
  </dataFields>
  <chartFormats count="12">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6" format="1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6" count="1" selected="0">
            <x v="0"/>
          </reference>
        </references>
      </pivotArea>
    </chartFormat>
    <chartFormat chart="31" format="8">
      <pivotArea type="data" outline="0" fieldPosition="0">
        <references count="2">
          <reference field="4294967294" count="1" selected="0">
            <x v="0"/>
          </reference>
          <reference field="6" count="1" selected="0">
            <x v="1"/>
          </reference>
        </references>
      </pivotArea>
    </chartFormat>
    <chartFormat chart="31" format="9">
      <pivotArea type="data" outline="0" fieldPosition="0">
        <references count="2">
          <reference field="4294967294" count="1" selected="0">
            <x v="0"/>
          </reference>
          <reference field="6" count="1" selected="0">
            <x v="2"/>
          </reference>
        </references>
      </pivotArea>
    </chartFormat>
    <chartFormat chart="31"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662850-0EF5-4D4A-84C9-6B147DB6DA2A}" name="count_i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F0BFBA-A230-493E-BB5D-97754B179CB3}" name="Sale_channel"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J8:K13" firstHeaderRow="1" firstDataRow="1" firstDataCol="1"/>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7"/>
  </dataFields>
  <formats count="1">
    <format dxfId="225">
      <pivotArea outline="0" collapsedLevelsAreSubtotals="1" fieldPosition="0"/>
    </format>
  </formats>
  <chartFormats count="8">
    <chartFormat chart="3"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11">
      <pivotArea type="data" outline="0" fieldPosition="0">
        <references count="2">
          <reference field="4294967294" count="1" selected="0">
            <x v="0"/>
          </reference>
          <reference field="8" count="1" selected="0">
            <x v="0"/>
          </reference>
        </references>
      </pivotArea>
    </chartFormat>
    <chartFormat chart="25" format="12">
      <pivotArea type="data" outline="0" fieldPosition="0">
        <references count="2">
          <reference field="4294967294" count="1" selected="0">
            <x v="0"/>
          </reference>
          <reference field="8" count="1" selected="0">
            <x v="1"/>
          </reference>
        </references>
      </pivotArea>
    </chartFormat>
    <chartFormat chart="25" format="13">
      <pivotArea type="data" outline="0" fieldPosition="0">
        <references count="2">
          <reference field="4294967294" count="1" selected="0">
            <x v="0"/>
          </reference>
          <reference field="8" count="1" selected="0">
            <x v="2"/>
          </reference>
        </references>
      </pivotArea>
    </chartFormat>
    <chartFormat chart="25"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0EB03E-8B4C-4495-A4C9-8CC0633EFA05}" name="Total_revenu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Revenue"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1641E75-4E90-4046-ADC9-AFC1CB2063D5}" sourceName="Product Category">
  <pivotTables>
    <pivotTable tabId="3" name="count_id"/>
    <pivotTable tabId="3" name="Country_wise_map"/>
    <pivotTable tabId="3" name="Monthly_profit_revenue"/>
    <pivotTable tabId="3" name="Region_wise"/>
    <pivotTable tabId="3" name="Sale_channel"/>
    <pivotTable tabId="3" name="sum of coss"/>
    <pivotTable tabId="3" name="Total_revenue"/>
    <pivotTable tabId="3" name="countrywise_map"/>
  </pivotTables>
  <data>
    <tabular pivotCacheId="469224567">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E7A6349-75F4-4094-84FC-9F61D7434F1B}" sourceName="Country">
  <pivotTables>
    <pivotTable tabId="3" name="Monthly_profit_revenue"/>
    <pivotTable tabId="3" name="count_id"/>
    <pivotTable tabId="3" name="Country_wise_map"/>
    <pivotTable tabId="3" name="Region_wise"/>
    <pivotTable tabId="3" name="Sale_channel"/>
    <pivotTable tabId="3" name="sum of coss"/>
    <pivotTable tabId="3" name="Total_revenue"/>
    <pivotTable tabId="3" name="countrywise_map"/>
  </pivotTables>
  <data>
    <tabular pivotCacheId="469224567">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654DB6F-D73B-4D2D-85DC-612B3BAC8A13}" sourceName="Quarter">
  <pivotTables>
    <pivotTable tabId="3" name="count_id"/>
    <pivotTable tabId="3" name="Country_wise_map"/>
    <pivotTable tabId="3" name="Monthly_profit_revenue"/>
    <pivotTable tabId="3" name="Region_wise"/>
    <pivotTable tabId="3" name="Sale_channel"/>
    <pivotTable tabId="3" name="sum of coss"/>
    <pivotTable tabId="3" name="Total_revenue"/>
    <pivotTable tabId="3" name="countrywise_map"/>
  </pivotTables>
  <data>
    <tabular pivotCacheId="46922456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FBBDE2CF-1B7E-4323-8CE5-7353E568E4D9}" cache="Slicer_Product_Category" caption="Product Category" rowHeight="247650"/>
  <slicer name="Country" xr10:uid="{8755B8D3-1314-4579-B5F7-4A7243DACCC1}" cache="Slicer_Country" caption="Country" startItem="11" rowHeight="247650"/>
  <slicer name="Quarter" xr10:uid="{D264F1F3-3F15-4C42-A09A-17A8E1DB1D58}"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627242-A892-4434-B7AF-41E9D10605B0}" name="Table3" displayName="Table3" ref="A3:X153" totalsRowShown="0">
  <autoFilter ref="A3:X153" xr:uid="{74627242-A892-4434-B7AF-41E9D10605B0}"/>
  <tableColumns count="24">
    <tableColumn id="1" xr3:uid="{0B84590E-47E7-403A-BCEB-E678EFFF0B10}" name="ID"/>
    <tableColumn id="2" xr3:uid="{71DEACDC-0150-4F87-8D46-1CD0F266EA35}" name="Order Date" dataDxfId="256"/>
    <tableColumn id="3" xr3:uid="{8683AEC1-DE26-4427-8367-D277B73AA063}" name="month no."/>
    <tableColumn id="4" xr3:uid="{575F9F1E-B01D-4DF0-8AFA-526BA30D01E7}" name="Column1"/>
    <tableColumn id="5" xr3:uid="{6957FDED-0868-43E0-92D8-B1B8F806037D}" name="Year "/>
    <tableColumn id="6" xr3:uid="{E8C9DBD3-5B80-4CA3-991A-E615B5B85EAE}" name="month name"/>
    <tableColumn id="7" xr3:uid="{6C4F1045-7004-43D1-B33D-C38D3E539296}" name="Region"/>
    <tableColumn id="8" xr3:uid="{ABFCB4BB-E609-4AB1-AACD-11CF7FA7253F}" name="Country"/>
    <tableColumn id="9" xr3:uid="{490B044F-0655-4C82-82BE-5E5F01413953}" name="Sales Channel"/>
    <tableColumn id="10" xr3:uid="{1D8689BC-52BC-4BB1-8C92-2318D02CE1B8}" name="Customer Type"/>
    <tableColumn id="11" xr3:uid="{D9A03EB9-E639-4AE2-A10C-C9C60973A9FE}" name="Product Category"/>
    <tableColumn id="12" xr3:uid="{E0EBCBEC-BC8C-4820-A449-48C88D313F36}" name="Product"/>
    <tableColumn id="13" xr3:uid="{95E6B221-956F-4830-8369-593F96B711A9}" name="Units Sold"/>
    <tableColumn id="14" xr3:uid="{04E58B12-AA72-4A2F-A1BF-FB98FF6CE89B}" name="Unit Price"/>
    <tableColumn id="15" xr3:uid="{BFFFBE81-81AE-4A72-95FC-B296A6A9EC08}" name="Discount %"/>
    <tableColumn id="16" xr3:uid="{D8EC525D-E708-4EA4-923C-AD328151F771}" name="Unit Cost"/>
    <tableColumn id="17" xr3:uid="{81370E4F-C081-433E-9A68-6354BC6F3D82}" name="Revenue"/>
    <tableColumn id="18" xr3:uid="{A9A42545-4353-42E1-8B21-B7DFAE510BAC}" name="COGS"/>
    <tableColumn id="19" xr3:uid="{DB029A5D-8316-4C03-B606-7E91BF842987}" name="Gross Profit"/>
    <tableColumn id="20" xr3:uid="{0C0D7333-8291-41AB-B200-3E51C11E73A8}" name="Gross Margin %"/>
    <tableColumn id="21" xr3:uid="{1AD9CF7E-0332-43C4-B60B-466C9150C617}" name="Year"/>
    <tableColumn id="22" xr3:uid="{63004C21-E4A6-4832-A000-9377D160DAD5}" name="Quarter"/>
    <tableColumn id="23" xr3:uid="{A040864F-CD3E-4EDB-B80D-5373FAE5B73E}" name="MonthNo"/>
    <tableColumn id="24" xr3:uid="{BA6047C8-F11B-4B45-ACEC-0F7BBD760D16}"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1" dataDxfId="250">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49"/>
    <tableColumn id="2" xr3:uid="{99F5FD81-8F5C-4B7A-810D-BB7E4869701E}" name="Order Date" dataDxfId="248"/>
    <tableColumn id="22" xr3:uid="{2BB4C42E-899A-4F99-A7F7-F3DE73F1B64E}" name="month no." dataDxfId="247">
      <calculatedColumnFormula>MONTH(SalesDataTable[[#This Row],[Order Date]])</calculatedColumnFormula>
    </tableColumn>
    <tableColumn id="24" xr3:uid="{D409B606-ACA3-4F6B-BF94-FA535EB45ED4}" name="Column1" dataDxfId="246">
      <calculatedColumnFormula>"Q"&amp;ROUNDUP(MONTH(SalesDataTable[[#This Row],[Order Date]])/3,0)</calculatedColumnFormula>
    </tableColumn>
    <tableColumn id="1" xr3:uid="{B9E50D49-7B40-42D2-A3FD-72453345EABA}" name="Year " dataDxfId="245">
      <calculatedColumnFormula>YEAR(SalesDataTable[[#This Row],[Order Date]])</calculatedColumnFormula>
    </tableColumn>
    <tableColumn id="23" xr3:uid="{B91139F1-796F-41A5-B09B-52A3C3392683}" name="month name" dataDxfId="244">
      <calculatedColumnFormula>TEXT(SalesDataTable[[#This Row],[Order Date]],"MMMM")</calculatedColumnFormula>
    </tableColumn>
    <tableColumn id="3" xr3:uid="{BABD2837-4996-49F4-B8FC-F980EA4C9534}" name="Region" dataDxfId="243"/>
    <tableColumn id="4" xr3:uid="{ED840ADB-B6D0-4386-8CC3-66DEA65BED3E}" name="Country" dataDxfId="242"/>
    <tableColumn id="5" xr3:uid="{C21A7B37-6F6C-4361-82C1-4670F9FDBEC2}" name="Sales Channel" dataDxfId="241"/>
    <tableColumn id="6" xr3:uid="{84080584-6B54-4896-A4DE-A87DFF0731C6}" name="Customer Type" dataDxfId="240"/>
    <tableColumn id="7" xr3:uid="{0B005238-5F14-4C46-B503-7F3DFF36170E}" name="Product Category" dataDxfId="239"/>
    <tableColumn id="8" xr3:uid="{B930794A-6484-4BE3-BBD2-E8771691DFAD}" name="Product" dataDxfId="238"/>
    <tableColumn id="9" xr3:uid="{5CA4DF7A-9AF5-4D9D-9D5A-DDED3D0A7E80}" name="Units Sold" dataDxfId="237"/>
    <tableColumn id="10" xr3:uid="{6756035F-A4CB-4AFF-BFF3-3610B142F0EE}" name="Unit Price" dataDxfId="236"/>
    <tableColumn id="11" xr3:uid="{B694F18E-F9BD-40E2-A356-3F67136CB960}" name="Discount %" dataDxfId="235"/>
    <tableColumn id="12" xr3:uid="{15D4CF49-FA19-4C44-A023-7C629B44C0DB}" name="Unit Cost" dataDxfId="234"/>
    <tableColumn id="13" xr3:uid="{3D8A84CF-5674-491F-8F81-BB5FC7A74D30}" name="Revenue" dataDxfId="233">
      <calculatedColumnFormula>M2*N2*(1-O2)</calculatedColumnFormula>
    </tableColumn>
    <tableColumn id="14" xr3:uid="{455060E3-F1BA-493D-AC17-8D56984B9F5C}" name="COGS" dataDxfId="232">
      <calculatedColumnFormula>M2*P2</calculatedColumnFormula>
    </tableColumn>
    <tableColumn id="15" xr3:uid="{89F4A687-84DC-4069-9C8B-9548E670D916}" name="Gross Profit" dataDxfId="231">
      <calculatedColumnFormula>Q2-R2</calculatedColumnFormula>
    </tableColumn>
    <tableColumn id="16" xr3:uid="{F7B6CDDB-7E56-4D6C-91A8-8CE6DC05EA92}" name="Gross Margin %" dataDxfId="230">
      <calculatedColumnFormula>IFERROR(S2/Q2,0)</calculatedColumnFormula>
    </tableColumn>
    <tableColumn id="17" xr3:uid="{08206B5F-132F-48A2-8A7D-C8ED29DE854B}" name="Year" dataDxfId="229">
      <calculatedColumnFormula>YEAR(SalesDataTable[[#This Row],[Order Date]])</calculatedColumnFormula>
    </tableColumn>
    <tableColumn id="18" xr3:uid="{530C4447-0E80-44A0-80E4-83BFF5397AA3}" name="Quarter" dataDxfId="228">
      <calculatedColumnFormula>"Q"&amp;ROUNDUP(MONTH(SalesDataTable[[#This Row],[Order Date]])/3,0)</calculatedColumnFormula>
    </tableColumn>
    <tableColumn id="19" xr3:uid="{64306A9E-3E61-4C1D-8A04-5C3C05269760}" name="MonthNo" dataDxfId="227">
      <calculatedColumnFormula>MONTH(SalesDataTable[[#This Row],[Order Date]])</calculatedColumnFormula>
    </tableColumn>
    <tableColumn id="20" xr3:uid="{053C1C3B-A83C-4691-96F2-805F5CEED276}" name="Month" dataDxfId="226">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068A7-3B01-43D9-87B6-0F3DD7E1955D}">
  <dimension ref="A1:X153"/>
  <sheetViews>
    <sheetView workbookViewId="0">
      <selection activeCell="A3" sqref="A3:X153"/>
    </sheetView>
  </sheetViews>
  <sheetFormatPr defaultRowHeight="14.4"/>
  <cols>
    <col min="1" max="1" width="9" bestFit="1" customWidth="1"/>
    <col min="2" max="2" width="12.21875" bestFit="1" customWidth="1"/>
    <col min="3" max="3" width="11.44140625" bestFit="1" customWidth="1"/>
    <col min="4" max="4" width="10.6640625" bestFit="1" customWidth="1"/>
    <col min="5" max="5" width="9" bestFit="1" customWidth="1"/>
    <col min="6" max="6" width="13.5546875"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9.5546875" bestFit="1" customWidth="1"/>
    <col min="23" max="23" width="10.6640625" bestFit="1" customWidth="1"/>
    <col min="24" max="24" width="9" bestFit="1" customWidth="1"/>
  </cols>
  <sheetData>
    <row r="1" spans="1:24">
      <c r="A1" s="23" t="s">
        <v>101</v>
      </c>
    </row>
    <row r="3" spans="1:24">
      <c r="A3" t="s">
        <v>53</v>
      </c>
      <c r="B3" t="s">
        <v>54</v>
      </c>
      <c r="C3" t="s">
        <v>75</v>
      </c>
      <c r="D3" t="s">
        <v>73</v>
      </c>
      <c r="E3" t="s">
        <v>74</v>
      </c>
      <c r="F3" t="s">
        <v>76</v>
      </c>
      <c r="G3" t="s">
        <v>55</v>
      </c>
      <c r="H3" t="s">
        <v>56</v>
      </c>
      <c r="I3" t="s">
        <v>57</v>
      </c>
      <c r="J3" t="s">
        <v>58</v>
      </c>
      <c r="K3" t="s">
        <v>59</v>
      </c>
      <c r="L3" t="s">
        <v>60</v>
      </c>
      <c r="M3" t="s">
        <v>61</v>
      </c>
      <c r="N3" t="s">
        <v>62</v>
      </c>
      <c r="O3" t="s">
        <v>63</v>
      </c>
      <c r="P3" t="s">
        <v>64</v>
      </c>
      <c r="Q3" t="s">
        <v>65</v>
      </c>
      <c r="R3" t="s">
        <v>66</v>
      </c>
      <c r="S3" t="s">
        <v>67</v>
      </c>
      <c r="T3" t="s">
        <v>68</v>
      </c>
      <c r="U3" t="s">
        <v>69</v>
      </c>
      <c r="V3" t="s">
        <v>70</v>
      </c>
      <c r="W3" t="s">
        <v>71</v>
      </c>
      <c r="X3" t="s">
        <v>72</v>
      </c>
    </row>
    <row r="4" spans="1:24">
      <c r="A4">
        <v>3392</v>
      </c>
      <c r="B4" s="22">
        <v>46023</v>
      </c>
      <c r="C4">
        <v>1</v>
      </c>
      <c r="D4" t="s">
        <v>99</v>
      </c>
      <c r="E4">
        <v>2026</v>
      </c>
      <c r="F4" t="s">
        <v>84</v>
      </c>
      <c r="G4" t="s">
        <v>0</v>
      </c>
      <c r="H4" t="s">
        <v>1</v>
      </c>
      <c r="I4" t="s">
        <v>2</v>
      </c>
      <c r="J4" t="s">
        <v>3</v>
      </c>
      <c r="K4" t="s">
        <v>4</v>
      </c>
      <c r="L4" t="s">
        <v>5</v>
      </c>
      <c r="M4">
        <v>2</v>
      </c>
      <c r="N4">
        <v>82.06</v>
      </c>
      <c r="O4">
        <v>0</v>
      </c>
      <c r="P4">
        <v>42.94</v>
      </c>
      <c r="Q4">
        <v>164.12</v>
      </c>
      <c r="R4">
        <v>85.88</v>
      </c>
      <c r="S4">
        <v>78.240000000000009</v>
      </c>
      <c r="T4">
        <v>0.476724348038021</v>
      </c>
      <c r="U4">
        <v>2026</v>
      </c>
      <c r="V4" t="s">
        <v>99</v>
      </c>
      <c r="W4">
        <v>1</v>
      </c>
      <c r="X4" t="s">
        <v>100</v>
      </c>
    </row>
    <row r="5" spans="1:24">
      <c r="A5">
        <v>4836</v>
      </c>
      <c r="B5" s="22">
        <v>46024</v>
      </c>
      <c r="C5">
        <v>1</v>
      </c>
      <c r="D5" t="s">
        <v>99</v>
      </c>
      <c r="E5">
        <v>2026</v>
      </c>
      <c r="F5" t="s">
        <v>84</v>
      </c>
      <c r="G5" t="s">
        <v>6</v>
      </c>
      <c r="H5" t="s">
        <v>7</v>
      </c>
      <c r="I5" t="s">
        <v>8</v>
      </c>
      <c r="J5" t="s">
        <v>3</v>
      </c>
      <c r="K5" t="s">
        <v>9</v>
      </c>
      <c r="L5" t="s">
        <v>10</v>
      </c>
      <c r="M5">
        <v>4</v>
      </c>
      <c r="N5">
        <v>94.18</v>
      </c>
      <c r="O5">
        <v>0.15</v>
      </c>
      <c r="P5">
        <v>45.03</v>
      </c>
      <c r="Q5">
        <v>320.21199999999999</v>
      </c>
      <c r="R5">
        <v>180.12</v>
      </c>
      <c r="S5">
        <v>140.09199999999998</v>
      </c>
      <c r="T5">
        <v>0.43749765780170635</v>
      </c>
      <c r="U5">
        <v>2026</v>
      </c>
      <c r="V5" t="s">
        <v>99</v>
      </c>
      <c r="W5">
        <v>1</v>
      </c>
      <c r="X5" t="s">
        <v>100</v>
      </c>
    </row>
    <row r="6" spans="1:24">
      <c r="A6">
        <v>163</v>
      </c>
      <c r="B6" s="22">
        <v>46025</v>
      </c>
      <c r="C6">
        <v>1</v>
      </c>
      <c r="D6" t="s">
        <v>99</v>
      </c>
      <c r="E6">
        <v>2026</v>
      </c>
      <c r="F6" t="s">
        <v>84</v>
      </c>
      <c r="G6" t="s">
        <v>11</v>
      </c>
      <c r="H6" t="s">
        <v>12</v>
      </c>
      <c r="I6" t="s">
        <v>2</v>
      </c>
      <c r="J6" t="s">
        <v>13</v>
      </c>
      <c r="K6" t="s">
        <v>14</v>
      </c>
      <c r="L6" t="s">
        <v>15</v>
      </c>
      <c r="M6">
        <v>2</v>
      </c>
      <c r="N6">
        <v>36.72</v>
      </c>
      <c r="O6">
        <v>0.05</v>
      </c>
      <c r="P6">
        <v>13.76</v>
      </c>
      <c r="Q6">
        <v>69.768000000000001</v>
      </c>
      <c r="R6">
        <v>27.52</v>
      </c>
      <c r="S6">
        <v>42.248000000000005</v>
      </c>
      <c r="T6">
        <v>0.60554982226808862</v>
      </c>
      <c r="U6">
        <v>2026</v>
      </c>
      <c r="V6" t="s">
        <v>99</v>
      </c>
      <c r="W6">
        <v>1</v>
      </c>
      <c r="X6" t="s">
        <v>100</v>
      </c>
    </row>
    <row r="7" spans="1:24">
      <c r="A7">
        <v>542</v>
      </c>
      <c r="B7" s="22">
        <v>46025</v>
      </c>
      <c r="C7">
        <v>1</v>
      </c>
      <c r="D7" t="s">
        <v>99</v>
      </c>
      <c r="E7">
        <v>2026</v>
      </c>
      <c r="F7" t="s">
        <v>84</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99</v>
      </c>
      <c r="W7">
        <v>1</v>
      </c>
      <c r="X7" t="s">
        <v>100</v>
      </c>
    </row>
    <row r="8" spans="1:24">
      <c r="A8">
        <v>2002</v>
      </c>
      <c r="B8" s="22">
        <v>46025</v>
      </c>
      <c r="C8">
        <v>1</v>
      </c>
      <c r="D8" t="s">
        <v>99</v>
      </c>
      <c r="E8">
        <v>2026</v>
      </c>
      <c r="F8" t="s">
        <v>84</v>
      </c>
      <c r="G8" t="s">
        <v>0</v>
      </c>
      <c r="H8" t="s">
        <v>1</v>
      </c>
      <c r="I8" t="s">
        <v>8</v>
      </c>
      <c r="J8" t="s">
        <v>16</v>
      </c>
      <c r="K8" t="s">
        <v>14</v>
      </c>
      <c r="L8" t="s">
        <v>15</v>
      </c>
      <c r="M8">
        <v>3</v>
      </c>
      <c r="N8">
        <v>36.53</v>
      </c>
      <c r="O8">
        <v>0.15</v>
      </c>
      <c r="P8">
        <v>13.67</v>
      </c>
      <c r="Q8">
        <v>93.151499999999999</v>
      </c>
      <c r="R8">
        <v>41.01</v>
      </c>
      <c r="S8">
        <v>52.141500000000001</v>
      </c>
      <c r="T8">
        <v>0.55974944042769037</v>
      </c>
      <c r="U8">
        <v>2026</v>
      </c>
      <c r="V8" t="s">
        <v>99</v>
      </c>
      <c r="W8">
        <v>1</v>
      </c>
      <c r="X8" t="s">
        <v>100</v>
      </c>
    </row>
    <row r="9" spans="1:24">
      <c r="A9">
        <v>2005</v>
      </c>
      <c r="B9" s="22">
        <v>46025</v>
      </c>
      <c r="C9">
        <v>1</v>
      </c>
      <c r="D9" t="s">
        <v>99</v>
      </c>
      <c r="E9">
        <v>2026</v>
      </c>
      <c r="F9" t="s">
        <v>84</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99</v>
      </c>
      <c r="W9">
        <v>1</v>
      </c>
      <c r="X9" t="s">
        <v>100</v>
      </c>
    </row>
    <row r="10" spans="1:24">
      <c r="A10">
        <v>2937</v>
      </c>
      <c r="B10" s="22">
        <v>46025</v>
      </c>
      <c r="C10">
        <v>1</v>
      </c>
      <c r="D10" t="s">
        <v>99</v>
      </c>
      <c r="E10">
        <v>2026</v>
      </c>
      <c r="F10" t="s">
        <v>84</v>
      </c>
      <c r="G10" t="s">
        <v>20</v>
      </c>
      <c r="H10" t="s">
        <v>21</v>
      </c>
      <c r="I10" t="s">
        <v>8</v>
      </c>
      <c r="J10" t="s">
        <v>3</v>
      </c>
      <c r="K10" t="s">
        <v>4</v>
      </c>
      <c r="L10" t="s">
        <v>22</v>
      </c>
      <c r="M10">
        <v>8</v>
      </c>
      <c r="N10">
        <v>49.6</v>
      </c>
      <c r="O10">
        <v>0.1</v>
      </c>
      <c r="P10">
        <v>23.05</v>
      </c>
      <c r="Q10">
        <v>357.12</v>
      </c>
      <c r="R10">
        <v>184.4</v>
      </c>
      <c r="S10">
        <v>172.72</v>
      </c>
      <c r="T10">
        <v>0.4836469534050179</v>
      </c>
      <c r="U10">
        <v>2026</v>
      </c>
      <c r="V10" t="s">
        <v>99</v>
      </c>
      <c r="W10">
        <v>1</v>
      </c>
      <c r="X10" t="s">
        <v>100</v>
      </c>
    </row>
    <row r="11" spans="1:24">
      <c r="A11">
        <v>3326</v>
      </c>
      <c r="B11" s="22">
        <v>46025</v>
      </c>
      <c r="C11">
        <v>1</v>
      </c>
      <c r="D11" t="s">
        <v>99</v>
      </c>
      <c r="E11">
        <v>2026</v>
      </c>
      <c r="F11" t="s">
        <v>84</v>
      </c>
      <c r="G11" t="s">
        <v>0</v>
      </c>
      <c r="H11" t="s">
        <v>1</v>
      </c>
      <c r="I11" t="s">
        <v>19</v>
      </c>
      <c r="J11" t="s">
        <v>13</v>
      </c>
      <c r="K11" t="s">
        <v>23</v>
      </c>
      <c r="L11" t="s">
        <v>24</v>
      </c>
      <c r="M11">
        <v>2</v>
      </c>
      <c r="N11">
        <v>347.51</v>
      </c>
      <c r="O11">
        <v>0</v>
      </c>
      <c r="P11">
        <v>190.16</v>
      </c>
      <c r="Q11">
        <v>695.02</v>
      </c>
      <c r="R11">
        <v>380.32</v>
      </c>
      <c r="S11">
        <v>314.7</v>
      </c>
      <c r="T11">
        <v>0.4527927253891974</v>
      </c>
      <c r="U11">
        <v>2026</v>
      </c>
      <c r="V11" t="s">
        <v>99</v>
      </c>
      <c r="W11">
        <v>1</v>
      </c>
      <c r="X11" t="s">
        <v>100</v>
      </c>
    </row>
    <row r="12" spans="1:24">
      <c r="A12">
        <v>3863</v>
      </c>
      <c r="B12" s="22">
        <v>46025</v>
      </c>
      <c r="C12">
        <v>1</v>
      </c>
      <c r="D12" t="s">
        <v>99</v>
      </c>
      <c r="E12">
        <v>2026</v>
      </c>
      <c r="F12" t="s">
        <v>84</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99</v>
      </c>
      <c r="W12">
        <v>1</v>
      </c>
      <c r="X12" t="s">
        <v>100</v>
      </c>
    </row>
    <row r="13" spans="1:24">
      <c r="A13">
        <v>4910</v>
      </c>
      <c r="B13" s="22">
        <v>46025</v>
      </c>
      <c r="C13">
        <v>1</v>
      </c>
      <c r="D13" t="s">
        <v>99</v>
      </c>
      <c r="E13">
        <v>2026</v>
      </c>
      <c r="F13" t="s">
        <v>84</v>
      </c>
      <c r="G13" t="s">
        <v>11</v>
      </c>
      <c r="H13" t="s">
        <v>18</v>
      </c>
      <c r="I13" t="s">
        <v>19</v>
      </c>
      <c r="J13" t="s">
        <v>16</v>
      </c>
      <c r="K13" t="s">
        <v>23</v>
      </c>
      <c r="L13" t="s">
        <v>24</v>
      </c>
      <c r="M13">
        <v>1</v>
      </c>
      <c r="N13">
        <v>332.18</v>
      </c>
      <c r="O13">
        <v>0</v>
      </c>
      <c r="P13">
        <v>195.33</v>
      </c>
      <c r="Q13">
        <v>332.18</v>
      </c>
      <c r="R13">
        <v>195.33</v>
      </c>
      <c r="S13">
        <v>136.85</v>
      </c>
      <c r="T13">
        <v>0.41197543500511768</v>
      </c>
      <c r="U13">
        <v>2026</v>
      </c>
      <c r="V13" t="s">
        <v>99</v>
      </c>
      <c r="W13">
        <v>1</v>
      </c>
      <c r="X13" t="s">
        <v>100</v>
      </c>
    </row>
    <row r="14" spans="1:24">
      <c r="A14">
        <v>5188</v>
      </c>
      <c r="B14" s="22">
        <v>46025</v>
      </c>
      <c r="C14">
        <v>1</v>
      </c>
      <c r="D14" t="s">
        <v>99</v>
      </c>
      <c r="E14">
        <v>2026</v>
      </c>
      <c r="F14" t="s">
        <v>84</v>
      </c>
      <c r="G14" t="s">
        <v>6</v>
      </c>
      <c r="H14" t="s">
        <v>27</v>
      </c>
      <c r="I14" t="s">
        <v>28</v>
      </c>
      <c r="J14" t="s">
        <v>3</v>
      </c>
      <c r="K14" t="s">
        <v>4</v>
      </c>
      <c r="L14" t="s">
        <v>22</v>
      </c>
      <c r="M14">
        <v>1</v>
      </c>
      <c r="N14">
        <v>49.71</v>
      </c>
      <c r="O14">
        <v>0</v>
      </c>
      <c r="P14">
        <v>23.15</v>
      </c>
      <c r="Q14">
        <v>49.71</v>
      </c>
      <c r="R14">
        <v>23.15</v>
      </c>
      <c r="S14">
        <v>26.560000000000002</v>
      </c>
      <c r="T14">
        <v>0.53429893381613358</v>
      </c>
      <c r="U14">
        <v>2026</v>
      </c>
      <c r="V14" t="s">
        <v>99</v>
      </c>
      <c r="W14">
        <v>1</v>
      </c>
      <c r="X14" t="s">
        <v>100</v>
      </c>
    </row>
    <row r="15" spans="1:24">
      <c r="A15">
        <v>845</v>
      </c>
      <c r="B15" s="22">
        <v>46026</v>
      </c>
      <c r="C15">
        <v>1</v>
      </c>
      <c r="D15" t="s">
        <v>99</v>
      </c>
      <c r="E15">
        <v>2026</v>
      </c>
      <c r="F15" t="s">
        <v>84</v>
      </c>
      <c r="G15" t="s">
        <v>11</v>
      </c>
      <c r="H15" t="s">
        <v>18</v>
      </c>
      <c r="I15" t="s">
        <v>2</v>
      </c>
      <c r="J15" t="s">
        <v>13</v>
      </c>
      <c r="K15" t="s">
        <v>23</v>
      </c>
      <c r="L15" t="s">
        <v>29</v>
      </c>
      <c r="M15">
        <v>2</v>
      </c>
      <c r="N15">
        <v>194.35</v>
      </c>
      <c r="O15">
        <v>0</v>
      </c>
      <c r="P15">
        <v>104.22</v>
      </c>
      <c r="Q15">
        <v>388.7</v>
      </c>
      <c r="R15">
        <v>208.44</v>
      </c>
      <c r="S15">
        <v>180.26</v>
      </c>
      <c r="T15">
        <v>0.46375096475430921</v>
      </c>
      <c r="U15">
        <v>2026</v>
      </c>
      <c r="V15" t="s">
        <v>99</v>
      </c>
      <c r="W15">
        <v>1</v>
      </c>
      <c r="X15" t="s">
        <v>100</v>
      </c>
    </row>
    <row r="16" spans="1:24">
      <c r="A16">
        <v>1077</v>
      </c>
      <c r="B16" s="22">
        <v>46026</v>
      </c>
      <c r="C16">
        <v>1</v>
      </c>
      <c r="D16" t="s">
        <v>99</v>
      </c>
      <c r="E16">
        <v>2026</v>
      </c>
      <c r="F16" t="s">
        <v>84</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99</v>
      </c>
      <c r="W16">
        <v>1</v>
      </c>
      <c r="X16" t="s">
        <v>100</v>
      </c>
    </row>
    <row r="17" spans="1:24">
      <c r="A17">
        <v>1237</v>
      </c>
      <c r="B17" s="22">
        <v>46026</v>
      </c>
      <c r="C17">
        <v>1</v>
      </c>
      <c r="D17" t="s">
        <v>99</v>
      </c>
      <c r="E17">
        <v>2026</v>
      </c>
      <c r="F17" t="s">
        <v>84</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99</v>
      </c>
      <c r="W17">
        <v>1</v>
      </c>
      <c r="X17" t="s">
        <v>100</v>
      </c>
    </row>
    <row r="18" spans="1:24">
      <c r="A18">
        <v>1908</v>
      </c>
      <c r="B18" s="22">
        <v>46026</v>
      </c>
      <c r="C18">
        <v>1</v>
      </c>
      <c r="D18" t="s">
        <v>99</v>
      </c>
      <c r="E18">
        <v>2026</v>
      </c>
      <c r="F18" t="s">
        <v>84</v>
      </c>
      <c r="G18" t="s">
        <v>20</v>
      </c>
      <c r="H18" t="s">
        <v>33</v>
      </c>
      <c r="I18" t="s">
        <v>2</v>
      </c>
      <c r="J18" t="s">
        <v>13</v>
      </c>
      <c r="K18" t="s">
        <v>34</v>
      </c>
      <c r="L18" t="s">
        <v>35</v>
      </c>
      <c r="M18">
        <v>1</v>
      </c>
      <c r="N18">
        <v>40</v>
      </c>
      <c r="O18">
        <v>0</v>
      </c>
      <c r="P18">
        <v>15.04</v>
      </c>
      <c r="Q18">
        <v>40</v>
      </c>
      <c r="R18">
        <v>15.04</v>
      </c>
      <c r="S18">
        <v>24.96</v>
      </c>
      <c r="T18">
        <v>0.624</v>
      </c>
      <c r="U18">
        <v>2026</v>
      </c>
      <c r="V18" t="s">
        <v>99</v>
      </c>
      <c r="W18">
        <v>1</v>
      </c>
      <c r="X18" t="s">
        <v>100</v>
      </c>
    </row>
    <row r="19" spans="1:24">
      <c r="A19">
        <v>2245</v>
      </c>
      <c r="B19" s="22">
        <v>46026</v>
      </c>
      <c r="C19">
        <v>1</v>
      </c>
      <c r="D19" t="s">
        <v>99</v>
      </c>
      <c r="E19">
        <v>2026</v>
      </c>
      <c r="F19" t="s">
        <v>84</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99</v>
      </c>
      <c r="W19">
        <v>1</v>
      </c>
      <c r="X19" t="s">
        <v>100</v>
      </c>
    </row>
    <row r="20" spans="1:24">
      <c r="A20">
        <v>2928</v>
      </c>
      <c r="B20" s="22">
        <v>46026</v>
      </c>
      <c r="C20">
        <v>1</v>
      </c>
      <c r="D20" t="s">
        <v>99</v>
      </c>
      <c r="E20">
        <v>2026</v>
      </c>
      <c r="F20" t="s">
        <v>84</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99</v>
      </c>
      <c r="W20">
        <v>1</v>
      </c>
      <c r="X20" t="s">
        <v>100</v>
      </c>
    </row>
    <row r="21" spans="1:24">
      <c r="A21">
        <v>4249</v>
      </c>
      <c r="B21" s="22">
        <v>46026</v>
      </c>
      <c r="C21">
        <v>1</v>
      </c>
      <c r="D21" t="s">
        <v>99</v>
      </c>
      <c r="E21">
        <v>2026</v>
      </c>
      <c r="F21" t="s">
        <v>84</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99</v>
      </c>
      <c r="W21">
        <v>1</v>
      </c>
      <c r="X21" t="s">
        <v>100</v>
      </c>
    </row>
    <row r="22" spans="1:24">
      <c r="A22">
        <v>1734</v>
      </c>
      <c r="B22" s="22">
        <v>46027</v>
      </c>
      <c r="C22">
        <v>1</v>
      </c>
      <c r="D22" t="s">
        <v>99</v>
      </c>
      <c r="E22">
        <v>2026</v>
      </c>
      <c r="F22" t="s">
        <v>84</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99</v>
      </c>
      <c r="W22">
        <v>1</v>
      </c>
      <c r="X22" t="s">
        <v>100</v>
      </c>
    </row>
    <row r="23" spans="1:24">
      <c r="A23">
        <v>2331</v>
      </c>
      <c r="B23" s="22">
        <v>46027</v>
      </c>
      <c r="C23">
        <v>1</v>
      </c>
      <c r="D23" t="s">
        <v>99</v>
      </c>
      <c r="E23">
        <v>2026</v>
      </c>
      <c r="F23" t="s">
        <v>84</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99</v>
      </c>
      <c r="W23">
        <v>1</v>
      </c>
      <c r="X23" t="s">
        <v>100</v>
      </c>
    </row>
    <row r="24" spans="1:24">
      <c r="A24">
        <v>2475</v>
      </c>
      <c r="B24" s="22">
        <v>46027</v>
      </c>
      <c r="C24">
        <v>1</v>
      </c>
      <c r="D24" t="s">
        <v>99</v>
      </c>
      <c r="E24">
        <v>2026</v>
      </c>
      <c r="F24" t="s">
        <v>84</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99</v>
      </c>
      <c r="W24">
        <v>1</v>
      </c>
      <c r="X24" t="s">
        <v>100</v>
      </c>
    </row>
    <row r="25" spans="1:24">
      <c r="A25">
        <v>1433</v>
      </c>
      <c r="B25" s="22">
        <v>46028</v>
      </c>
      <c r="C25">
        <v>1</v>
      </c>
      <c r="D25" t="s">
        <v>99</v>
      </c>
      <c r="E25">
        <v>2026</v>
      </c>
      <c r="F25" t="s">
        <v>84</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99</v>
      </c>
      <c r="W25">
        <v>1</v>
      </c>
      <c r="X25" t="s">
        <v>100</v>
      </c>
    </row>
    <row r="26" spans="1:24">
      <c r="A26">
        <v>3624</v>
      </c>
      <c r="B26" s="22">
        <v>46028</v>
      </c>
      <c r="C26">
        <v>1</v>
      </c>
      <c r="D26" t="s">
        <v>99</v>
      </c>
      <c r="E26">
        <v>2026</v>
      </c>
      <c r="F26" t="s">
        <v>84</v>
      </c>
      <c r="G26" t="s">
        <v>20</v>
      </c>
      <c r="H26" t="s">
        <v>31</v>
      </c>
      <c r="I26" t="s">
        <v>2</v>
      </c>
      <c r="J26" t="s">
        <v>13</v>
      </c>
      <c r="K26" t="s">
        <v>9</v>
      </c>
      <c r="L26" t="s">
        <v>10</v>
      </c>
      <c r="M26">
        <v>1</v>
      </c>
      <c r="N26">
        <v>93.4</v>
      </c>
      <c r="O26">
        <v>0</v>
      </c>
      <c r="P26">
        <v>46.11</v>
      </c>
      <c r="Q26">
        <v>93.4</v>
      </c>
      <c r="R26">
        <v>46.11</v>
      </c>
      <c r="S26">
        <v>47.290000000000006</v>
      </c>
      <c r="T26">
        <v>0.50631691648822275</v>
      </c>
      <c r="U26">
        <v>2026</v>
      </c>
      <c r="V26" t="s">
        <v>99</v>
      </c>
      <c r="W26">
        <v>1</v>
      </c>
      <c r="X26" t="s">
        <v>100</v>
      </c>
    </row>
    <row r="27" spans="1:24">
      <c r="A27">
        <v>4680</v>
      </c>
      <c r="B27" s="22">
        <v>46028</v>
      </c>
      <c r="C27">
        <v>1</v>
      </c>
      <c r="D27" t="s">
        <v>99</v>
      </c>
      <c r="E27">
        <v>2026</v>
      </c>
      <c r="F27" t="s">
        <v>84</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99</v>
      </c>
      <c r="W27">
        <v>1</v>
      </c>
      <c r="X27" t="s">
        <v>100</v>
      </c>
    </row>
    <row r="28" spans="1:24">
      <c r="A28">
        <v>4803</v>
      </c>
      <c r="B28" s="22">
        <v>46028</v>
      </c>
      <c r="C28">
        <v>1</v>
      </c>
      <c r="D28" t="s">
        <v>99</v>
      </c>
      <c r="E28">
        <v>2026</v>
      </c>
      <c r="F28" t="s">
        <v>84</v>
      </c>
      <c r="G28" t="s">
        <v>6</v>
      </c>
      <c r="H28" t="s">
        <v>41</v>
      </c>
      <c r="I28" t="s">
        <v>28</v>
      </c>
      <c r="J28" t="s">
        <v>13</v>
      </c>
      <c r="K28" t="s">
        <v>34</v>
      </c>
      <c r="L28" t="s">
        <v>42</v>
      </c>
      <c r="M28">
        <v>2</v>
      </c>
      <c r="N28">
        <v>35.78</v>
      </c>
      <c r="O28">
        <v>0</v>
      </c>
      <c r="P28">
        <v>13.84</v>
      </c>
      <c r="Q28">
        <v>71.56</v>
      </c>
      <c r="R28">
        <v>27.68</v>
      </c>
      <c r="S28">
        <v>43.88</v>
      </c>
      <c r="T28">
        <v>0.61319172722191173</v>
      </c>
      <c r="U28">
        <v>2026</v>
      </c>
      <c r="V28" t="s">
        <v>99</v>
      </c>
      <c r="W28">
        <v>1</v>
      </c>
      <c r="X28" t="s">
        <v>100</v>
      </c>
    </row>
    <row r="29" spans="1:24">
      <c r="A29">
        <v>248</v>
      </c>
      <c r="B29" s="22">
        <v>46029</v>
      </c>
      <c r="C29">
        <v>1</v>
      </c>
      <c r="D29" t="s">
        <v>99</v>
      </c>
      <c r="E29">
        <v>2026</v>
      </c>
      <c r="F29" t="s">
        <v>84</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99</v>
      </c>
      <c r="W29">
        <v>1</v>
      </c>
      <c r="X29" t="s">
        <v>100</v>
      </c>
    </row>
    <row r="30" spans="1:24">
      <c r="A30">
        <v>1118</v>
      </c>
      <c r="B30" s="22">
        <v>46029</v>
      </c>
      <c r="C30">
        <v>1</v>
      </c>
      <c r="D30" t="s">
        <v>99</v>
      </c>
      <c r="E30">
        <v>2026</v>
      </c>
      <c r="F30" t="s">
        <v>84</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99</v>
      </c>
      <c r="W30">
        <v>1</v>
      </c>
      <c r="X30" t="s">
        <v>100</v>
      </c>
    </row>
    <row r="31" spans="1:24">
      <c r="A31">
        <v>3023</v>
      </c>
      <c r="B31" s="22">
        <v>46029</v>
      </c>
      <c r="C31">
        <v>1</v>
      </c>
      <c r="D31" t="s">
        <v>99</v>
      </c>
      <c r="E31">
        <v>2026</v>
      </c>
      <c r="F31" t="s">
        <v>84</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99</v>
      </c>
      <c r="W31">
        <v>1</v>
      </c>
      <c r="X31" t="s">
        <v>100</v>
      </c>
    </row>
    <row r="32" spans="1:24">
      <c r="A32">
        <v>3903</v>
      </c>
      <c r="B32" s="22">
        <v>46029</v>
      </c>
      <c r="C32">
        <v>1</v>
      </c>
      <c r="D32" t="s">
        <v>99</v>
      </c>
      <c r="E32">
        <v>2026</v>
      </c>
      <c r="F32" t="s">
        <v>84</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99</v>
      </c>
      <c r="W32">
        <v>1</v>
      </c>
      <c r="X32" t="s">
        <v>100</v>
      </c>
    </row>
    <row r="33" spans="1:24">
      <c r="A33">
        <v>62</v>
      </c>
      <c r="B33" s="22">
        <v>46030</v>
      </c>
      <c r="C33">
        <v>1</v>
      </c>
      <c r="D33" t="s">
        <v>99</v>
      </c>
      <c r="E33">
        <v>2026</v>
      </c>
      <c r="F33" t="s">
        <v>84</v>
      </c>
      <c r="G33" t="s">
        <v>6</v>
      </c>
      <c r="H33" t="s">
        <v>43</v>
      </c>
      <c r="I33" t="s">
        <v>2</v>
      </c>
      <c r="J33" t="s">
        <v>13</v>
      </c>
      <c r="K33" t="s">
        <v>4</v>
      </c>
      <c r="L33" t="s">
        <v>22</v>
      </c>
      <c r="M33">
        <v>2</v>
      </c>
      <c r="N33">
        <v>51.63</v>
      </c>
      <c r="O33">
        <v>0</v>
      </c>
      <c r="P33">
        <v>22.54</v>
      </c>
      <c r="Q33">
        <v>103.26</v>
      </c>
      <c r="R33">
        <v>45.08</v>
      </c>
      <c r="S33">
        <v>58.180000000000007</v>
      </c>
      <c r="T33">
        <v>0.5634321131125315</v>
      </c>
      <c r="U33">
        <v>2026</v>
      </c>
      <c r="V33" t="s">
        <v>99</v>
      </c>
      <c r="W33">
        <v>1</v>
      </c>
      <c r="X33" t="s">
        <v>100</v>
      </c>
    </row>
    <row r="34" spans="1:24">
      <c r="A34">
        <v>142</v>
      </c>
      <c r="B34" s="22">
        <v>46030</v>
      </c>
      <c r="C34">
        <v>1</v>
      </c>
      <c r="D34" t="s">
        <v>99</v>
      </c>
      <c r="E34">
        <v>2026</v>
      </c>
      <c r="F34" t="s">
        <v>84</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99</v>
      </c>
      <c r="W34">
        <v>1</v>
      </c>
      <c r="X34" t="s">
        <v>100</v>
      </c>
    </row>
    <row r="35" spans="1:24">
      <c r="A35">
        <v>450</v>
      </c>
      <c r="B35" s="22">
        <v>46030</v>
      </c>
      <c r="C35">
        <v>1</v>
      </c>
      <c r="D35" t="s">
        <v>99</v>
      </c>
      <c r="E35">
        <v>2026</v>
      </c>
      <c r="F35" t="s">
        <v>84</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99</v>
      </c>
      <c r="W35">
        <v>1</v>
      </c>
      <c r="X35" t="s">
        <v>100</v>
      </c>
    </row>
    <row r="36" spans="1:24">
      <c r="A36">
        <v>4397</v>
      </c>
      <c r="B36" s="22">
        <v>46030</v>
      </c>
      <c r="C36">
        <v>1</v>
      </c>
      <c r="D36" t="s">
        <v>99</v>
      </c>
      <c r="E36">
        <v>2026</v>
      </c>
      <c r="F36" t="s">
        <v>84</v>
      </c>
      <c r="G36" t="s">
        <v>0</v>
      </c>
      <c r="H36" t="s">
        <v>1</v>
      </c>
      <c r="I36" t="s">
        <v>2</v>
      </c>
      <c r="J36" t="s">
        <v>16</v>
      </c>
      <c r="K36" t="s">
        <v>9</v>
      </c>
      <c r="L36" t="s">
        <v>46</v>
      </c>
      <c r="M36">
        <v>1</v>
      </c>
      <c r="N36">
        <v>72.38</v>
      </c>
      <c r="O36">
        <v>0</v>
      </c>
      <c r="P36">
        <v>31.65</v>
      </c>
      <c r="Q36">
        <v>72.38</v>
      </c>
      <c r="R36">
        <v>31.65</v>
      </c>
      <c r="S36">
        <v>40.729999999999997</v>
      </c>
      <c r="T36">
        <v>0.56272450953302011</v>
      </c>
      <c r="U36">
        <v>2026</v>
      </c>
      <c r="V36" t="s">
        <v>99</v>
      </c>
      <c r="W36">
        <v>1</v>
      </c>
      <c r="X36" t="s">
        <v>100</v>
      </c>
    </row>
    <row r="37" spans="1:24">
      <c r="A37">
        <v>4798</v>
      </c>
      <c r="B37" s="22">
        <v>46030</v>
      </c>
      <c r="C37">
        <v>1</v>
      </c>
      <c r="D37" t="s">
        <v>99</v>
      </c>
      <c r="E37">
        <v>2026</v>
      </c>
      <c r="F37" t="s">
        <v>84</v>
      </c>
      <c r="G37" t="s">
        <v>6</v>
      </c>
      <c r="H37" t="s">
        <v>27</v>
      </c>
      <c r="I37" t="s">
        <v>2</v>
      </c>
      <c r="J37" t="s">
        <v>13</v>
      </c>
      <c r="K37" t="s">
        <v>9</v>
      </c>
      <c r="L37" t="s">
        <v>37</v>
      </c>
      <c r="M37">
        <v>1</v>
      </c>
      <c r="N37">
        <v>153.69</v>
      </c>
      <c r="O37">
        <v>0</v>
      </c>
      <c r="P37">
        <v>77.47</v>
      </c>
      <c r="Q37">
        <v>153.69</v>
      </c>
      <c r="R37">
        <v>77.47</v>
      </c>
      <c r="S37">
        <v>76.22</v>
      </c>
      <c r="T37">
        <v>0.49593337237295854</v>
      </c>
      <c r="U37">
        <v>2026</v>
      </c>
      <c r="V37" t="s">
        <v>99</v>
      </c>
      <c r="W37">
        <v>1</v>
      </c>
      <c r="X37" t="s">
        <v>100</v>
      </c>
    </row>
    <row r="38" spans="1:24">
      <c r="A38">
        <v>136</v>
      </c>
      <c r="B38" s="22">
        <v>46031</v>
      </c>
      <c r="C38">
        <v>1</v>
      </c>
      <c r="D38" t="s">
        <v>99</v>
      </c>
      <c r="E38">
        <v>2026</v>
      </c>
      <c r="F38" t="s">
        <v>84</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99</v>
      </c>
      <c r="W38">
        <v>1</v>
      </c>
      <c r="X38" t="s">
        <v>100</v>
      </c>
    </row>
    <row r="39" spans="1:24">
      <c r="A39">
        <v>2782</v>
      </c>
      <c r="B39" s="22">
        <v>46031</v>
      </c>
      <c r="C39">
        <v>1</v>
      </c>
      <c r="D39" t="s">
        <v>99</v>
      </c>
      <c r="E39">
        <v>2026</v>
      </c>
      <c r="F39" t="s">
        <v>84</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99</v>
      </c>
      <c r="W39">
        <v>1</v>
      </c>
      <c r="X39" t="s">
        <v>100</v>
      </c>
    </row>
    <row r="40" spans="1:24">
      <c r="A40">
        <v>4704</v>
      </c>
      <c r="B40" s="22">
        <v>46031</v>
      </c>
      <c r="C40">
        <v>1</v>
      </c>
      <c r="D40" t="s">
        <v>99</v>
      </c>
      <c r="E40">
        <v>2026</v>
      </c>
      <c r="F40" t="s">
        <v>84</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99</v>
      </c>
      <c r="W40">
        <v>1</v>
      </c>
      <c r="X40" t="s">
        <v>100</v>
      </c>
    </row>
    <row r="41" spans="1:24">
      <c r="A41">
        <v>69</v>
      </c>
      <c r="B41" s="22">
        <v>46032</v>
      </c>
      <c r="C41">
        <v>1</v>
      </c>
      <c r="D41" t="s">
        <v>99</v>
      </c>
      <c r="E41">
        <v>2026</v>
      </c>
      <c r="F41" t="s">
        <v>84</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99</v>
      </c>
      <c r="W41">
        <v>1</v>
      </c>
      <c r="X41" t="s">
        <v>100</v>
      </c>
    </row>
    <row r="42" spans="1:24">
      <c r="A42">
        <v>490</v>
      </c>
      <c r="B42" s="22">
        <v>46032</v>
      </c>
      <c r="C42">
        <v>1</v>
      </c>
      <c r="D42" t="s">
        <v>99</v>
      </c>
      <c r="E42">
        <v>2026</v>
      </c>
      <c r="F42" t="s">
        <v>84</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99</v>
      </c>
      <c r="W42">
        <v>1</v>
      </c>
      <c r="X42" t="s">
        <v>100</v>
      </c>
    </row>
    <row r="43" spans="1:24">
      <c r="A43">
        <v>3685</v>
      </c>
      <c r="B43" s="22">
        <v>46032</v>
      </c>
      <c r="C43">
        <v>1</v>
      </c>
      <c r="D43" t="s">
        <v>99</v>
      </c>
      <c r="E43">
        <v>2026</v>
      </c>
      <c r="F43" t="s">
        <v>84</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99</v>
      </c>
      <c r="W43">
        <v>1</v>
      </c>
      <c r="X43" t="s">
        <v>100</v>
      </c>
    </row>
    <row r="44" spans="1:24">
      <c r="A44">
        <v>3796</v>
      </c>
      <c r="B44" s="22">
        <v>46032</v>
      </c>
      <c r="C44">
        <v>1</v>
      </c>
      <c r="D44" t="s">
        <v>99</v>
      </c>
      <c r="E44">
        <v>2026</v>
      </c>
      <c r="F44" t="s">
        <v>84</v>
      </c>
      <c r="G44" t="s">
        <v>20</v>
      </c>
      <c r="H44" t="s">
        <v>33</v>
      </c>
      <c r="I44" t="s">
        <v>19</v>
      </c>
      <c r="J44" t="s">
        <v>3</v>
      </c>
      <c r="K44" t="s">
        <v>14</v>
      </c>
      <c r="L44" t="s">
        <v>48</v>
      </c>
      <c r="M44">
        <v>2</v>
      </c>
      <c r="N44">
        <v>166.84</v>
      </c>
      <c r="O44">
        <v>0</v>
      </c>
      <c r="P44">
        <v>88.67</v>
      </c>
      <c r="Q44">
        <v>333.68</v>
      </c>
      <c r="R44">
        <v>177.34</v>
      </c>
      <c r="S44">
        <v>156.34</v>
      </c>
      <c r="T44">
        <v>0.4685327259649964</v>
      </c>
      <c r="U44">
        <v>2026</v>
      </c>
      <c r="V44" t="s">
        <v>99</v>
      </c>
      <c r="W44">
        <v>1</v>
      </c>
      <c r="X44" t="s">
        <v>100</v>
      </c>
    </row>
    <row r="45" spans="1:24">
      <c r="A45">
        <v>387</v>
      </c>
      <c r="B45" s="22">
        <v>46033</v>
      </c>
      <c r="C45">
        <v>1</v>
      </c>
      <c r="D45" t="s">
        <v>99</v>
      </c>
      <c r="E45">
        <v>2026</v>
      </c>
      <c r="F45" t="s">
        <v>84</v>
      </c>
      <c r="G45" t="s">
        <v>11</v>
      </c>
      <c r="H45" t="s">
        <v>25</v>
      </c>
      <c r="I45" t="s">
        <v>2</v>
      </c>
      <c r="J45" t="s">
        <v>3</v>
      </c>
      <c r="K45" t="s">
        <v>9</v>
      </c>
      <c r="L45" t="s">
        <v>37</v>
      </c>
      <c r="M45">
        <v>1</v>
      </c>
      <c r="N45">
        <v>150.96</v>
      </c>
      <c r="O45">
        <v>0</v>
      </c>
      <c r="P45">
        <v>77.5</v>
      </c>
      <c r="Q45">
        <v>150.96</v>
      </c>
      <c r="R45">
        <v>77.5</v>
      </c>
      <c r="S45">
        <v>73.460000000000008</v>
      </c>
      <c r="T45">
        <v>0.48661897191308956</v>
      </c>
      <c r="U45">
        <v>2026</v>
      </c>
      <c r="V45" t="s">
        <v>99</v>
      </c>
      <c r="W45">
        <v>1</v>
      </c>
      <c r="X45" t="s">
        <v>100</v>
      </c>
    </row>
    <row r="46" spans="1:24">
      <c r="A46">
        <v>2796</v>
      </c>
      <c r="B46" s="22">
        <v>46033</v>
      </c>
      <c r="C46">
        <v>1</v>
      </c>
      <c r="D46" t="s">
        <v>99</v>
      </c>
      <c r="E46">
        <v>2026</v>
      </c>
      <c r="F46" t="s">
        <v>84</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99</v>
      </c>
      <c r="W46">
        <v>1</v>
      </c>
      <c r="X46" t="s">
        <v>100</v>
      </c>
    </row>
    <row r="47" spans="1:24">
      <c r="A47">
        <v>3703</v>
      </c>
      <c r="B47" s="22">
        <v>46033</v>
      </c>
      <c r="C47">
        <v>1</v>
      </c>
      <c r="D47" t="s">
        <v>99</v>
      </c>
      <c r="E47">
        <v>2026</v>
      </c>
      <c r="F47" t="s">
        <v>84</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99</v>
      </c>
      <c r="W47">
        <v>1</v>
      </c>
      <c r="X47" t="s">
        <v>100</v>
      </c>
    </row>
    <row r="48" spans="1:24">
      <c r="A48">
        <v>4674</v>
      </c>
      <c r="B48" s="22">
        <v>46033</v>
      </c>
      <c r="C48">
        <v>1</v>
      </c>
      <c r="D48" t="s">
        <v>99</v>
      </c>
      <c r="E48">
        <v>2026</v>
      </c>
      <c r="F48" t="s">
        <v>84</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99</v>
      </c>
      <c r="W48">
        <v>1</v>
      </c>
      <c r="X48" t="s">
        <v>100</v>
      </c>
    </row>
    <row r="49" spans="1:24">
      <c r="A49">
        <v>4789</v>
      </c>
      <c r="B49" s="22">
        <v>46033</v>
      </c>
      <c r="C49">
        <v>1</v>
      </c>
      <c r="D49" t="s">
        <v>99</v>
      </c>
      <c r="E49">
        <v>2026</v>
      </c>
      <c r="F49" t="s">
        <v>84</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99</v>
      </c>
      <c r="W49">
        <v>1</v>
      </c>
      <c r="X49" t="s">
        <v>100</v>
      </c>
    </row>
    <row r="50" spans="1:24">
      <c r="A50">
        <v>804</v>
      </c>
      <c r="B50" s="22">
        <v>46034</v>
      </c>
      <c r="C50">
        <v>1</v>
      </c>
      <c r="D50" t="s">
        <v>99</v>
      </c>
      <c r="E50">
        <v>2026</v>
      </c>
      <c r="F50" t="s">
        <v>84</v>
      </c>
      <c r="G50" t="s">
        <v>6</v>
      </c>
      <c r="H50" t="s">
        <v>43</v>
      </c>
      <c r="I50" t="s">
        <v>19</v>
      </c>
      <c r="J50" t="s">
        <v>13</v>
      </c>
      <c r="K50" t="s">
        <v>9</v>
      </c>
      <c r="L50" t="s">
        <v>17</v>
      </c>
      <c r="M50">
        <v>1</v>
      </c>
      <c r="N50">
        <v>141.25</v>
      </c>
      <c r="O50">
        <v>0</v>
      </c>
      <c r="P50">
        <v>78.72</v>
      </c>
      <c r="Q50">
        <v>141.25</v>
      </c>
      <c r="R50">
        <v>78.72</v>
      </c>
      <c r="S50">
        <v>62.53</v>
      </c>
      <c r="T50">
        <v>0.44269026548672569</v>
      </c>
      <c r="U50">
        <v>2026</v>
      </c>
      <c r="V50" t="s">
        <v>99</v>
      </c>
      <c r="W50">
        <v>1</v>
      </c>
      <c r="X50" t="s">
        <v>100</v>
      </c>
    </row>
    <row r="51" spans="1:24">
      <c r="A51">
        <v>1780</v>
      </c>
      <c r="B51" s="22">
        <v>46034</v>
      </c>
      <c r="C51">
        <v>1</v>
      </c>
      <c r="D51" t="s">
        <v>99</v>
      </c>
      <c r="E51">
        <v>2026</v>
      </c>
      <c r="F51" t="s">
        <v>84</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99</v>
      </c>
      <c r="W51">
        <v>1</v>
      </c>
      <c r="X51" t="s">
        <v>100</v>
      </c>
    </row>
    <row r="52" spans="1:24">
      <c r="A52">
        <v>2844</v>
      </c>
      <c r="B52" s="22">
        <v>46034</v>
      </c>
      <c r="C52">
        <v>1</v>
      </c>
      <c r="D52" t="s">
        <v>99</v>
      </c>
      <c r="E52">
        <v>2026</v>
      </c>
      <c r="F52" t="s">
        <v>84</v>
      </c>
      <c r="G52" t="s">
        <v>0</v>
      </c>
      <c r="H52" t="s">
        <v>1</v>
      </c>
      <c r="I52" t="s">
        <v>2</v>
      </c>
      <c r="J52" t="s">
        <v>13</v>
      </c>
      <c r="K52" t="s">
        <v>14</v>
      </c>
      <c r="L52" t="s">
        <v>44</v>
      </c>
      <c r="M52">
        <v>1</v>
      </c>
      <c r="N52">
        <v>136.18</v>
      </c>
      <c r="O52">
        <v>0</v>
      </c>
      <c r="P52">
        <v>68.34</v>
      </c>
      <c r="Q52">
        <v>136.18</v>
      </c>
      <c r="R52">
        <v>68.34</v>
      </c>
      <c r="S52">
        <v>67.84</v>
      </c>
      <c r="T52">
        <v>0.498164194448524</v>
      </c>
      <c r="U52">
        <v>2026</v>
      </c>
      <c r="V52" t="s">
        <v>99</v>
      </c>
      <c r="W52">
        <v>1</v>
      </c>
      <c r="X52" t="s">
        <v>100</v>
      </c>
    </row>
    <row r="53" spans="1:24">
      <c r="A53">
        <v>3068</v>
      </c>
      <c r="B53" s="22">
        <v>46034</v>
      </c>
      <c r="C53">
        <v>1</v>
      </c>
      <c r="D53" t="s">
        <v>99</v>
      </c>
      <c r="E53">
        <v>2026</v>
      </c>
      <c r="F53" t="s">
        <v>84</v>
      </c>
      <c r="G53" t="s">
        <v>11</v>
      </c>
      <c r="H53" t="s">
        <v>12</v>
      </c>
      <c r="I53" t="s">
        <v>28</v>
      </c>
      <c r="J53" t="s">
        <v>13</v>
      </c>
      <c r="K53" t="s">
        <v>34</v>
      </c>
      <c r="L53" t="s">
        <v>42</v>
      </c>
      <c r="M53">
        <v>1</v>
      </c>
      <c r="N53">
        <v>36.43</v>
      </c>
      <c r="O53">
        <v>0</v>
      </c>
      <c r="P53">
        <v>14.33</v>
      </c>
      <c r="Q53">
        <v>36.43</v>
      </c>
      <c r="R53">
        <v>14.33</v>
      </c>
      <c r="S53">
        <v>22.1</v>
      </c>
      <c r="T53">
        <v>0.60664287674993145</v>
      </c>
      <c r="U53">
        <v>2026</v>
      </c>
      <c r="V53" t="s">
        <v>99</v>
      </c>
      <c r="W53">
        <v>1</v>
      </c>
      <c r="X53" t="s">
        <v>100</v>
      </c>
    </row>
    <row r="54" spans="1:24">
      <c r="A54">
        <v>3096</v>
      </c>
      <c r="B54" s="22">
        <v>46034</v>
      </c>
      <c r="C54">
        <v>1</v>
      </c>
      <c r="D54" t="s">
        <v>99</v>
      </c>
      <c r="E54">
        <v>2026</v>
      </c>
      <c r="F54" t="s">
        <v>84</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99</v>
      </c>
      <c r="W54">
        <v>1</v>
      </c>
      <c r="X54" t="s">
        <v>100</v>
      </c>
    </row>
    <row r="55" spans="1:24">
      <c r="A55">
        <v>3129</v>
      </c>
      <c r="B55" s="22">
        <v>46034</v>
      </c>
      <c r="C55">
        <v>1</v>
      </c>
      <c r="D55" t="s">
        <v>99</v>
      </c>
      <c r="E55">
        <v>2026</v>
      </c>
      <c r="F55" t="s">
        <v>84</v>
      </c>
      <c r="G55" t="s">
        <v>20</v>
      </c>
      <c r="H55" t="s">
        <v>47</v>
      </c>
      <c r="I55" t="s">
        <v>19</v>
      </c>
      <c r="J55" t="s">
        <v>3</v>
      </c>
      <c r="K55" t="s">
        <v>34</v>
      </c>
      <c r="L55" t="s">
        <v>38</v>
      </c>
      <c r="M55">
        <v>1</v>
      </c>
      <c r="N55">
        <v>123</v>
      </c>
      <c r="O55">
        <v>0</v>
      </c>
      <c r="P55">
        <v>67.3</v>
      </c>
      <c r="Q55">
        <v>123</v>
      </c>
      <c r="R55">
        <v>67.3</v>
      </c>
      <c r="S55">
        <v>55.7</v>
      </c>
      <c r="T55">
        <v>0.45284552845528458</v>
      </c>
      <c r="U55">
        <v>2026</v>
      </c>
      <c r="V55" t="s">
        <v>99</v>
      </c>
      <c r="W55">
        <v>1</v>
      </c>
      <c r="X55" t="s">
        <v>100</v>
      </c>
    </row>
    <row r="56" spans="1:24">
      <c r="A56">
        <v>3948</v>
      </c>
      <c r="B56" s="22">
        <v>46034</v>
      </c>
      <c r="C56">
        <v>1</v>
      </c>
      <c r="D56" t="s">
        <v>99</v>
      </c>
      <c r="E56">
        <v>2026</v>
      </c>
      <c r="F56" t="s">
        <v>84</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99</v>
      </c>
      <c r="W56">
        <v>1</v>
      </c>
      <c r="X56" t="s">
        <v>100</v>
      </c>
    </row>
    <row r="57" spans="1:24">
      <c r="A57">
        <v>5036</v>
      </c>
      <c r="B57" s="22">
        <v>46034</v>
      </c>
      <c r="C57">
        <v>1</v>
      </c>
      <c r="D57" t="s">
        <v>99</v>
      </c>
      <c r="E57">
        <v>2026</v>
      </c>
      <c r="F57" t="s">
        <v>84</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99</v>
      </c>
      <c r="W57">
        <v>1</v>
      </c>
      <c r="X57" t="s">
        <v>100</v>
      </c>
    </row>
    <row r="58" spans="1:24">
      <c r="A58">
        <v>2681</v>
      </c>
      <c r="B58" s="22">
        <v>46035</v>
      </c>
      <c r="C58">
        <v>1</v>
      </c>
      <c r="D58" t="s">
        <v>99</v>
      </c>
      <c r="E58">
        <v>2026</v>
      </c>
      <c r="F58" t="s">
        <v>84</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99</v>
      </c>
      <c r="W58">
        <v>1</v>
      </c>
      <c r="X58" t="s">
        <v>100</v>
      </c>
    </row>
    <row r="59" spans="1:24">
      <c r="A59">
        <v>5101</v>
      </c>
      <c r="B59" s="22">
        <v>46035</v>
      </c>
      <c r="C59">
        <v>1</v>
      </c>
      <c r="D59" t="s">
        <v>99</v>
      </c>
      <c r="E59">
        <v>2026</v>
      </c>
      <c r="F59" t="s">
        <v>84</v>
      </c>
      <c r="G59" t="s">
        <v>6</v>
      </c>
      <c r="H59" t="s">
        <v>43</v>
      </c>
      <c r="I59" t="s">
        <v>2</v>
      </c>
      <c r="J59" t="s">
        <v>3</v>
      </c>
      <c r="K59" t="s">
        <v>4</v>
      </c>
      <c r="L59" t="s">
        <v>22</v>
      </c>
      <c r="M59">
        <v>3</v>
      </c>
      <c r="N59">
        <v>51.52</v>
      </c>
      <c r="O59">
        <v>0</v>
      </c>
      <c r="P59">
        <v>21.92</v>
      </c>
      <c r="Q59">
        <v>154.56</v>
      </c>
      <c r="R59">
        <v>65.760000000000005</v>
      </c>
      <c r="S59">
        <v>88.8</v>
      </c>
      <c r="T59">
        <v>0.57453416149068315</v>
      </c>
      <c r="U59">
        <v>2026</v>
      </c>
      <c r="V59" t="s">
        <v>99</v>
      </c>
      <c r="W59">
        <v>1</v>
      </c>
      <c r="X59" t="s">
        <v>100</v>
      </c>
    </row>
    <row r="60" spans="1:24">
      <c r="A60">
        <v>3871</v>
      </c>
      <c r="B60" s="22">
        <v>46036</v>
      </c>
      <c r="C60">
        <v>1</v>
      </c>
      <c r="D60" t="s">
        <v>99</v>
      </c>
      <c r="E60">
        <v>2026</v>
      </c>
      <c r="F60" t="s">
        <v>84</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99</v>
      </c>
      <c r="W60">
        <v>1</v>
      </c>
      <c r="X60" t="s">
        <v>100</v>
      </c>
    </row>
    <row r="61" spans="1:24">
      <c r="A61">
        <v>4643</v>
      </c>
      <c r="B61" s="22">
        <v>46036</v>
      </c>
      <c r="C61">
        <v>1</v>
      </c>
      <c r="D61" t="s">
        <v>99</v>
      </c>
      <c r="E61">
        <v>2026</v>
      </c>
      <c r="F61" t="s">
        <v>84</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99</v>
      </c>
      <c r="W61">
        <v>1</v>
      </c>
      <c r="X61" t="s">
        <v>100</v>
      </c>
    </row>
    <row r="62" spans="1:24">
      <c r="A62">
        <v>4703</v>
      </c>
      <c r="B62" s="22">
        <v>46036</v>
      </c>
      <c r="C62">
        <v>1</v>
      </c>
      <c r="D62" t="s">
        <v>99</v>
      </c>
      <c r="E62">
        <v>2026</v>
      </c>
      <c r="F62" t="s">
        <v>84</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99</v>
      </c>
      <c r="W62">
        <v>1</v>
      </c>
      <c r="X62" t="s">
        <v>100</v>
      </c>
    </row>
    <row r="63" spans="1:24">
      <c r="A63">
        <v>5068</v>
      </c>
      <c r="B63" s="22">
        <v>46036</v>
      </c>
      <c r="C63">
        <v>1</v>
      </c>
      <c r="D63" t="s">
        <v>99</v>
      </c>
      <c r="E63">
        <v>2026</v>
      </c>
      <c r="F63" t="s">
        <v>84</v>
      </c>
      <c r="G63" t="s">
        <v>0</v>
      </c>
      <c r="H63" t="s">
        <v>1</v>
      </c>
      <c r="I63" t="s">
        <v>2</v>
      </c>
      <c r="J63" t="s">
        <v>3</v>
      </c>
      <c r="K63" t="s">
        <v>14</v>
      </c>
      <c r="L63" t="s">
        <v>32</v>
      </c>
      <c r="M63">
        <v>2</v>
      </c>
      <c r="N63">
        <v>47.05</v>
      </c>
      <c r="O63">
        <v>0.1</v>
      </c>
      <c r="P63">
        <v>18.8</v>
      </c>
      <c r="Q63">
        <v>84.69</v>
      </c>
      <c r="R63">
        <v>37.6</v>
      </c>
      <c r="S63">
        <v>47.089999999999996</v>
      </c>
      <c r="T63">
        <v>0.55602786633604906</v>
      </c>
      <c r="U63">
        <v>2026</v>
      </c>
      <c r="V63" t="s">
        <v>99</v>
      </c>
      <c r="W63">
        <v>1</v>
      </c>
      <c r="X63" t="s">
        <v>100</v>
      </c>
    </row>
    <row r="64" spans="1:24">
      <c r="A64">
        <v>1539</v>
      </c>
      <c r="B64" s="22">
        <v>46037</v>
      </c>
      <c r="C64">
        <v>1</v>
      </c>
      <c r="D64" t="s">
        <v>99</v>
      </c>
      <c r="E64">
        <v>2026</v>
      </c>
      <c r="F64" t="s">
        <v>84</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99</v>
      </c>
      <c r="W64">
        <v>1</v>
      </c>
      <c r="X64" t="s">
        <v>100</v>
      </c>
    </row>
    <row r="65" spans="1:24">
      <c r="A65">
        <v>1709</v>
      </c>
      <c r="B65" s="22">
        <v>46037</v>
      </c>
      <c r="C65">
        <v>1</v>
      </c>
      <c r="D65" t="s">
        <v>99</v>
      </c>
      <c r="E65">
        <v>2026</v>
      </c>
      <c r="F65" t="s">
        <v>84</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99</v>
      </c>
      <c r="W65">
        <v>1</v>
      </c>
      <c r="X65" t="s">
        <v>100</v>
      </c>
    </row>
    <row r="66" spans="1:24">
      <c r="A66">
        <v>2702</v>
      </c>
      <c r="B66" s="22">
        <v>46037</v>
      </c>
      <c r="C66">
        <v>1</v>
      </c>
      <c r="D66" t="s">
        <v>99</v>
      </c>
      <c r="E66">
        <v>2026</v>
      </c>
      <c r="F66" t="s">
        <v>84</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99</v>
      </c>
      <c r="W66">
        <v>1</v>
      </c>
      <c r="X66" t="s">
        <v>100</v>
      </c>
    </row>
    <row r="67" spans="1:24">
      <c r="A67">
        <v>3176</v>
      </c>
      <c r="B67" s="22">
        <v>46037</v>
      </c>
      <c r="C67">
        <v>1</v>
      </c>
      <c r="D67" t="s">
        <v>99</v>
      </c>
      <c r="E67">
        <v>2026</v>
      </c>
      <c r="F67" t="s">
        <v>84</v>
      </c>
      <c r="G67" t="s">
        <v>20</v>
      </c>
      <c r="H67" t="s">
        <v>33</v>
      </c>
      <c r="I67" t="s">
        <v>2</v>
      </c>
      <c r="J67" t="s">
        <v>3</v>
      </c>
      <c r="K67" t="s">
        <v>9</v>
      </c>
      <c r="L67" t="s">
        <v>10</v>
      </c>
      <c r="M67">
        <v>3</v>
      </c>
      <c r="N67">
        <v>91.19</v>
      </c>
      <c r="O67">
        <v>0</v>
      </c>
      <c r="P67">
        <v>44.47</v>
      </c>
      <c r="Q67">
        <v>273.57</v>
      </c>
      <c r="R67">
        <v>133.41</v>
      </c>
      <c r="S67">
        <v>140.16</v>
      </c>
      <c r="T67">
        <v>0.5123368790437548</v>
      </c>
      <c r="U67">
        <v>2026</v>
      </c>
      <c r="V67" t="s">
        <v>99</v>
      </c>
      <c r="W67">
        <v>1</v>
      </c>
      <c r="X67" t="s">
        <v>100</v>
      </c>
    </row>
    <row r="68" spans="1:24">
      <c r="A68">
        <v>3705</v>
      </c>
      <c r="B68" s="22">
        <v>46037</v>
      </c>
      <c r="C68">
        <v>1</v>
      </c>
      <c r="D68" t="s">
        <v>99</v>
      </c>
      <c r="E68">
        <v>2026</v>
      </c>
      <c r="F68" t="s">
        <v>84</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99</v>
      </c>
      <c r="W68">
        <v>1</v>
      </c>
      <c r="X68" t="s">
        <v>100</v>
      </c>
    </row>
    <row r="69" spans="1:24">
      <c r="A69">
        <v>3736</v>
      </c>
      <c r="B69" s="22">
        <v>46037</v>
      </c>
      <c r="C69">
        <v>1</v>
      </c>
      <c r="D69" t="s">
        <v>99</v>
      </c>
      <c r="E69">
        <v>2026</v>
      </c>
      <c r="F69" t="s">
        <v>84</v>
      </c>
      <c r="G69" t="s">
        <v>6</v>
      </c>
      <c r="H69" t="s">
        <v>7</v>
      </c>
      <c r="I69" t="s">
        <v>28</v>
      </c>
      <c r="J69" t="s">
        <v>13</v>
      </c>
      <c r="K69" t="s">
        <v>34</v>
      </c>
      <c r="L69" t="s">
        <v>35</v>
      </c>
      <c r="M69">
        <v>1</v>
      </c>
      <c r="N69">
        <v>40.72</v>
      </c>
      <c r="O69">
        <v>0</v>
      </c>
      <c r="P69">
        <v>14.94</v>
      </c>
      <c r="Q69">
        <v>40.72</v>
      </c>
      <c r="R69">
        <v>14.94</v>
      </c>
      <c r="S69">
        <v>25.78</v>
      </c>
      <c r="T69">
        <v>0.6331041257367388</v>
      </c>
      <c r="U69">
        <v>2026</v>
      </c>
      <c r="V69" t="s">
        <v>99</v>
      </c>
      <c r="W69">
        <v>1</v>
      </c>
      <c r="X69" t="s">
        <v>100</v>
      </c>
    </row>
    <row r="70" spans="1:24">
      <c r="A70">
        <v>3967</v>
      </c>
      <c r="B70" s="22">
        <v>46037</v>
      </c>
      <c r="C70">
        <v>1</v>
      </c>
      <c r="D70" t="s">
        <v>99</v>
      </c>
      <c r="E70">
        <v>2026</v>
      </c>
      <c r="F70" t="s">
        <v>84</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99</v>
      </c>
      <c r="W70">
        <v>1</v>
      </c>
      <c r="X70" t="s">
        <v>100</v>
      </c>
    </row>
    <row r="71" spans="1:24">
      <c r="A71">
        <v>170</v>
      </c>
      <c r="B71" s="22">
        <v>46038</v>
      </c>
      <c r="C71">
        <v>1</v>
      </c>
      <c r="D71" t="s">
        <v>99</v>
      </c>
      <c r="E71">
        <v>2026</v>
      </c>
      <c r="F71" t="s">
        <v>84</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99</v>
      </c>
      <c r="W71">
        <v>1</v>
      </c>
      <c r="X71" t="s">
        <v>100</v>
      </c>
    </row>
    <row r="72" spans="1:24">
      <c r="A72">
        <v>1040</v>
      </c>
      <c r="B72" s="22">
        <v>46038</v>
      </c>
      <c r="C72">
        <v>1</v>
      </c>
      <c r="D72" t="s">
        <v>99</v>
      </c>
      <c r="E72">
        <v>2026</v>
      </c>
      <c r="F72" t="s">
        <v>84</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99</v>
      </c>
      <c r="W72">
        <v>1</v>
      </c>
      <c r="X72" t="s">
        <v>100</v>
      </c>
    </row>
    <row r="73" spans="1:24">
      <c r="A73">
        <v>2380</v>
      </c>
      <c r="B73" s="22">
        <v>46038</v>
      </c>
      <c r="C73">
        <v>1</v>
      </c>
      <c r="D73" t="s">
        <v>99</v>
      </c>
      <c r="E73">
        <v>2026</v>
      </c>
      <c r="F73" t="s">
        <v>84</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99</v>
      </c>
      <c r="W73">
        <v>1</v>
      </c>
      <c r="X73" t="s">
        <v>100</v>
      </c>
    </row>
    <row r="74" spans="1:24">
      <c r="A74">
        <v>3219</v>
      </c>
      <c r="B74" s="22">
        <v>46038</v>
      </c>
      <c r="C74">
        <v>1</v>
      </c>
      <c r="D74" t="s">
        <v>99</v>
      </c>
      <c r="E74">
        <v>2026</v>
      </c>
      <c r="F74" t="s">
        <v>84</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99</v>
      </c>
      <c r="W74">
        <v>1</v>
      </c>
      <c r="X74" t="s">
        <v>100</v>
      </c>
    </row>
    <row r="75" spans="1:24">
      <c r="A75">
        <v>4425</v>
      </c>
      <c r="B75" s="22">
        <v>46038</v>
      </c>
      <c r="C75">
        <v>1</v>
      </c>
      <c r="D75" t="s">
        <v>99</v>
      </c>
      <c r="E75">
        <v>2026</v>
      </c>
      <c r="F75" t="s">
        <v>84</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99</v>
      </c>
      <c r="W75">
        <v>1</v>
      </c>
      <c r="X75" t="s">
        <v>100</v>
      </c>
    </row>
    <row r="76" spans="1:24">
      <c r="A76">
        <v>4508</v>
      </c>
      <c r="B76" s="22">
        <v>46038</v>
      </c>
      <c r="C76">
        <v>1</v>
      </c>
      <c r="D76" t="s">
        <v>99</v>
      </c>
      <c r="E76">
        <v>2026</v>
      </c>
      <c r="F76" t="s">
        <v>84</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99</v>
      </c>
      <c r="W76">
        <v>1</v>
      </c>
      <c r="X76" t="s">
        <v>100</v>
      </c>
    </row>
    <row r="77" spans="1:24">
      <c r="A77">
        <v>4806</v>
      </c>
      <c r="B77" s="22">
        <v>46038</v>
      </c>
      <c r="C77">
        <v>1</v>
      </c>
      <c r="D77" t="s">
        <v>99</v>
      </c>
      <c r="E77">
        <v>2026</v>
      </c>
      <c r="F77" t="s">
        <v>84</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99</v>
      </c>
      <c r="W77">
        <v>1</v>
      </c>
      <c r="X77" t="s">
        <v>100</v>
      </c>
    </row>
    <row r="78" spans="1:24">
      <c r="A78">
        <v>755</v>
      </c>
      <c r="B78" s="22">
        <v>46039</v>
      </c>
      <c r="C78">
        <v>1</v>
      </c>
      <c r="D78" t="s">
        <v>99</v>
      </c>
      <c r="E78">
        <v>2026</v>
      </c>
      <c r="F78" t="s">
        <v>84</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99</v>
      </c>
      <c r="W78">
        <v>1</v>
      </c>
      <c r="X78" t="s">
        <v>100</v>
      </c>
    </row>
    <row r="79" spans="1:24">
      <c r="A79">
        <v>3171</v>
      </c>
      <c r="B79" s="22">
        <v>46039</v>
      </c>
      <c r="C79">
        <v>1</v>
      </c>
      <c r="D79" t="s">
        <v>99</v>
      </c>
      <c r="E79">
        <v>2026</v>
      </c>
      <c r="F79" t="s">
        <v>84</v>
      </c>
      <c r="G79" t="s">
        <v>0</v>
      </c>
      <c r="H79" t="s">
        <v>50</v>
      </c>
      <c r="I79" t="s">
        <v>19</v>
      </c>
      <c r="J79" t="s">
        <v>3</v>
      </c>
      <c r="K79" t="s">
        <v>4</v>
      </c>
      <c r="L79" t="s">
        <v>22</v>
      </c>
      <c r="M79">
        <v>1</v>
      </c>
      <c r="N79">
        <v>51.78</v>
      </c>
      <c r="O79">
        <v>0</v>
      </c>
      <c r="P79">
        <v>22.64</v>
      </c>
      <c r="Q79">
        <v>51.78</v>
      </c>
      <c r="R79">
        <v>22.64</v>
      </c>
      <c r="S79">
        <v>29.14</v>
      </c>
      <c r="T79">
        <v>0.56276554654306687</v>
      </c>
      <c r="U79">
        <v>2026</v>
      </c>
      <c r="V79" t="s">
        <v>99</v>
      </c>
      <c r="W79">
        <v>1</v>
      </c>
      <c r="X79" t="s">
        <v>100</v>
      </c>
    </row>
    <row r="80" spans="1:24">
      <c r="A80">
        <v>4277</v>
      </c>
      <c r="B80" s="22">
        <v>46039</v>
      </c>
      <c r="C80">
        <v>1</v>
      </c>
      <c r="D80" t="s">
        <v>99</v>
      </c>
      <c r="E80">
        <v>2026</v>
      </c>
      <c r="F80" t="s">
        <v>84</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99</v>
      </c>
      <c r="W80">
        <v>1</v>
      </c>
      <c r="X80" t="s">
        <v>100</v>
      </c>
    </row>
    <row r="81" spans="1:24">
      <c r="A81">
        <v>4648</v>
      </c>
      <c r="B81" s="22">
        <v>46039</v>
      </c>
      <c r="C81">
        <v>1</v>
      </c>
      <c r="D81" t="s">
        <v>99</v>
      </c>
      <c r="E81">
        <v>2026</v>
      </c>
      <c r="F81" t="s">
        <v>84</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99</v>
      </c>
      <c r="W81">
        <v>1</v>
      </c>
      <c r="X81" t="s">
        <v>100</v>
      </c>
    </row>
    <row r="82" spans="1:24">
      <c r="A82">
        <v>157</v>
      </c>
      <c r="B82" s="22">
        <v>46040</v>
      </c>
      <c r="C82">
        <v>1</v>
      </c>
      <c r="D82" t="s">
        <v>99</v>
      </c>
      <c r="E82">
        <v>2026</v>
      </c>
      <c r="F82" t="s">
        <v>84</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99</v>
      </c>
      <c r="W82">
        <v>1</v>
      </c>
      <c r="X82" t="s">
        <v>100</v>
      </c>
    </row>
    <row r="83" spans="1:24">
      <c r="A83">
        <v>2271</v>
      </c>
      <c r="B83" s="22">
        <v>46040</v>
      </c>
      <c r="C83">
        <v>1</v>
      </c>
      <c r="D83" t="s">
        <v>99</v>
      </c>
      <c r="E83">
        <v>2026</v>
      </c>
      <c r="F83" t="s">
        <v>84</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99</v>
      </c>
      <c r="W83">
        <v>1</v>
      </c>
      <c r="X83" t="s">
        <v>100</v>
      </c>
    </row>
    <row r="84" spans="1:24">
      <c r="A84">
        <v>3330</v>
      </c>
      <c r="B84" s="22">
        <v>46040</v>
      </c>
      <c r="C84">
        <v>1</v>
      </c>
      <c r="D84" t="s">
        <v>99</v>
      </c>
      <c r="E84">
        <v>2026</v>
      </c>
      <c r="F84" t="s">
        <v>84</v>
      </c>
      <c r="G84" t="s">
        <v>20</v>
      </c>
      <c r="H84" t="s">
        <v>47</v>
      </c>
      <c r="I84" t="s">
        <v>28</v>
      </c>
      <c r="J84" t="s">
        <v>13</v>
      </c>
      <c r="K84" t="s">
        <v>4</v>
      </c>
      <c r="L84" t="s">
        <v>30</v>
      </c>
      <c r="M84">
        <v>1</v>
      </c>
      <c r="N84">
        <v>104.36</v>
      </c>
      <c r="O84">
        <v>0</v>
      </c>
      <c r="P84">
        <v>51.63</v>
      </c>
      <c r="Q84">
        <v>104.36</v>
      </c>
      <c r="R84">
        <v>51.63</v>
      </c>
      <c r="S84">
        <v>52.73</v>
      </c>
      <c r="T84">
        <v>0.50527021847451126</v>
      </c>
      <c r="U84">
        <v>2026</v>
      </c>
      <c r="V84" t="s">
        <v>99</v>
      </c>
      <c r="W84">
        <v>1</v>
      </c>
      <c r="X84" t="s">
        <v>100</v>
      </c>
    </row>
    <row r="85" spans="1:24">
      <c r="A85">
        <v>4547</v>
      </c>
      <c r="B85" s="22">
        <v>46040</v>
      </c>
      <c r="C85">
        <v>1</v>
      </c>
      <c r="D85" t="s">
        <v>99</v>
      </c>
      <c r="E85">
        <v>2026</v>
      </c>
      <c r="F85" t="s">
        <v>84</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99</v>
      </c>
      <c r="W85">
        <v>1</v>
      </c>
      <c r="X85" t="s">
        <v>100</v>
      </c>
    </row>
    <row r="86" spans="1:24">
      <c r="A86">
        <v>1840</v>
      </c>
      <c r="B86" s="22">
        <v>46041</v>
      </c>
      <c r="C86">
        <v>1</v>
      </c>
      <c r="D86" t="s">
        <v>99</v>
      </c>
      <c r="E86">
        <v>2026</v>
      </c>
      <c r="F86" t="s">
        <v>84</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99</v>
      </c>
      <c r="W86">
        <v>1</v>
      </c>
      <c r="X86" t="s">
        <v>100</v>
      </c>
    </row>
    <row r="87" spans="1:24">
      <c r="A87">
        <v>1850</v>
      </c>
      <c r="B87" s="22">
        <v>46041</v>
      </c>
      <c r="C87">
        <v>1</v>
      </c>
      <c r="D87" t="s">
        <v>99</v>
      </c>
      <c r="E87">
        <v>2026</v>
      </c>
      <c r="F87" t="s">
        <v>84</v>
      </c>
      <c r="G87" t="s">
        <v>6</v>
      </c>
      <c r="H87" t="s">
        <v>27</v>
      </c>
      <c r="I87" t="s">
        <v>2</v>
      </c>
      <c r="J87" t="s">
        <v>16</v>
      </c>
      <c r="K87" t="s">
        <v>4</v>
      </c>
      <c r="L87" t="s">
        <v>22</v>
      </c>
      <c r="M87">
        <v>1</v>
      </c>
      <c r="N87">
        <v>49.85</v>
      </c>
      <c r="O87">
        <v>0</v>
      </c>
      <c r="P87">
        <v>23.07</v>
      </c>
      <c r="Q87">
        <v>49.85</v>
      </c>
      <c r="R87">
        <v>23.07</v>
      </c>
      <c r="S87">
        <v>26.78</v>
      </c>
      <c r="T87">
        <v>0.53721163490471413</v>
      </c>
      <c r="U87">
        <v>2026</v>
      </c>
      <c r="V87" t="s">
        <v>99</v>
      </c>
      <c r="W87">
        <v>1</v>
      </c>
      <c r="X87" t="s">
        <v>100</v>
      </c>
    </row>
    <row r="88" spans="1:24">
      <c r="A88">
        <v>1858</v>
      </c>
      <c r="B88" s="22">
        <v>46041</v>
      </c>
      <c r="C88">
        <v>1</v>
      </c>
      <c r="D88" t="s">
        <v>99</v>
      </c>
      <c r="E88">
        <v>2026</v>
      </c>
      <c r="F88" t="s">
        <v>84</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99</v>
      </c>
      <c r="W88">
        <v>1</v>
      </c>
      <c r="X88" t="s">
        <v>100</v>
      </c>
    </row>
    <row r="89" spans="1:24">
      <c r="A89">
        <v>2910</v>
      </c>
      <c r="B89" s="22">
        <v>46041</v>
      </c>
      <c r="C89">
        <v>1</v>
      </c>
      <c r="D89" t="s">
        <v>99</v>
      </c>
      <c r="E89">
        <v>2026</v>
      </c>
      <c r="F89" t="s">
        <v>84</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99</v>
      </c>
      <c r="W89">
        <v>1</v>
      </c>
      <c r="X89" t="s">
        <v>100</v>
      </c>
    </row>
    <row r="90" spans="1:24">
      <c r="A90">
        <v>3694</v>
      </c>
      <c r="B90" s="22">
        <v>46041</v>
      </c>
      <c r="C90">
        <v>1</v>
      </c>
      <c r="D90" t="s">
        <v>99</v>
      </c>
      <c r="E90">
        <v>2026</v>
      </c>
      <c r="F90" t="s">
        <v>84</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99</v>
      </c>
      <c r="W90">
        <v>1</v>
      </c>
      <c r="X90" t="s">
        <v>100</v>
      </c>
    </row>
    <row r="91" spans="1:24">
      <c r="A91">
        <v>631</v>
      </c>
      <c r="B91" s="22">
        <v>46042</v>
      </c>
      <c r="C91">
        <v>1</v>
      </c>
      <c r="D91" t="s">
        <v>99</v>
      </c>
      <c r="E91">
        <v>2026</v>
      </c>
      <c r="F91" t="s">
        <v>84</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99</v>
      </c>
      <c r="W91">
        <v>1</v>
      </c>
      <c r="X91" t="s">
        <v>100</v>
      </c>
    </row>
    <row r="92" spans="1:24">
      <c r="A92">
        <v>1113</v>
      </c>
      <c r="B92" s="22">
        <v>46042</v>
      </c>
      <c r="C92">
        <v>1</v>
      </c>
      <c r="D92" t="s">
        <v>99</v>
      </c>
      <c r="E92">
        <v>2026</v>
      </c>
      <c r="F92" t="s">
        <v>84</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99</v>
      </c>
      <c r="W92">
        <v>1</v>
      </c>
      <c r="X92" t="s">
        <v>100</v>
      </c>
    </row>
    <row r="93" spans="1:24">
      <c r="A93">
        <v>1525</v>
      </c>
      <c r="B93" s="22">
        <v>46042</v>
      </c>
      <c r="C93">
        <v>1</v>
      </c>
      <c r="D93" t="s">
        <v>99</v>
      </c>
      <c r="E93">
        <v>2026</v>
      </c>
      <c r="F93" t="s">
        <v>84</v>
      </c>
      <c r="G93" t="s">
        <v>0</v>
      </c>
      <c r="H93" t="s">
        <v>1</v>
      </c>
      <c r="I93" t="s">
        <v>19</v>
      </c>
      <c r="J93" t="s">
        <v>3</v>
      </c>
      <c r="K93" t="s">
        <v>34</v>
      </c>
      <c r="L93" t="s">
        <v>42</v>
      </c>
      <c r="M93">
        <v>2</v>
      </c>
      <c r="N93">
        <v>35.82</v>
      </c>
      <c r="O93">
        <v>0</v>
      </c>
      <c r="P93">
        <v>14.09</v>
      </c>
      <c r="Q93">
        <v>71.64</v>
      </c>
      <c r="R93">
        <v>28.18</v>
      </c>
      <c r="S93">
        <v>43.46</v>
      </c>
      <c r="T93">
        <v>0.60664433277498608</v>
      </c>
      <c r="U93">
        <v>2026</v>
      </c>
      <c r="V93" t="s">
        <v>99</v>
      </c>
      <c r="W93">
        <v>1</v>
      </c>
      <c r="X93" t="s">
        <v>100</v>
      </c>
    </row>
    <row r="94" spans="1:24">
      <c r="A94">
        <v>3233</v>
      </c>
      <c r="B94" s="22">
        <v>46042</v>
      </c>
      <c r="C94">
        <v>1</v>
      </c>
      <c r="D94" t="s">
        <v>99</v>
      </c>
      <c r="E94">
        <v>2026</v>
      </c>
      <c r="F94" t="s">
        <v>84</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99</v>
      </c>
      <c r="W94">
        <v>1</v>
      </c>
      <c r="X94" t="s">
        <v>100</v>
      </c>
    </row>
    <row r="95" spans="1:24">
      <c r="A95">
        <v>4455</v>
      </c>
      <c r="B95" s="22">
        <v>46042</v>
      </c>
      <c r="C95">
        <v>1</v>
      </c>
      <c r="D95" t="s">
        <v>99</v>
      </c>
      <c r="E95">
        <v>2026</v>
      </c>
      <c r="F95" t="s">
        <v>84</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99</v>
      </c>
      <c r="W95">
        <v>1</v>
      </c>
      <c r="X95" t="s">
        <v>100</v>
      </c>
    </row>
    <row r="96" spans="1:24">
      <c r="A96">
        <v>1769</v>
      </c>
      <c r="B96" s="22">
        <v>46043</v>
      </c>
      <c r="C96">
        <v>1</v>
      </c>
      <c r="D96" t="s">
        <v>99</v>
      </c>
      <c r="E96">
        <v>2026</v>
      </c>
      <c r="F96" t="s">
        <v>84</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99</v>
      </c>
      <c r="W96">
        <v>1</v>
      </c>
      <c r="X96" t="s">
        <v>100</v>
      </c>
    </row>
    <row r="97" spans="1:24">
      <c r="A97">
        <v>3467</v>
      </c>
      <c r="B97" s="22">
        <v>46043</v>
      </c>
      <c r="C97">
        <v>1</v>
      </c>
      <c r="D97" t="s">
        <v>99</v>
      </c>
      <c r="E97">
        <v>2026</v>
      </c>
      <c r="F97" t="s">
        <v>84</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99</v>
      </c>
      <c r="W97">
        <v>1</v>
      </c>
      <c r="X97" t="s">
        <v>100</v>
      </c>
    </row>
    <row r="98" spans="1:24">
      <c r="A98">
        <v>3911</v>
      </c>
      <c r="B98" s="22">
        <v>46043</v>
      </c>
      <c r="C98">
        <v>1</v>
      </c>
      <c r="D98" t="s">
        <v>99</v>
      </c>
      <c r="E98">
        <v>2026</v>
      </c>
      <c r="F98" t="s">
        <v>84</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99</v>
      </c>
      <c r="W98">
        <v>1</v>
      </c>
      <c r="X98" t="s">
        <v>100</v>
      </c>
    </row>
    <row r="99" spans="1:24">
      <c r="A99">
        <v>4401</v>
      </c>
      <c r="B99" s="22">
        <v>46043</v>
      </c>
      <c r="C99">
        <v>1</v>
      </c>
      <c r="D99" t="s">
        <v>99</v>
      </c>
      <c r="E99">
        <v>2026</v>
      </c>
      <c r="F99" t="s">
        <v>84</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99</v>
      </c>
      <c r="W99">
        <v>1</v>
      </c>
      <c r="X99" t="s">
        <v>100</v>
      </c>
    </row>
    <row r="100" spans="1:24">
      <c r="A100">
        <v>4864</v>
      </c>
      <c r="B100" s="22">
        <v>46043</v>
      </c>
      <c r="C100">
        <v>1</v>
      </c>
      <c r="D100" t="s">
        <v>99</v>
      </c>
      <c r="E100">
        <v>2026</v>
      </c>
      <c r="F100" t="s">
        <v>84</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99</v>
      </c>
      <c r="W100">
        <v>1</v>
      </c>
      <c r="X100" t="s">
        <v>100</v>
      </c>
    </row>
    <row r="101" spans="1:24">
      <c r="A101">
        <v>347</v>
      </c>
      <c r="B101" s="22">
        <v>46044</v>
      </c>
      <c r="C101">
        <v>1</v>
      </c>
      <c r="D101" t="s">
        <v>99</v>
      </c>
      <c r="E101">
        <v>2026</v>
      </c>
      <c r="F101" t="s">
        <v>84</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99</v>
      </c>
      <c r="W101">
        <v>1</v>
      </c>
      <c r="X101" t="s">
        <v>100</v>
      </c>
    </row>
    <row r="102" spans="1:24">
      <c r="A102">
        <v>2051</v>
      </c>
      <c r="B102" s="22">
        <v>46044</v>
      </c>
      <c r="C102">
        <v>1</v>
      </c>
      <c r="D102" t="s">
        <v>99</v>
      </c>
      <c r="E102">
        <v>2026</v>
      </c>
      <c r="F102" t="s">
        <v>84</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99</v>
      </c>
      <c r="W102">
        <v>1</v>
      </c>
      <c r="X102" t="s">
        <v>100</v>
      </c>
    </row>
    <row r="103" spans="1:24">
      <c r="A103">
        <v>2314</v>
      </c>
      <c r="B103" s="22">
        <v>46044</v>
      </c>
      <c r="C103">
        <v>1</v>
      </c>
      <c r="D103" t="s">
        <v>99</v>
      </c>
      <c r="E103">
        <v>2026</v>
      </c>
      <c r="F103" t="s">
        <v>84</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99</v>
      </c>
      <c r="W103">
        <v>1</v>
      </c>
      <c r="X103" t="s">
        <v>100</v>
      </c>
    </row>
    <row r="104" spans="1:24">
      <c r="A104">
        <v>3861</v>
      </c>
      <c r="B104" s="22">
        <v>46044</v>
      </c>
      <c r="C104">
        <v>1</v>
      </c>
      <c r="D104" t="s">
        <v>99</v>
      </c>
      <c r="E104">
        <v>2026</v>
      </c>
      <c r="F104" t="s">
        <v>84</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99</v>
      </c>
      <c r="W104">
        <v>1</v>
      </c>
      <c r="X104" t="s">
        <v>100</v>
      </c>
    </row>
    <row r="105" spans="1:24">
      <c r="A105">
        <v>843</v>
      </c>
      <c r="B105" s="22">
        <v>46045</v>
      </c>
      <c r="C105">
        <v>1</v>
      </c>
      <c r="D105" t="s">
        <v>99</v>
      </c>
      <c r="E105">
        <v>2026</v>
      </c>
      <c r="F105" t="s">
        <v>84</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99</v>
      </c>
      <c r="W105">
        <v>1</v>
      </c>
      <c r="X105" t="s">
        <v>100</v>
      </c>
    </row>
    <row r="106" spans="1:24">
      <c r="A106">
        <v>868</v>
      </c>
      <c r="B106" s="22">
        <v>46045</v>
      </c>
      <c r="C106">
        <v>1</v>
      </c>
      <c r="D106" t="s">
        <v>99</v>
      </c>
      <c r="E106">
        <v>2026</v>
      </c>
      <c r="F106" t="s">
        <v>84</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99</v>
      </c>
      <c r="W106">
        <v>1</v>
      </c>
      <c r="X106" t="s">
        <v>100</v>
      </c>
    </row>
    <row r="107" spans="1:24">
      <c r="A107">
        <v>890</v>
      </c>
      <c r="B107" s="22">
        <v>46045</v>
      </c>
      <c r="C107">
        <v>1</v>
      </c>
      <c r="D107" t="s">
        <v>99</v>
      </c>
      <c r="E107">
        <v>2026</v>
      </c>
      <c r="F107" t="s">
        <v>84</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99</v>
      </c>
      <c r="W107">
        <v>1</v>
      </c>
      <c r="X107" t="s">
        <v>100</v>
      </c>
    </row>
    <row r="108" spans="1:24">
      <c r="A108">
        <v>2185</v>
      </c>
      <c r="B108" s="22">
        <v>46045</v>
      </c>
      <c r="C108">
        <v>1</v>
      </c>
      <c r="D108" t="s">
        <v>99</v>
      </c>
      <c r="E108">
        <v>2026</v>
      </c>
      <c r="F108" t="s">
        <v>84</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99</v>
      </c>
      <c r="W108">
        <v>1</v>
      </c>
      <c r="X108" t="s">
        <v>100</v>
      </c>
    </row>
    <row r="109" spans="1:24">
      <c r="A109">
        <v>2335</v>
      </c>
      <c r="B109" s="22">
        <v>46045</v>
      </c>
      <c r="C109">
        <v>1</v>
      </c>
      <c r="D109" t="s">
        <v>99</v>
      </c>
      <c r="E109">
        <v>2026</v>
      </c>
      <c r="F109" t="s">
        <v>84</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99</v>
      </c>
      <c r="W109">
        <v>1</v>
      </c>
      <c r="X109" t="s">
        <v>100</v>
      </c>
    </row>
    <row r="110" spans="1:24">
      <c r="A110">
        <v>2784</v>
      </c>
      <c r="B110" s="22">
        <v>46045</v>
      </c>
      <c r="C110">
        <v>1</v>
      </c>
      <c r="D110" t="s">
        <v>99</v>
      </c>
      <c r="E110">
        <v>2026</v>
      </c>
      <c r="F110" t="s">
        <v>84</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99</v>
      </c>
      <c r="W110">
        <v>1</v>
      </c>
      <c r="X110" t="s">
        <v>100</v>
      </c>
    </row>
    <row r="111" spans="1:24">
      <c r="A111">
        <v>3820</v>
      </c>
      <c r="B111" s="22">
        <v>46045</v>
      </c>
      <c r="C111">
        <v>1</v>
      </c>
      <c r="D111" t="s">
        <v>99</v>
      </c>
      <c r="E111">
        <v>2026</v>
      </c>
      <c r="F111" t="s">
        <v>84</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99</v>
      </c>
      <c r="W111">
        <v>1</v>
      </c>
      <c r="X111" t="s">
        <v>100</v>
      </c>
    </row>
    <row r="112" spans="1:24">
      <c r="A112">
        <v>994</v>
      </c>
      <c r="B112" s="22">
        <v>46046</v>
      </c>
      <c r="C112">
        <v>1</v>
      </c>
      <c r="D112" t="s">
        <v>99</v>
      </c>
      <c r="E112">
        <v>2026</v>
      </c>
      <c r="F112" t="s">
        <v>84</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99</v>
      </c>
      <c r="W112">
        <v>1</v>
      </c>
      <c r="X112" t="s">
        <v>100</v>
      </c>
    </row>
    <row r="113" spans="1:24">
      <c r="A113">
        <v>1643</v>
      </c>
      <c r="B113" s="22">
        <v>46046</v>
      </c>
      <c r="C113">
        <v>1</v>
      </c>
      <c r="D113" t="s">
        <v>99</v>
      </c>
      <c r="E113">
        <v>2026</v>
      </c>
      <c r="F113" t="s">
        <v>84</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99</v>
      </c>
      <c r="W113">
        <v>1</v>
      </c>
      <c r="X113" t="s">
        <v>100</v>
      </c>
    </row>
    <row r="114" spans="1:24">
      <c r="A114">
        <v>1971</v>
      </c>
      <c r="B114" s="22">
        <v>46046</v>
      </c>
      <c r="C114">
        <v>1</v>
      </c>
      <c r="D114" t="s">
        <v>99</v>
      </c>
      <c r="E114">
        <v>2026</v>
      </c>
      <c r="F114" t="s">
        <v>84</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99</v>
      </c>
      <c r="W114">
        <v>1</v>
      </c>
      <c r="X114" t="s">
        <v>100</v>
      </c>
    </row>
    <row r="115" spans="1:24">
      <c r="A115">
        <v>2828</v>
      </c>
      <c r="B115" s="22">
        <v>46046</v>
      </c>
      <c r="C115">
        <v>1</v>
      </c>
      <c r="D115" t="s">
        <v>99</v>
      </c>
      <c r="E115">
        <v>2026</v>
      </c>
      <c r="F115" t="s">
        <v>84</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99</v>
      </c>
      <c r="W115">
        <v>1</v>
      </c>
      <c r="X115" t="s">
        <v>100</v>
      </c>
    </row>
    <row r="116" spans="1:24">
      <c r="A116">
        <v>5175</v>
      </c>
      <c r="B116" s="22">
        <v>46046</v>
      </c>
      <c r="C116">
        <v>1</v>
      </c>
      <c r="D116" t="s">
        <v>99</v>
      </c>
      <c r="E116">
        <v>2026</v>
      </c>
      <c r="F116" t="s">
        <v>84</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99</v>
      </c>
      <c r="W116">
        <v>1</v>
      </c>
      <c r="X116" t="s">
        <v>100</v>
      </c>
    </row>
    <row r="117" spans="1:24">
      <c r="A117">
        <v>1874</v>
      </c>
      <c r="B117" s="22">
        <v>46047</v>
      </c>
      <c r="C117">
        <v>1</v>
      </c>
      <c r="D117" t="s">
        <v>99</v>
      </c>
      <c r="E117">
        <v>2026</v>
      </c>
      <c r="F117" t="s">
        <v>84</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99</v>
      </c>
      <c r="W117">
        <v>1</v>
      </c>
      <c r="X117" t="s">
        <v>100</v>
      </c>
    </row>
    <row r="118" spans="1:24">
      <c r="A118">
        <v>2490</v>
      </c>
      <c r="B118" s="22">
        <v>46047</v>
      </c>
      <c r="C118">
        <v>1</v>
      </c>
      <c r="D118" t="s">
        <v>99</v>
      </c>
      <c r="E118">
        <v>2026</v>
      </c>
      <c r="F118" t="s">
        <v>84</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99</v>
      </c>
      <c r="W118">
        <v>1</v>
      </c>
      <c r="X118" t="s">
        <v>100</v>
      </c>
    </row>
    <row r="119" spans="1:24">
      <c r="A119">
        <v>5078</v>
      </c>
      <c r="B119" s="22">
        <v>46047</v>
      </c>
      <c r="C119">
        <v>1</v>
      </c>
      <c r="D119" t="s">
        <v>99</v>
      </c>
      <c r="E119">
        <v>2026</v>
      </c>
      <c r="F119" t="s">
        <v>84</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99</v>
      </c>
      <c r="W119">
        <v>1</v>
      </c>
      <c r="X119" t="s">
        <v>100</v>
      </c>
    </row>
    <row r="120" spans="1:24">
      <c r="A120">
        <v>230</v>
      </c>
      <c r="B120" s="22">
        <v>46048</v>
      </c>
      <c r="C120">
        <v>1</v>
      </c>
      <c r="D120" t="s">
        <v>99</v>
      </c>
      <c r="E120">
        <v>2026</v>
      </c>
      <c r="F120" t="s">
        <v>84</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99</v>
      </c>
      <c r="W120">
        <v>1</v>
      </c>
      <c r="X120" t="s">
        <v>100</v>
      </c>
    </row>
    <row r="121" spans="1:24">
      <c r="A121">
        <v>1757</v>
      </c>
      <c r="B121" s="22">
        <v>46048</v>
      </c>
      <c r="C121">
        <v>1</v>
      </c>
      <c r="D121" t="s">
        <v>99</v>
      </c>
      <c r="E121">
        <v>2026</v>
      </c>
      <c r="F121" t="s">
        <v>84</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99</v>
      </c>
      <c r="W121">
        <v>1</v>
      </c>
      <c r="X121" t="s">
        <v>100</v>
      </c>
    </row>
    <row r="122" spans="1:24">
      <c r="A122">
        <v>1944</v>
      </c>
      <c r="B122" s="22">
        <v>46048</v>
      </c>
      <c r="C122">
        <v>1</v>
      </c>
      <c r="D122" t="s">
        <v>99</v>
      </c>
      <c r="E122">
        <v>2026</v>
      </c>
      <c r="F122" t="s">
        <v>84</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99</v>
      </c>
      <c r="W122">
        <v>1</v>
      </c>
      <c r="X122" t="s">
        <v>100</v>
      </c>
    </row>
    <row r="123" spans="1:24">
      <c r="A123">
        <v>3485</v>
      </c>
      <c r="B123" s="22">
        <v>46048</v>
      </c>
      <c r="C123">
        <v>1</v>
      </c>
      <c r="D123" t="s">
        <v>99</v>
      </c>
      <c r="E123">
        <v>2026</v>
      </c>
      <c r="F123" t="s">
        <v>84</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99</v>
      </c>
      <c r="W123">
        <v>1</v>
      </c>
      <c r="X123" t="s">
        <v>100</v>
      </c>
    </row>
    <row r="124" spans="1:24">
      <c r="A124">
        <v>4002</v>
      </c>
      <c r="B124" s="22">
        <v>46048</v>
      </c>
      <c r="C124">
        <v>1</v>
      </c>
      <c r="D124" t="s">
        <v>99</v>
      </c>
      <c r="E124">
        <v>2026</v>
      </c>
      <c r="F124" t="s">
        <v>84</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99</v>
      </c>
      <c r="W124">
        <v>1</v>
      </c>
      <c r="X124" t="s">
        <v>100</v>
      </c>
    </row>
    <row r="125" spans="1:24">
      <c r="A125">
        <v>818</v>
      </c>
      <c r="B125" s="22">
        <v>46049</v>
      </c>
      <c r="C125">
        <v>1</v>
      </c>
      <c r="D125" t="s">
        <v>99</v>
      </c>
      <c r="E125">
        <v>2026</v>
      </c>
      <c r="F125" t="s">
        <v>84</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99</v>
      </c>
      <c r="W125">
        <v>1</v>
      </c>
      <c r="X125" t="s">
        <v>100</v>
      </c>
    </row>
    <row r="126" spans="1:24">
      <c r="A126">
        <v>1439</v>
      </c>
      <c r="B126" s="22">
        <v>46049</v>
      </c>
      <c r="C126">
        <v>1</v>
      </c>
      <c r="D126" t="s">
        <v>99</v>
      </c>
      <c r="E126">
        <v>2026</v>
      </c>
      <c r="F126" t="s">
        <v>84</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99</v>
      </c>
      <c r="W126">
        <v>1</v>
      </c>
      <c r="X126" t="s">
        <v>100</v>
      </c>
    </row>
    <row r="127" spans="1:24">
      <c r="A127">
        <v>1616</v>
      </c>
      <c r="B127" s="22">
        <v>46049</v>
      </c>
      <c r="C127">
        <v>1</v>
      </c>
      <c r="D127" t="s">
        <v>99</v>
      </c>
      <c r="E127">
        <v>2026</v>
      </c>
      <c r="F127" t="s">
        <v>84</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99</v>
      </c>
      <c r="W127">
        <v>1</v>
      </c>
      <c r="X127" t="s">
        <v>100</v>
      </c>
    </row>
    <row r="128" spans="1:24">
      <c r="A128">
        <v>1798</v>
      </c>
      <c r="B128" s="22">
        <v>46049</v>
      </c>
      <c r="C128">
        <v>1</v>
      </c>
      <c r="D128" t="s">
        <v>99</v>
      </c>
      <c r="E128">
        <v>2026</v>
      </c>
      <c r="F128" t="s">
        <v>84</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99</v>
      </c>
      <c r="W128">
        <v>1</v>
      </c>
      <c r="X128" t="s">
        <v>100</v>
      </c>
    </row>
    <row r="129" spans="1:24">
      <c r="A129">
        <v>4449</v>
      </c>
      <c r="B129" s="22">
        <v>46049</v>
      </c>
      <c r="C129">
        <v>1</v>
      </c>
      <c r="D129" t="s">
        <v>99</v>
      </c>
      <c r="E129">
        <v>2026</v>
      </c>
      <c r="F129" t="s">
        <v>84</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99</v>
      </c>
      <c r="W129">
        <v>1</v>
      </c>
      <c r="X129" t="s">
        <v>100</v>
      </c>
    </row>
    <row r="130" spans="1:24">
      <c r="A130">
        <v>4473</v>
      </c>
      <c r="B130" s="22">
        <v>46049</v>
      </c>
      <c r="C130">
        <v>1</v>
      </c>
      <c r="D130" t="s">
        <v>99</v>
      </c>
      <c r="E130">
        <v>2026</v>
      </c>
      <c r="F130" t="s">
        <v>84</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99</v>
      </c>
      <c r="W130">
        <v>1</v>
      </c>
      <c r="X130" t="s">
        <v>100</v>
      </c>
    </row>
    <row r="131" spans="1:24">
      <c r="A131">
        <v>203</v>
      </c>
      <c r="B131" s="22">
        <v>46050</v>
      </c>
      <c r="C131">
        <v>1</v>
      </c>
      <c r="D131" t="s">
        <v>99</v>
      </c>
      <c r="E131">
        <v>2026</v>
      </c>
      <c r="F131" t="s">
        <v>84</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99</v>
      </c>
      <c r="W131">
        <v>1</v>
      </c>
      <c r="X131" t="s">
        <v>100</v>
      </c>
    </row>
    <row r="132" spans="1:24">
      <c r="A132">
        <v>1654</v>
      </c>
      <c r="B132" s="22">
        <v>46050</v>
      </c>
      <c r="C132">
        <v>1</v>
      </c>
      <c r="D132" t="s">
        <v>99</v>
      </c>
      <c r="E132">
        <v>2026</v>
      </c>
      <c r="F132" t="s">
        <v>84</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99</v>
      </c>
      <c r="W132">
        <v>1</v>
      </c>
      <c r="X132" t="s">
        <v>100</v>
      </c>
    </row>
    <row r="133" spans="1:24">
      <c r="A133">
        <v>2203</v>
      </c>
      <c r="B133" s="22">
        <v>46050</v>
      </c>
      <c r="C133">
        <v>1</v>
      </c>
      <c r="D133" t="s">
        <v>99</v>
      </c>
      <c r="E133">
        <v>2026</v>
      </c>
      <c r="F133" t="s">
        <v>84</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99</v>
      </c>
      <c r="W133">
        <v>1</v>
      </c>
      <c r="X133" t="s">
        <v>100</v>
      </c>
    </row>
    <row r="134" spans="1:24">
      <c r="A134">
        <v>3352</v>
      </c>
      <c r="B134" s="22">
        <v>46050</v>
      </c>
      <c r="C134">
        <v>1</v>
      </c>
      <c r="D134" t="s">
        <v>99</v>
      </c>
      <c r="E134">
        <v>2026</v>
      </c>
      <c r="F134" t="s">
        <v>84</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99</v>
      </c>
      <c r="W134">
        <v>1</v>
      </c>
      <c r="X134" t="s">
        <v>100</v>
      </c>
    </row>
    <row r="135" spans="1:24">
      <c r="A135">
        <v>183</v>
      </c>
      <c r="B135" s="22">
        <v>46051</v>
      </c>
      <c r="C135">
        <v>1</v>
      </c>
      <c r="D135" t="s">
        <v>99</v>
      </c>
      <c r="E135">
        <v>2026</v>
      </c>
      <c r="F135" t="s">
        <v>84</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99</v>
      </c>
      <c r="W135">
        <v>1</v>
      </c>
      <c r="X135" t="s">
        <v>100</v>
      </c>
    </row>
    <row r="136" spans="1:24">
      <c r="A136">
        <v>3525</v>
      </c>
      <c r="B136" s="22">
        <v>46051</v>
      </c>
      <c r="C136">
        <v>1</v>
      </c>
      <c r="D136" t="s">
        <v>99</v>
      </c>
      <c r="E136">
        <v>2026</v>
      </c>
      <c r="F136" t="s">
        <v>84</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99</v>
      </c>
      <c r="W136">
        <v>1</v>
      </c>
      <c r="X136" t="s">
        <v>100</v>
      </c>
    </row>
    <row r="137" spans="1:24">
      <c r="A137">
        <v>4299</v>
      </c>
      <c r="B137" s="22">
        <v>46051</v>
      </c>
      <c r="C137">
        <v>1</v>
      </c>
      <c r="D137" t="s">
        <v>99</v>
      </c>
      <c r="E137">
        <v>2026</v>
      </c>
      <c r="F137" t="s">
        <v>84</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99</v>
      </c>
      <c r="W137">
        <v>1</v>
      </c>
      <c r="X137" t="s">
        <v>100</v>
      </c>
    </row>
    <row r="138" spans="1:24">
      <c r="A138">
        <v>748</v>
      </c>
      <c r="B138" s="22">
        <v>46052</v>
      </c>
      <c r="C138">
        <v>1</v>
      </c>
      <c r="D138" t="s">
        <v>99</v>
      </c>
      <c r="E138">
        <v>2026</v>
      </c>
      <c r="F138" t="s">
        <v>84</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99</v>
      </c>
      <c r="W138">
        <v>1</v>
      </c>
      <c r="X138" t="s">
        <v>100</v>
      </c>
    </row>
    <row r="139" spans="1:24">
      <c r="A139">
        <v>3117</v>
      </c>
      <c r="B139" s="22">
        <v>46052</v>
      </c>
      <c r="C139">
        <v>1</v>
      </c>
      <c r="D139" t="s">
        <v>99</v>
      </c>
      <c r="E139">
        <v>2026</v>
      </c>
      <c r="F139" t="s">
        <v>84</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99</v>
      </c>
      <c r="W139">
        <v>1</v>
      </c>
      <c r="X139" t="s">
        <v>100</v>
      </c>
    </row>
    <row r="140" spans="1:24">
      <c r="A140">
        <v>3328</v>
      </c>
      <c r="B140" s="22">
        <v>46052</v>
      </c>
      <c r="C140">
        <v>1</v>
      </c>
      <c r="D140" t="s">
        <v>99</v>
      </c>
      <c r="E140">
        <v>2026</v>
      </c>
      <c r="F140" t="s">
        <v>84</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99</v>
      </c>
      <c r="W140">
        <v>1</v>
      </c>
      <c r="X140" t="s">
        <v>100</v>
      </c>
    </row>
    <row r="141" spans="1:24">
      <c r="A141">
        <v>3822</v>
      </c>
      <c r="B141" s="22">
        <v>46052</v>
      </c>
      <c r="C141">
        <v>1</v>
      </c>
      <c r="D141" t="s">
        <v>99</v>
      </c>
      <c r="E141">
        <v>2026</v>
      </c>
      <c r="F141" t="s">
        <v>84</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99</v>
      </c>
      <c r="W141">
        <v>1</v>
      </c>
      <c r="X141" t="s">
        <v>100</v>
      </c>
    </row>
    <row r="142" spans="1:24">
      <c r="A142">
        <v>4125</v>
      </c>
      <c r="B142" s="22">
        <v>46052</v>
      </c>
      <c r="C142">
        <v>1</v>
      </c>
      <c r="D142" t="s">
        <v>99</v>
      </c>
      <c r="E142">
        <v>2026</v>
      </c>
      <c r="F142" t="s">
        <v>84</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99</v>
      </c>
      <c r="W142">
        <v>1</v>
      </c>
      <c r="X142" t="s">
        <v>100</v>
      </c>
    </row>
    <row r="143" spans="1:24">
      <c r="A143">
        <v>4592</v>
      </c>
      <c r="B143" s="22">
        <v>46052</v>
      </c>
      <c r="C143">
        <v>1</v>
      </c>
      <c r="D143" t="s">
        <v>99</v>
      </c>
      <c r="E143">
        <v>2026</v>
      </c>
      <c r="F143" t="s">
        <v>84</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99</v>
      </c>
      <c r="W143">
        <v>1</v>
      </c>
      <c r="X143" t="s">
        <v>100</v>
      </c>
    </row>
    <row r="144" spans="1:24">
      <c r="A144">
        <v>373</v>
      </c>
      <c r="B144" s="22">
        <v>46053</v>
      </c>
      <c r="C144">
        <v>1</v>
      </c>
      <c r="D144" t="s">
        <v>99</v>
      </c>
      <c r="E144">
        <v>2026</v>
      </c>
      <c r="F144" t="s">
        <v>84</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99</v>
      </c>
      <c r="W144">
        <v>1</v>
      </c>
      <c r="X144" t="s">
        <v>100</v>
      </c>
    </row>
    <row r="145" spans="1:24">
      <c r="A145">
        <v>672</v>
      </c>
      <c r="B145" s="22">
        <v>46053</v>
      </c>
      <c r="C145">
        <v>1</v>
      </c>
      <c r="D145" t="s">
        <v>99</v>
      </c>
      <c r="E145">
        <v>2026</v>
      </c>
      <c r="F145" t="s">
        <v>84</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99</v>
      </c>
      <c r="W145">
        <v>1</v>
      </c>
      <c r="X145" t="s">
        <v>100</v>
      </c>
    </row>
    <row r="146" spans="1:24">
      <c r="A146">
        <v>1125</v>
      </c>
      <c r="B146" s="22">
        <v>46053</v>
      </c>
      <c r="C146">
        <v>1</v>
      </c>
      <c r="D146" t="s">
        <v>99</v>
      </c>
      <c r="E146">
        <v>2026</v>
      </c>
      <c r="F146" t="s">
        <v>84</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99</v>
      </c>
      <c r="W146">
        <v>1</v>
      </c>
      <c r="X146" t="s">
        <v>100</v>
      </c>
    </row>
    <row r="147" spans="1:24">
      <c r="A147">
        <v>1164</v>
      </c>
      <c r="B147" s="22">
        <v>46053</v>
      </c>
      <c r="C147">
        <v>1</v>
      </c>
      <c r="D147" t="s">
        <v>99</v>
      </c>
      <c r="E147">
        <v>2026</v>
      </c>
      <c r="F147" t="s">
        <v>84</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99</v>
      </c>
      <c r="W147">
        <v>1</v>
      </c>
      <c r="X147" t="s">
        <v>100</v>
      </c>
    </row>
    <row r="148" spans="1:24">
      <c r="A148">
        <v>1613</v>
      </c>
      <c r="B148" s="22">
        <v>46053</v>
      </c>
      <c r="C148">
        <v>1</v>
      </c>
      <c r="D148" t="s">
        <v>99</v>
      </c>
      <c r="E148">
        <v>2026</v>
      </c>
      <c r="F148" t="s">
        <v>84</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99</v>
      </c>
      <c r="W148">
        <v>1</v>
      </c>
      <c r="X148" t="s">
        <v>100</v>
      </c>
    </row>
    <row r="149" spans="1:24">
      <c r="A149">
        <v>2149</v>
      </c>
      <c r="B149" s="22">
        <v>46053</v>
      </c>
      <c r="C149">
        <v>1</v>
      </c>
      <c r="D149" t="s">
        <v>99</v>
      </c>
      <c r="E149">
        <v>2026</v>
      </c>
      <c r="F149" t="s">
        <v>84</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99</v>
      </c>
      <c r="W149">
        <v>1</v>
      </c>
      <c r="X149" t="s">
        <v>100</v>
      </c>
    </row>
    <row r="150" spans="1:24">
      <c r="A150">
        <v>2593</v>
      </c>
      <c r="B150" s="22">
        <v>46053</v>
      </c>
      <c r="C150">
        <v>1</v>
      </c>
      <c r="D150" t="s">
        <v>99</v>
      </c>
      <c r="E150">
        <v>2026</v>
      </c>
      <c r="F150" t="s">
        <v>84</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99</v>
      </c>
      <c r="W150">
        <v>1</v>
      </c>
      <c r="X150" t="s">
        <v>100</v>
      </c>
    </row>
    <row r="151" spans="1:24">
      <c r="A151">
        <v>2659</v>
      </c>
      <c r="B151" s="22">
        <v>46053</v>
      </c>
      <c r="C151">
        <v>1</v>
      </c>
      <c r="D151" t="s">
        <v>99</v>
      </c>
      <c r="E151">
        <v>2026</v>
      </c>
      <c r="F151" t="s">
        <v>84</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99</v>
      </c>
      <c r="W151">
        <v>1</v>
      </c>
      <c r="X151" t="s">
        <v>100</v>
      </c>
    </row>
    <row r="152" spans="1:24">
      <c r="A152">
        <v>3496</v>
      </c>
      <c r="B152" s="22">
        <v>46053</v>
      </c>
      <c r="C152">
        <v>1</v>
      </c>
      <c r="D152" t="s">
        <v>99</v>
      </c>
      <c r="E152">
        <v>2026</v>
      </c>
      <c r="F152" t="s">
        <v>84</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99</v>
      </c>
      <c r="W152">
        <v>1</v>
      </c>
      <c r="X152" t="s">
        <v>100</v>
      </c>
    </row>
    <row r="153" spans="1:24">
      <c r="A153">
        <v>3889</v>
      </c>
      <c r="B153" s="22">
        <v>46053</v>
      </c>
      <c r="C153">
        <v>1</v>
      </c>
      <c r="D153" t="s">
        <v>99</v>
      </c>
      <c r="E153">
        <v>2026</v>
      </c>
      <c r="F153" t="s">
        <v>84</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99</v>
      </c>
      <c r="W153">
        <v>1</v>
      </c>
      <c r="X153" t="s">
        <v>100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96D2D-A747-4338-A70A-BCE354FA48EC}">
  <dimension ref="A3:Q24"/>
  <sheetViews>
    <sheetView topLeftCell="B1" workbookViewId="0">
      <selection activeCell="J24" sqref="J24"/>
    </sheetView>
  </sheetViews>
  <sheetFormatPr defaultRowHeight="14.4"/>
  <cols>
    <col min="1" max="1" width="14.109375" bestFit="1" customWidth="1"/>
    <col min="2" max="2" width="12" bestFit="1" customWidth="1"/>
    <col min="3" max="3" width="14.77734375" bestFit="1" customWidth="1"/>
    <col min="5" max="5" width="12" bestFit="1" customWidth="1"/>
    <col min="6" max="6" width="9.88671875" customWidth="1"/>
    <col min="7" max="7" width="14.33203125" bestFit="1" customWidth="1"/>
    <col min="8" max="8" width="12" bestFit="1" customWidth="1"/>
    <col min="9" max="9" width="15.88671875" bestFit="1" customWidth="1"/>
    <col min="10" max="10" width="13.5546875" bestFit="1" customWidth="1"/>
    <col min="11" max="11" width="12" bestFit="1" customWidth="1"/>
    <col min="13" max="13" width="13.5546875" bestFit="1" customWidth="1"/>
    <col min="14" max="14" width="12" bestFit="1" customWidth="1"/>
    <col min="16" max="16" width="13.5546875" bestFit="1" customWidth="1"/>
    <col min="17" max="17" width="12" bestFit="1" customWidth="1"/>
  </cols>
  <sheetData>
    <row r="3" spans="1:17">
      <c r="A3" t="s">
        <v>77</v>
      </c>
      <c r="C3" s="12" t="s">
        <v>78</v>
      </c>
      <c r="E3" t="s">
        <v>82</v>
      </c>
      <c r="G3" t="s">
        <v>81</v>
      </c>
      <c r="I3" t="s">
        <v>79</v>
      </c>
      <c r="K3" s="12" t="s">
        <v>80</v>
      </c>
      <c r="M3" s="11" t="s">
        <v>83</v>
      </c>
      <c r="N3" t="s">
        <v>97</v>
      </c>
      <c r="P3" t="str">
        <f>M3</f>
        <v>Row Labels</v>
      </c>
      <c r="Q3" t="str">
        <f>N3</f>
        <v>Total revenue</v>
      </c>
    </row>
    <row r="4" spans="1:17">
      <c r="A4" s="13">
        <v>645223.1794999995</v>
      </c>
      <c r="C4" s="13">
        <v>296384.2495000005</v>
      </c>
      <c r="E4" s="13">
        <v>348838.93000000058</v>
      </c>
      <c r="G4" s="26">
        <v>2707</v>
      </c>
      <c r="I4" s="14">
        <f>C4/A4</f>
        <v>0.45935152194884954</v>
      </c>
      <c r="K4" s="15">
        <v>6698</v>
      </c>
      <c r="M4" s="20" t="s">
        <v>27</v>
      </c>
      <c r="N4" s="21">
        <v>32754.26549999999</v>
      </c>
      <c r="P4" t="str">
        <f t="shared" ref="P4:P21" si="0">M4</f>
        <v>Austria</v>
      </c>
      <c r="Q4">
        <f t="shared" ref="Q4:Q21" si="1">N4</f>
        <v>32754.26549999999</v>
      </c>
    </row>
    <row r="5" spans="1:17">
      <c r="M5" s="20" t="s">
        <v>21</v>
      </c>
      <c r="N5" s="21">
        <v>26318.221999999987</v>
      </c>
      <c r="P5" t="str">
        <f t="shared" si="0"/>
        <v>Belgium</v>
      </c>
      <c r="Q5">
        <f t="shared" si="1"/>
        <v>26318.221999999987</v>
      </c>
    </row>
    <row r="6" spans="1:17">
      <c r="M6" s="20" t="s">
        <v>7</v>
      </c>
      <c r="N6" s="21">
        <v>23348.653999999995</v>
      </c>
      <c r="P6" t="str">
        <f t="shared" si="0"/>
        <v>Czechia</v>
      </c>
      <c r="Q6">
        <f t="shared" si="1"/>
        <v>23348.653999999995</v>
      </c>
    </row>
    <row r="7" spans="1:17">
      <c r="M7" s="20" t="s">
        <v>25</v>
      </c>
      <c r="N7" s="21">
        <v>28462.138000000006</v>
      </c>
      <c r="P7" t="str">
        <f t="shared" si="0"/>
        <v>Denmark</v>
      </c>
      <c r="Q7">
        <f t="shared" si="1"/>
        <v>28462.138000000006</v>
      </c>
    </row>
    <row r="8" spans="1:17">
      <c r="A8" s="11" t="s">
        <v>83</v>
      </c>
      <c r="B8" t="s">
        <v>97</v>
      </c>
      <c r="C8" t="s">
        <v>98</v>
      </c>
      <c r="J8" s="11" t="s">
        <v>83</v>
      </c>
      <c r="K8" t="s">
        <v>97</v>
      </c>
      <c r="M8" s="20" t="s">
        <v>39</v>
      </c>
      <c r="N8" s="21">
        <v>24075.482</v>
      </c>
      <c r="P8" t="str">
        <f t="shared" si="0"/>
        <v>Finland</v>
      </c>
      <c r="Q8">
        <f t="shared" si="1"/>
        <v>24075.482</v>
      </c>
    </row>
    <row r="9" spans="1:17">
      <c r="A9" s="20" t="s">
        <v>84</v>
      </c>
      <c r="B9" s="21">
        <v>39091.819499999998</v>
      </c>
      <c r="C9" s="24">
        <v>17596.939500000004</v>
      </c>
      <c r="J9" s="20" t="s">
        <v>8</v>
      </c>
      <c r="K9" s="21">
        <v>179633.50449999995</v>
      </c>
      <c r="M9" s="20" t="s">
        <v>47</v>
      </c>
      <c r="N9" s="21">
        <v>55102.048500000012</v>
      </c>
      <c r="P9" t="str">
        <f t="shared" si="0"/>
        <v>France</v>
      </c>
      <c r="Q9">
        <f t="shared" si="1"/>
        <v>55102.048500000012</v>
      </c>
    </row>
    <row r="10" spans="1:17">
      <c r="A10" s="20" t="s">
        <v>85</v>
      </c>
      <c r="B10" s="21">
        <v>35647.71699999999</v>
      </c>
      <c r="C10" s="24">
        <v>16561.507000000001</v>
      </c>
      <c r="J10" s="20" t="s">
        <v>28</v>
      </c>
      <c r="K10" s="21">
        <v>92836.006999999969</v>
      </c>
      <c r="M10" s="20" t="s">
        <v>43</v>
      </c>
      <c r="N10" s="21">
        <v>70034.105500000005</v>
      </c>
      <c r="P10" t="str">
        <f t="shared" si="0"/>
        <v>Germany</v>
      </c>
      <c r="Q10">
        <f t="shared" si="1"/>
        <v>70034.105500000005</v>
      </c>
    </row>
    <row r="11" spans="1:17">
      <c r="A11" s="20" t="s">
        <v>86</v>
      </c>
      <c r="B11" s="21">
        <v>44696.898499999996</v>
      </c>
      <c r="C11" s="24">
        <v>21465.038499999991</v>
      </c>
      <c r="J11" s="20" t="s">
        <v>2</v>
      </c>
      <c r="K11" s="21">
        <v>260307.05699999991</v>
      </c>
      <c r="M11" s="20" t="s">
        <v>18</v>
      </c>
      <c r="N11" s="21">
        <v>16596.517499999994</v>
      </c>
      <c r="P11" t="str">
        <f t="shared" si="0"/>
        <v>Ireland</v>
      </c>
      <c r="Q11">
        <f t="shared" si="1"/>
        <v>16596.517499999994</v>
      </c>
    </row>
    <row r="12" spans="1:17">
      <c r="A12" s="20" t="s">
        <v>87</v>
      </c>
      <c r="B12" s="21">
        <v>54688.639000000017</v>
      </c>
      <c r="C12" s="24">
        <v>25283.649000000012</v>
      </c>
      <c r="J12" s="20" t="s">
        <v>19</v>
      </c>
      <c r="K12" s="21">
        <v>112446.61100000008</v>
      </c>
      <c r="M12" s="20" t="s">
        <v>50</v>
      </c>
      <c r="N12" s="21">
        <v>50319.473499999986</v>
      </c>
      <c r="P12" t="str">
        <f t="shared" si="0"/>
        <v>Italy</v>
      </c>
      <c r="Q12">
        <f t="shared" si="1"/>
        <v>50319.473499999986</v>
      </c>
    </row>
    <row r="13" spans="1:17">
      <c r="A13" s="20" t="s">
        <v>88</v>
      </c>
      <c r="B13" s="21">
        <v>58235.185000000005</v>
      </c>
      <c r="C13" s="24">
        <v>27301.534999999993</v>
      </c>
      <c r="J13" s="20" t="s">
        <v>96</v>
      </c>
      <c r="K13" s="21">
        <v>645223.17949999985</v>
      </c>
      <c r="M13" s="20" t="s">
        <v>31</v>
      </c>
      <c r="N13" s="21">
        <v>42192.776500000007</v>
      </c>
      <c r="P13" t="str">
        <f t="shared" si="0"/>
        <v>Netherlands</v>
      </c>
      <c r="Q13">
        <f t="shared" si="1"/>
        <v>42192.776500000007</v>
      </c>
    </row>
    <row r="14" spans="1:17">
      <c r="A14" s="20" t="s">
        <v>89</v>
      </c>
      <c r="B14" s="21">
        <v>69504.337000000014</v>
      </c>
      <c r="C14" s="24">
        <v>31109.926999999985</v>
      </c>
      <c r="M14" s="20" t="s">
        <v>52</v>
      </c>
      <c r="N14" s="21">
        <v>26376.673999999999</v>
      </c>
      <c r="P14" t="str">
        <f t="shared" si="0"/>
        <v>Norway</v>
      </c>
      <c r="Q14">
        <f t="shared" si="1"/>
        <v>26376.673999999999</v>
      </c>
    </row>
    <row r="15" spans="1:17">
      <c r="A15" s="20" t="s">
        <v>90</v>
      </c>
      <c r="B15" s="21">
        <v>66442.23599999999</v>
      </c>
      <c r="C15" s="24">
        <v>31035.085999999967</v>
      </c>
      <c r="M15" s="20" t="s">
        <v>49</v>
      </c>
      <c r="N15" s="21">
        <v>40290.002</v>
      </c>
      <c r="P15" t="str">
        <f t="shared" si="0"/>
        <v>Poland</v>
      </c>
      <c r="Q15">
        <f t="shared" si="1"/>
        <v>40290.002</v>
      </c>
    </row>
    <row r="16" spans="1:17">
      <c r="A16" s="20" t="s">
        <v>91</v>
      </c>
      <c r="B16" s="21">
        <v>57609.044499999975</v>
      </c>
      <c r="C16" s="24">
        <v>27126.764499999972</v>
      </c>
      <c r="M16" s="20" t="s">
        <v>36</v>
      </c>
      <c r="N16" s="21">
        <v>27591.421000000006</v>
      </c>
      <c r="P16" t="str">
        <f t="shared" si="0"/>
        <v>Portugal</v>
      </c>
      <c r="Q16">
        <f t="shared" si="1"/>
        <v>27591.421000000006</v>
      </c>
    </row>
    <row r="17" spans="1:17">
      <c r="A17" s="20" t="s">
        <v>92</v>
      </c>
      <c r="B17" s="21">
        <v>53609.278500000037</v>
      </c>
      <c r="C17" s="24">
        <v>25001.058499999999</v>
      </c>
      <c r="M17" s="20" t="s">
        <v>1</v>
      </c>
      <c r="N17" s="21">
        <v>46624.590999999986</v>
      </c>
      <c r="P17" t="str">
        <f t="shared" si="0"/>
        <v>Spain</v>
      </c>
      <c r="Q17">
        <f t="shared" si="1"/>
        <v>46624.590999999986</v>
      </c>
    </row>
    <row r="18" spans="1:17">
      <c r="A18" s="20" t="s">
        <v>93</v>
      </c>
      <c r="B18" s="21">
        <v>49147.535000000003</v>
      </c>
      <c r="C18" s="24">
        <v>22793.035</v>
      </c>
      <c r="G18" s="11" t="s">
        <v>83</v>
      </c>
      <c r="H18" t="s">
        <v>97</v>
      </c>
      <c r="J18" s="11" t="s">
        <v>83</v>
      </c>
      <c r="K18" t="s">
        <v>97</v>
      </c>
      <c r="M18" s="20" t="s">
        <v>12</v>
      </c>
      <c r="N18" s="21">
        <v>35977.811999999991</v>
      </c>
      <c r="P18" t="str">
        <f t="shared" si="0"/>
        <v>Sweden</v>
      </c>
      <c r="Q18">
        <f t="shared" si="1"/>
        <v>35977.811999999991</v>
      </c>
    </row>
    <row r="19" spans="1:17">
      <c r="A19" s="20" t="s">
        <v>94</v>
      </c>
      <c r="B19" s="21">
        <v>65523.639499999968</v>
      </c>
      <c r="C19" s="24">
        <v>28666.869500000012</v>
      </c>
      <c r="G19" s="20" t="s">
        <v>6</v>
      </c>
      <c r="H19" s="13">
        <v>191158.65549999985</v>
      </c>
      <c r="J19" s="20" t="s">
        <v>47</v>
      </c>
      <c r="K19" s="21">
        <v>55102.048500000012</v>
      </c>
      <c r="M19" s="20" t="s">
        <v>41</v>
      </c>
      <c r="N19" s="21">
        <v>24731.628500000003</v>
      </c>
      <c r="P19" t="str">
        <f t="shared" si="0"/>
        <v>Switzerland</v>
      </c>
      <c r="Q19">
        <f t="shared" si="1"/>
        <v>24731.628500000003</v>
      </c>
    </row>
    <row r="20" spans="1:17">
      <c r="A20" s="20" t="s">
        <v>95</v>
      </c>
      <c r="B20" s="21">
        <v>51026.850000000006</v>
      </c>
      <c r="C20" s="24">
        <v>22442.840000000007</v>
      </c>
      <c r="G20" s="20" t="s">
        <v>11</v>
      </c>
      <c r="H20" s="13">
        <v>131488.62350000007</v>
      </c>
      <c r="J20" s="20" t="s">
        <v>43</v>
      </c>
      <c r="K20" s="21">
        <v>70034.105500000005</v>
      </c>
      <c r="M20" s="20" t="s">
        <v>33</v>
      </c>
      <c r="N20" s="21">
        <v>74427.368000000002</v>
      </c>
      <c r="P20" t="str">
        <f t="shared" si="0"/>
        <v>United Kingdom</v>
      </c>
      <c r="Q20">
        <f t="shared" si="1"/>
        <v>74427.368000000002</v>
      </c>
    </row>
    <row r="21" spans="1:17">
      <c r="A21" s="20" t="s">
        <v>96</v>
      </c>
      <c r="B21" s="13">
        <v>645223.17949999985</v>
      </c>
      <c r="C21" s="13">
        <v>296384.24949999998</v>
      </c>
      <c r="G21" s="20" t="s">
        <v>0</v>
      </c>
      <c r="H21" s="13">
        <v>124535.48550000002</v>
      </c>
      <c r="J21" s="20" t="s">
        <v>50</v>
      </c>
      <c r="K21" s="21">
        <v>50319.473499999986</v>
      </c>
      <c r="M21" s="20" t="s">
        <v>96</v>
      </c>
      <c r="N21" s="21">
        <v>645223.17949999997</v>
      </c>
      <c r="P21" t="str">
        <f t="shared" si="0"/>
        <v>Grand Total</v>
      </c>
      <c r="Q21">
        <f t="shared" si="1"/>
        <v>645223.17949999997</v>
      </c>
    </row>
    <row r="22" spans="1:17">
      <c r="G22" s="20" t="s">
        <v>20</v>
      </c>
      <c r="H22" s="13">
        <v>198040.41499999989</v>
      </c>
      <c r="J22" s="20" t="s">
        <v>1</v>
      </c>
      <c r="K22" s="21">
        <v>46624.590999999986</v>
      </c>
    </row>
    <row r="23" spans="1:17">
      <c r="G23" s="20" t="s">
        <v>96</v>
      </c>
      <c r="H23" s="13">
        <v>645223.17949999985</v>
      </c>
      <c r="J23" s="20" t="s">
        <v>33</v>
      </c>
      <c r="K23" s="21">
        <v>74427.368000000002</v>
      </c>
    </row>
    <row r="24" spans="1:17">
      <c r="J24" s="20" t="s">
        <v>96</v>
      </c>
      <c r="K24" s="21">
        <v>296507.58649999998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17310-18F7-427A-BEDC-3DD8EE5A41E4}">
  <dimension ref="A1:EV457"/>
  <sheetViews>
    <sheetView showGridLines="0" tabSelected="1" zoomScale="55" zoomScaleNormal="55" workbookViewId="0">
      <selection activeCell="Q33" sqref="Q33"/>
    </sheetView>
  </sheetViews>
  <sheetFormatPr defaultRowHeight="14.4"/>
  <sheetData>
    <row r="1" spans="1:152" ht="20.399999999999999">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row>
    <row r="2" spans="1:152" ht="20.399999999999999">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row>
    <row r="3" spans="1:152" ht="20.399999999999999">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row>
    <row r="4" spans="1:152" ht="20.399999999999999">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row>
    <row r="5" spans="1:152" ht="20.399999999999999">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row>
    <row r="6" spans="1:152" ht="20.399999999999999">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row>
    <row r="7" spans="1:152" ht="20.399999999999999">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row>
    <row r="8" spans="1:152" ht="20.399999999999999">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row>
    <row r="9" spans="1:152" ht="20.399999999999999">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row>
    <row r="10" spans="1:152" ht="20.399999999999999">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row>
    <row r="11" spans="1:152" ht="20.399999999999999">
      <c r="A11" s="18"/>
      <c r="B11" s="18"/>
      <c r="C11" s="18"/>
      <c r="D11" s="18"/>
      <c r="E11" s="18"/>
      <c r="F11" s="18"/>
      <c r="G11" s="18"/>
      <c r="H11" s="18"/>
      <c r="I11" s="19"/>
      <c r="J11" s="18"/>
      <c r="K11" s="18"/>
      <c r="L11" s="25"/>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row>
    <row r="12" spans="1:152" ht="20.399999999999999">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row>
    <row r="13" spans="1:152" ht="20.399999999999999">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row>
    <row r="14" spans="1:152" ht="20.399999999999999">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row>
    <row r="15" spans="1:152" ht="20.399999999999999">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row>
    <row r="16" spans="1:152" ht="20.399999999999999">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row>
    <row r="17" spans="1:152" ht="20.399999999999999">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row>
    <row r="18" spans="1:152" ht="20.399999999999999">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c r="EQ18" s="16"/>
      <c r="ER18" s="16"/>
      <c r="ES18" s="16"/>
      <c r="ET18" s="16"/>
      <c r="EU18" s="16"/>
      <c r="EV18" s="16"/>
    </row>
    <row r="19" spans="1:152" ht="20.399999999999999">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6"/>
      <c r="DG19" s="16"/>
      <c r="DH19" s="16"/>
      <c r="DI19" s="16"/>
      <c r="DJ19" s="16"/>
      <c r="DK19" s="16"/>
      <c r="DL19" s="16"/>
      <c r="DM19" s="16"/>
      <c r="DN19" s="16"/>
      <c r="DO19" s="16"/>
      <c r="DP19" s="16"/>
      <c r="DQ19" s="16"/>
      <c r="DR19" s="16"/>
      <c r="DS19" s="16"/>
      <c r="DT19" s="16"/>
      <c r="DU19" s="16"/>
      <c r="DV19" s="16"/>
      <c r="DW19" s="16"/>
      <c r="DX19" s="16"/>
      <c r="DY19" s="16"/>
      <c r="DZ19" s="16"/>
      <c r="EA19" s="16"/>
      <c r="EB19" s="16"/>
      <c r="EC19" s="16"/>
      <c r="ED19" s="16"/>
      <c r="EE19" s="16"/>
      <c r="EF19" s="16"/>
      <c r="EG19" s="16"/>
      <c r="EH19" s="16"/>
      <c r="EI19" s="16"/>
      <c r="EJ19" s="16"/>
      <c r="EK19" s="16"/>
      <c r="EL19" s="16"/>
      <c r="EM19" s="16"/>
      <c r="EN19" s="16"/>
      <c r="EO19" s="16"/>
      <c r="EP19" s="16"/>
      <c r="EQ19" s="16"/>
      <c r="ER19" s="16"/>
      <c r="ES19" s="16"/>
      <c r="ET19" s="16"/>
      <c r="EU19" s="16"/>
      <c r="EV19" s="16"/>
    </row>
    <row r="20" spans="1:152" ht="20.399999999999999">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row>
    <row r="21" spans="1:152" ht="20.399999999999999">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6"/>
      <c r="DG21" s="16"/>
      <c r="DH21" s="16"/>
      <c r="DI21" s="16"/>
      <c r="DJ21" s="16"/>
      <c r="DK21" s="16"/>
      <c r="DL21" s="16"/>
      <c r="DM21" s="16"/>
      <c r="DN21" s="16"/>
      <c r="DO21" s="16"/>
      <c r="DP21" s="16"/>
      <c r="DQ21" s="16"/>
      <c r="DR21" s="16"/>
      <c r="DS21" s="16"/>
      <c r="DT21" s="16"/>
      <c r="DU21" s="16"/>
      <c r="DV21" s="16"/>
      <c r="DW21" s="16"/>
      <c r="DX21" s="16"/>
      <c r="DY21" s="16"/>
      <c r="DZ21" s="16"/>
      <c r="EA21" s="16"/>
      <c r="EB21" s="16"/>
      <c r="EC21" s="16"/>
      <c r="ED21" s="16"/>
      <c r="EE21" s="16"/>
      <c r="EF21" s="16"/>
      <c r="EG21" s="16"/>
      <c r="EH21" s="16"/>
      <c r="EI21" s="16"/>
      <c r="EJ21" s="16"/>
      <c r="EK21" s="16"/>
      <c r="EL21" s="16"/>
      <c r="EM21" s="16"/>
      <c r="EN21" s="16"/>
      <c r="EO21" s="16"/>
      <c r="EP21" s="16"/>
      <c r="EQ21" s="16"/>
      <c r="ER21" s="16"/>
      <c r="ES21" s="16"/>
      <c r="ET21" s="16"/>
      <c r="EU21" s="16"/>
      <c r="EV21" s="16"/>
    </row>
    <row r="22" spans="1:152" ht="20.399999999999999">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6"/>
      <c r="DG22" s="16"/>
      <c r="DH22" s="16"/>
      <c r="DI22" s="16"/>
      <c r="DJ22" s="16"/>
      <c r="DK22" s="16"/>
      <c r="DL22" s="16"/>
      <c r="DM22" s="16"/>
      <c r="DN22" s="16"/>
      <c r="DO22" s="16"/>
      <c r="DP22" s="16"/>
      <c r="DQ22" s="16"/>
      <c r="DR22" s="16"/>
      <c r="DS22" s="16"/>
      <c r="DT22" s="16"/>
      <c r="DU22" s="16"/>
      <c r="DV22" s="16"/>
      <c r="DW22" s="16"/>
      <c r="DX22" s="16"/>
      <c r="DY22" s="16"/>
      <c r="DZ22" s="16"/>
      <c r="EA22" s="16"/>
      <c r="EB22" s="16"/>
      <c r="EC22" s="16"/>
      <c r="ED22" s="16"/>
      <c r="EE22" s="16"/>
      <c r="EF22" s="16"/>
      <c r="EG22" s="16"/>
      <c r="EH22" s="16"/>
      <c r="EI22" s="16"/>
      <c r="EJ22" s="16"/>
      <c r="EK22" s="16"/>
      <c r="EL22" s="16"/>
      <c r="EM22" s="16"/>
      <c r="EN22" s="16"/>
      <c r="EO22" s="16"/>
      <c r="EP22" s="16"/>
      <c r="EQ22" s="16"/>
      <c r="ER22" s="16"/>
      <c r="ES22" s="16"/>
      <c r="ET22" s="16"/>
      <c r="EU22" s="16"/>
      <c r="EV22" s="16"/>
    </row>
    <row r="23" spans="1:152" ht="20.399999999999999">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6"/>
      <c r="DG23" s="16"/>
      <c r="DH23" s="16"/>
      <c r="DI23" s="16"/>
      <c r="DJ23" s="16"/>
      <c r="DK23" s="16"/>
      <c r="DL23" s="16"/>
      <c r="DM23" s="16"/>
      <c r="DN23" s="16"/>
      <c r="DO23" s="16"/>
      <c r="DP23" s="16"/>
      <c r="DQ23" s="16"/>
      <c r="DR23" s="16"/>
      <c r="DS23" s="16"/>
      <c r="DT23" s="16"/>
      <c r="DU23" s="16"/>
      <c r="DV23" s="16"/>
      <c r="DW23" s="16"/>
      <c r="DX23" s="16"/>
      <c r="DY23" s="16"/>
      <c r="DZ23" s="16"/>
      <c r="EA23" s="16"/>
      <c r="EB23" s="16"/>
      <c r="EC23" s="16"/>
      <c r="ED23" s="16"/>
      <c r="EE23" s="16"/>
      <c r="EF23" s="16"/>
      <c r="EG23" s="16"/>
      <c r="EH23" s="16"/>
      <c r="EI23" s="16"/>
      <c r="EJ23" s="16"/>
      <c r="EK23" s="16"/>
      <c r="EL23" s="16"/>
      <c r="EM23" s="16"/>
      <c r="EN23" s="16"/>
      <c r="EO23" s="16"/>
      <c r="EP23" s="16"/>
      <c r="EQ23" s="16"/>
      <c r="ER23" s="16"/>
      <c r="ES23" s="16"/>
      <c r="ET23" s="16"/>
      <c r="EU23" s="16"/>
      <c r="EV23" s="16"/>
    </row>
    <row r="24" spans="1:152" ht="20.399999999999999">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row>
    <row r="25" spans="1:152" ht="20.399999999999999">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row>
    <row r="26" spans="1:152" ht="20.399999999999999">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row>
    <row r="27" spans="1:152" ht="20.399999999999999">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row>
    <row r="28" spans="1:152" ht="20.399999999999999">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row>
    <row r="29" spans="1:152" ht="20.399999999999999">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6"/>
      <c r="DG29" s="16"/>
      <c r="DH29" s="16"/>
      <c r="DI29" s="16"/>
      <c r="DJ29" s="16"/>
      <c r="DK29" s="16"/>
      <c r="DL29" s="16"/>
      <c r="DM29" s="16"/>
      <c r="DN29" s="16"/>
      <c r="DO29" s="16"/>
      <c r="DP29" s="16"/>
      <c r="DQ29" s="16"/>
      <c r="DR29" s="16"/>
      <c r="DS29" s="16"/>
      <c r="DT29" s="16"/>
      <c r="DU29" s="16"/>
      <c r="DV29" s="16"/>
      <c r="DW29" s="16"/>
      <c r="DX29" s="16"/>
      <c r="DY29" s="16"/>
      <c r="DZ29" s="16"/>
      <c r="EA29" s="16"/>
      <c r="EB29" s="16"/>
      <c r="EC29" s="16"/>
      <c r="ED29" s="16"/>
      <c r="EE29" s="16"/>
      <c r="EF29" s="16"/>
      <c r="EG29" s="16"/>
      <c r="EH29" s="16"/>
      <c r="EI29" s="16"/>
      <c r="EJ29" s="16"/>
      <c r="EK29" s="16"/>
      <c r="EL29" s="16"/>
      <c r="EM29" s="16"/>
      <c r="EN29" s="16"/>
      <c r="EO29" s="16"/>
      <c r="EP29" s="16"/>
      <c r="EQ29" s="16"/>
      <c r="ER29" s="16"/>
      <c r="ES29" s="16"/>
      <c r="ET29" s="16"/>
      <c r="EU29" s="16"/>
      <c r="EV29" s="16"/>
    </row>
    <row r="30" spans="1:152" ht="20.399999999999999">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row>
    <row r="31" spans="1:152" ht="20.399999999999999">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row>
    <row r="32" spans="1:152" ht="20.399999999999999">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row>
    <row r="33" spans="1:152" ht="20.399999999999999">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6"/>
      <c r="DG33" s="16"/>
      <c r="DH33" s="16"/>
      <c r="DI33" s="16"/>
      <c r="DJ33" s="16"/>
      <c r="DK33" s="16"/>
      <c r="DL33" s="16"/>
      <c r="DM33" s="16"/>
      <c r="DN33" s="16"/>
      <c r="DO33" s="16"/>
      <c r="DP33" s="16"/>
      <c r="DQ33" s="16"/>
      <c r="DR33" s="16"/>
      <c r="DS33" s="16"/>
      <c r="DT33" s="16"/>
      <c r="DU33" s="16"/>
      <c r="DV33" s="16"/>
      <c r="DW33" s="16"/>
      <c r="DX33" s="16"/>
      <c r="DY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row>
    <row r="34" spans="1:152" ht="20.399999999999999">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row>
    <row r="35" spans="1:152" ht="20.399999999999999">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6"/>
      <c r="DG35" s="16"/>
      <c r="DH35" s="16"/>
      <c r="DI35" s="16"/>
      <c r="DJ35" s="16"/>
      <c r="DK35" s="16"/>
      <c r="DL35" s="16"/>
      <c r="DM35" s="16"/>
      <c r="DN35" s="16"/>
      <c r="DO35" s="16"/>
      <c r="DP35" s="16"/>
      <c r="DQ35" s="16"/>
      <c r="DR35" s="16"/>
      <c r="DS35" s="16"/>
      <c r="DT35" s="16"/>
      <c r="DU35" s="16"/>
      <c r="DV35" s="16"/>
      <c r="DW35" s="16"/>
      <c r="DX35" s="16"/>
      <c r="DY35" s="16"/>
      <c r="DZ35" s="16"/>
      <c r="EA35" s="16"/>
      <c r="EB35" s="16"/>
      <c r="EC35" s="16"/>
      <c r="ED35" s="16"/>
      <c r="EE35" s="16"/>
      <c r="EF35" s="16"/>
      <c r="EG35" s="16"/>
      <c r="EH35" s="16"/>
      <c r="EI35" s="16"/>
      <c r="EJ35" s="16"/>
      <c r="EK35" s="16"/>
      <c r="EL35" s="16"/>
      <c r="EM35" s="16"/>
      <c r="EN35" s="16"/>
      <c r="EO35" s="16"/>
      <c r="EP35" s="16"/>
      <c r="EQ35" s="16"/>
      <c r="ER35" s="16"/>
      <c r="ES35" s="16"/>
      <c r="ET35" s="16"/>
      <c r="EU35" s="16"/>
      <c r="EV35" s="16"/>
    </row>
    <row r="36" spans="1:152" ht="20.399999999999999">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6"/>
      <c r="DG36" s="16"/>
      <c r="DH36" s="16"/>
      <c r="DI36" s="16"/>
      <c r="DJ36" s="16"/>
      <c r="DK36" s="16"/>
      <c r="DL36" s="16"/>
      <c r="DM36" s="16"/>
      <c r="DN36" s="16"/>
      <c r="DO36" s="16"/>
      <c r="DP36" s="16"/>
      <c r="DQ36" s="16"/>
      <c r="DR36" s="16"/>
      <c r="DS36" s="16"/>
      <c r="DT36" s="16"/>
      <c r="DU36" s="16"/>
      <c r="DV36" s="16"/>
      <c r="DW36" s="16"/>
      <c r="DX36" s="16"/>
      <c r="DY36" s="16"/>
      <c r="DZ36" s="16"/>
      <c r="EA36" s="16"/>
      <c r="EB36" s="16"/>
      <c r="EC36" s="16"/>
      <c r="ED36" s="16"/>
      <c r="EE36" s="16"/>
      <c r="EF36" s="16"/>
      <c r="EG36" s="16"/>
      <c r="EH36" s="16"/>
      <c r="EI36" s="16"/>
      <c r="EJ36" s="16"/>
      <c r="EK36" s="16"/>
      <c r="EL36" s="16"/>
      <c r="EM36" s="16"/>
      <c r="EN36" s="16"/>
      <c r="EO36" s="16"/>
      <c r="EP36" s="16"/>
      <c r="EQ36" s="16"/>
      <c r="ER36" s="16"/>
      <c r="ES36" s="16"/>
      <c r="ET36" s="16"/>
      <c r="EU36" s="16"/>
      <c r="EV36" s="16"/>
    </row>
    <row r="37" spans="1:152" ht="20.399999999999999">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row>
    <row r="38" spans="1:152" ht="20.399999999999999">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6"/>
      <c r="DG38" s="16"/>
      <c r="DH38" s="16"/>
      <c r="DI38" s="16"/>
      <c r="DJ38" s="16"/>
      <c r="DK38" s="16"/>
      <c r="DL38" s="16"/>
      <c r="DM38" s="16"/>
      <c r="DN38" s="16"/>
      <c r="DO38" s="16"/>
      <c r="DP38" s="16"/>
      <c r="DQ38" s="16"/>
      <c r="DR38" s="16"/>
      <c r="DS38" s="16"/>
      <c r="DT38" s="16"/>
      <c r="DU38" s="16"/>
      <c r="DV38" s="16"/>
      <c r="DW38" s="16"/>
      <c r="DX38" s="16"/>
      <c r="DY38" s="16"/>
      <c r="DZ38" s="16"/>
      <c r="EA38" s="16"/>
      <c r="EB38" s="16"/>
      <c r="EC38" s="16"/>
      <c r="ED38" s="16"/>
      <c r="EE38" s="16"/>
      <c r="EF38" s="16"/>
      <c r="EG38" s="16"/>
      <c r="EH38" s="16"/>
      <c r="EI38" s="16"/>
      <c r="EJ38" s="16"/>
      <c r="EK38" s="16"/>
      <c r="EL38" s="16"/>
      <c r="EM38" s="16"/>
      <c r="EN38" s="16"/>
      <c r="EO38" s="16"/>
      <c r="EP38" s="16"/>
      <c r="EQ38" s="16"/>
      <c r="ER38" s="16"/>
      <c r="ES38" s="16"/>
      <c r="ET38" s="16"/>
      <c r="EU38" s="16"/>
      <c r="EV38" s="16"/>
    </row>
    <row r="39" spans="1:152" ht="20.399999999999999">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6"/>
      <c r="DG39" s="16"/>
      <c r="DH39" s="16"/>
      <c r="DI39" s="16"/>
      <c r="DJ39" s="16"/>
      <c r="DK39" s="16"/>
      <c r="DL39" s="16"/>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16"/>
      <c r="EM39" s="16"/>
      <c r="EN39" s="16"/>
      <c r="EO39" s="16"/>
      <c r="EP39" s="16"/>
      <c r="EQ39" s="16"/>
      <c r="ER39" s="16"/>
      <c r="ES39" s="16"/>
      <c r="ET39" s="16"/>
      <c r="EU39" s="16"/>
      <c r="EV39" s="16"/>
    </row>
    <row r="40" spans="1:152" ht="20.399999999999999">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row>
    <row r="41" spans="1:152" ht="20.399999999999999">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6"/>
      <c r="DG41" s="16"/>
      <c r="DH41" s="16"/>
      <c r="DI41" s="16"/>
      <c r="DJ41" s="16"/>
      <c r="DK41" s="16"/>
      <c r="DL41" s="16"/>
      <c r="DM41" s="16"/>
      <c r="DN41" s="16"/>
      <c r="DO41" s="16"/>
      <c r="DP41" s="16"/>
      <c r="DQ41" s="16"/>
      <c r="DR41" s="16"/>
      <c r="DS41" s="16"/>
      <c r="DT41" s="16"/>
      <c r="DU41" s="16"/>
      <c r="DV41" s="16"/>
      <c r="DW41" s="16"/>
      <c r="DX41" s="16"/>
      <c r="DY41" s="16"/>
      <c r="DZ41" s="16"/>
      <c r="EA41" s="16"/>
      <c r="EB41" s="16"/>
      <c r="EC41" s="16"/>
      <c r="ED41" s="16"/>
      <c r="EE41" s="16"/>
      <c r="EF41" s="16"/>
      <c r="EG41" s="16"/>
      <c r="EH41" s="16"/>
      <c r="EI41" s="16"/>
      <c r="EJ41" s="16"/>
      <c r="EK41" s="16"/>
      <c r="EL41" s="16"/>
      <c r="EM41" s="16"/>
      <c r="EN41" s="16"/>
      <c r="EO41" s="16"/>
      <c r="EP41" s="16"/>
      <c r="EQ41" s="16"/>
      <c r="ER41" s="16"/>
      <c r="ES41" s="16"/>
      <c r="ET41" s="16"/>
      <c r="EU41" s="16"/>
      <c r="EV41" s="16"/>
    </row>
    <row r="42" spans="1:152" ht="20.399999999999999">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row>
    <row r="43" spans="1:152" ht="20.399999999999999">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row>
    <row r="44" spans="1:152" ht="20.399999999999999">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c r="EO44" s="16"/>
      <c r="EP44" s="16"/>
      <c r="EQ44" s="16"/>
      <c r="ER44" s="16"/>
      <c r="ES44" s="16"/>
      <c r="ET44" s="16"/>
      <c r="EU44" s="16"/>
      <c r="EV44" s="16"/>
    </row>
    <row r="45" spans="1:152" ht="20.399999999999999">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row>
    <row r="46" spans="1:152">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c r="EQ46" s="16"/>
      <c r="ER46" s="16"/>
      <c r="ES46" s="16"/>
      <c r="ET46" s="16"/>
      <c r="EU46" s="16"/>
      <c r="EV46" s="16"/>
    </row>
    <row r="47" spans="1:152">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c r="EQ47" s="16"/>
      <c r="ER47" s="16"/>
      <c r="ES47" s="16"/>
      <c r="ET47" s="16"/>
      <c r="EU47" s="16"/>
      <c r="EV47" s="16"/>
    </row>
    <row r="48" spans="1:152">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c r="EQ48" s="16"/>
      <c r="ER48" s="16"/>
      <c r="ES48" s="16"/>
      <c r="ET48" s="16"/>
      <c r="EU48" s="16"/>
      <c r="EV48" s="16"/>
    </row>
    <row r="49" spans="1:152">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c r="EQ49" s="16"/>
      <c r="ER49" s="16"/>
      <c r="ES49" s="16"/>
      <c r="ET49" s="16"/>
      <c r="EU49" s="16"/>
      <c r="EV49" s="16"/>
    </row>
    <row r="50" spans="1:152">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c r="EQ50" s="16"/>
      <c r="ER50" s="16"/>
      <c r="ES50" s="16"/>
      <c r="ET50" s="16"/>
      <c r="EU50" s="16"/>
      <c r="EV50" s="16"/>
    </row>
    <row r="51" spans="1:152">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c r="EQ51" s="16"/>
      <c r="ER51" s="16"/>
      <c r="ES51" s="16"/>
      <c r="ET51" s="16"/>
      <c r="EU51" s="16"/>
      <c r="EV51" s="16"/>
    </row>
    <row r="52" spans="1:1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row>
    <row r="53" spans="1:152">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row>
    <row r="54" spans="1:152">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c r="EQ54" s="16"/>
      <c r="ER54" s="16"/>
      <c r="ES54" s="16"/>
      <c r="ET54" s="16"/>
      <c r="EU54" s="16"/>
      <c r="EV54" s="16"/>
    </row>
    <row r="55" spans="1:152">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c r="EQ55" s="16"/>
      <c r="ER55" s="16"/>
      <c r="ES55" s="16"/>
      <c r="ET55" s="16"/>
      <c r="EU55" s="16"/>
      <c r="EV55" s="16"/>
    </row>
    <row r="56" spans="1:152">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c r="EQ56" s="16"/>
      <c r="ER56" s="16"/>
      <c r="ES56" s="16"/>
      <c r="ET56" s="16"/>
      <c r="EU56" s="16"/>
      <c r="EV56" s="16"/>
    </row>
    <row r="57" spans="1:152">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row>
    <row r="58" spans="1:152">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c r="EQ58" s="16"/>
      <c r="ER58" s="16"/>
      <c r="ES58" s="16"/>
      <c r="ET58" s="16"/>
      <c r="EU58" s="16"/>
      <c r="EV58" s="16"/>
    </row>
    <row r="59" spans="1:152">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c r="EQ59" s="16"/>
      <c r="ER59" s="16"/>
      <c r="ES59" s="16"/>
      <c r="ET59" s="16"/>
      <c r="EU59" s="16"/>
      <c r="EV59" s="16"/>
    </row>
    <row r="60" spans="1:152">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row>
    <row r="61" spans="1:152">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c r="EQ61" s="16"/>
      <c r="ER61" s="16"/>
      <c r="ES61" s="16"/>
      <c r="ET61" s="16"/>
      <c r="EU61" s="16"/>
      <c r="EV61" s="16"/>
    </row>
    <row r="62" spans="1:15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c r="EQ62" s="16"/>
      <c r="ER62" s="16"/>
      <c r="ES62" s="16"/>
      <c r="ET62" s="16"/>
      <c r="EU62" s="16"/>
      <c r="EV62" s="16"/>
    </row>
    <row r="63" spans="1:152">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c r="EQ63" s="16"/>
      <c r="ER63" s="16"/>
      <c r="ES63" s="16"/>
      <c r="ET63" s="16"/>
      <c r="EU63" s="16"/>
      <c r="EV63" s="16"/>
    </row>
    <row r="64" spans="1:152">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c r="EQ64" s="16"/>
      <c r="ER64" s="16"/>
      <c r="ES64" s="16"/>
      <c r="ET64" s="16"/>
      <c r="EU64" s="16"/>
      <c r="EV64" s="16"/>
    </row>
    <row r="65" spans="1:152">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6"/>
      <c r="DG65" s="16"/>
      <c r="DH65" s="16"/>
      <c r="DI65" s="16"/>
      <c r="DJ65" s="16"/>
      <c r="DK65" s="16"/>
      <c r="DL65" s="16"/>
      <c r="DM65" s="16"/>
      <c r="DN65" s="16"/>
      <c r="DO65" s="16"/>
      <c r="DP65" s="16"/>
      <c r="DQ65" s="16"/>
      <c r="DR65" s="16"/>
      <c r="DS65" s="16"/>
      <c r="DT65" s="16"/>
      <c r="DU65" s="16"/>
      <c r="DV65" s="16"/>
      <c r="DW65" s="16"/>
      <c r="DX65" s="16"/>
      <c r="DY65" s="16"/>
      <c r="DZ65" s="16"/>
      <c r="EA65" s="16"/>
      <c r="EB65" s="16"/>
      <c r="EC65" s="16"/>
      <c r="ED65" s="16"/>
      <c r="EE65" s="16"/>
      <c r="EF65" s="16"/>
      <c r="EG65" s="16"/>
      <c r="EH65" s="16"/>
      <c r="EI65" s="16"/>
      <c r="EJ65" s="16"/>
      <c r="EK65" s="16"/>
      <c r="EL65" s="16"/>
      <c r="EM65" s="16"/>
      <c r="EN65" s="16"/>
      <c r="EO65" s="16"/>
      <c r="EP65" s="16"/>
      <c r="EQ65" s="16"/>
      <c r="ER65" s="16"/>
      <c r="ES65" s="16"/>
      <c r="ET65" s="16"/>
      <c r="EU65" s="16"/>
      <c r="EV65" s="16"/>
    </row>
    <row r="66" spans="1:152">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6"/>
      <c r="DG66" s="16"/>
      <c r="DH66" s="16"/>
      <c r="DI66" s="16"/>
      <c r="DJ66" s="16"/>
      <c r="DK66" s="16"/>
      <c r="DL66" s="16"/>
      <c r="DM66" s="16"/>
      <c r="DN66" s="16"/>
      <c r="DO66" s="16"/>
      <c r="DP66" s="16"/>
      <c r="DQ66" s="16"/>
      <c r="DR66" s="16"/>
      <c r="DS66" s="16"/>
      <c r="DT66" s="16"/>
      <c r="DU66" s="16"/>
      <c r="DV66" s="16"/>
      <c r="DW66" s="16"/>
      <c r="DX66" s="16"/>
      <c r="DY66" s="16"/>
      <c r="DZ66" s="16"/>
      <c r="EA66" s="16"/>
      <c r="EB66" s="16"/>
      <c r="EC66" s="16"/>
      <c r="ED66" s="16"/>
      <c r="EE66" s="16"/>
      <c r="EF66" s="16"/>
      <c r="EG66" s="16"/>
      <c r="EH66" s="16"/>
      <c r="EI66" s="16"/>
      <c r="EJ66" s="16"/>
      <c r="EK66" s="16"/>
      <c r="EL66" s="16"/>
      <c r="EM66" s="16"/>
      <c r="EN66" s="16"/>
      <c r="EO66" s="16"/>
      <c r="EP66" s="16"/>
      <c r="EQ66" s="16"/>
      <c r="ER66" s="16"/>
      <c r="ES66" s="16"/>
      <c r="ET66" s="16"/>
      <c r="EU66" s="16"/>
      <c r="EV66" s="16"/>
    </row>
    <row r="67" spans="1:152">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16"/>
      <c r="EK67" s="16"/>
      <c r="EL67" s="16"/>
      <c r="EM67" s="16"/>
      <c r="EN67" s="16"/>
      <c r="EO67" s="16"/>
      <c r="EP67" s="16"/>
      <c r="EQ67" s="16"/>
      <c r="ER67" s="16"/>
      <c r="ES67" s="16"/>
      <c r="ET67" s="16"/>
      <c r="EU67" s="16"/>
      <c r="EV67" s="16"/>
    </row>
    <row r="68" spans="1:152">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16"/>
      <c r="EK68" s="16"/>
      <c r="EL68" s="16"/>
      <c r="EM68" s="16"/>
      <c r="EN68" s="16"/>
      <c r="EO68" s="16"/>
      <c r="EP68" s="16"/>
      <c r="EQ68" s="16"/>
      <c r="ER68" s="16"/>
      <c r="ES68" s="16"/>
      <c r="ET68" s="16"/>
      <c r="EU68" s="16"/>
      <c r="EV68" s="16"/>
    </row>
    <row r="69" spans="1:152">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row>
    <row r="70" spans="1:152">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16"/>
      <c r="EK70" s="16"/>
      <c r="EL70" s="16"/>
      <c r="EM70" s="16"/>
      <c r="EN70" s="16"/>
      <c r="EO70" s="16"/>
      <c r="EP70" s="16"/>
      <c r="EQ70" s="16"/>
      <c r="ER70" s="16"/>
      <c r="ES70" s="16"/>
      <c r="ET70" s="16"/>
      <c r="EU70" s="16"/>
      <c r="EV70" s="16"/>
    </row>
    <row r="71" spans="1:152">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16"/>
      <c r="EK71" s="16"/>
      <c r="EL71" s="16"/>
      <c r="EM71" s="16"/>
      <c r="EN71" s="16"/>
      <c r="EO71" s="16"/>
      <c r="EP71" s="16"/>
      <c r="EQ71" s="16"/>
      <c r="ER71" s="16"/>
      <c r="ES71" s="16"/>
      <c r="ET71" s="16"/>
      <c r="EU71" s="16"/>
      <c r="EV71" s="16"/>
    </row>
    <row r="72" spans="1:15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16"/>
      <c r="EK72" s="16"/>
      <c r="EL72" s="16"/>
      <c r="EM72" s="16"/>
      <c r="EN72" s="16"/>
      <c r="EO72" s="16"/>
      <c r="EP72" s="16"/>
      <c r="EQ72" s="16"/>
      <c r="ER72" s="16"/>
      <c r="ES72" s="16"/>
      <c r="ET72" s="16"/>
      <c r="EU72" s="16"/>
      <c r="EV72" s="16"/>
    </row>
    <row r="73" spans="1:152">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16"/>
      <c r="EK73" s="16"/>
      <c r="EL73" s="16"/>
      <c r="EM73" s="16"/>
      <c r="EN73" s="16"/>
      <c r="EO73" s="16"/>
      <c r="EP73" s="16"/>
      <c r="EQ73" s="16"/>
      <c r="ER73" s="16"/>
      <c r="ES73" s="16"/>
      <c r="ET73" s="16"/>
      <c r="EU73" s="16"/>
      <c r="EV73" s="16"/>
    </row>
    <row r="74" spans="1:152">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16"/>
      <c r="EK74" s="16"/>
      <c r="EL74" s="16"/>
      <c r="EM74" s="16"/>
      <c r="EN74" s="16"/>
      <c r="EO74" s="16"/>
      <c r="EP74" s="16"/>
      <c r="EQ74" s="16"/>
      <c r="ER74" s="16"/>
      <c r="ES74" s="16"/>
      <c r="ET74" s="16"/>
      <c r="EU74" s="16"/>
      <c r="EV74" s="16"/>
    </row>
    <row r="75" spans="1:152">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row>
    <row r="76" spans="1:152">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6"/>
      <c r="DG76" s="16"/>
      <c r="DH76" s="16"/>
      <c r="DI76" s="16"/>
      <c r="DJ76" s="16"/>
      <c r="DK76" s="16"/>
      <c r="DL76" s="16"/>
      <c r="DM76" s="16"/>
      <c r="DN76" s="16"/>
      <c r="DO76" s="16"/>
      <c r="DP76" s="16"/>
      <c r="DQ76" s="16"/>
      <c r="DR76" s="16"/>
      <c r="DS76" s="16"/>
      <c r="DT76" s="16"/>
      <c r="DU76" s="16"/>
      <c r="DV76" s="16"/>
      <c r="DW76" s="16"/>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row>
    <row r="77" spans="1:152">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6"/>
      <c r="DG77" s="16"/>
      <c r="DH77" s="16"/>
      <c r="DI77" s="16"/>
      <c r="DJ77" s="16"/>
      <c r="DK77" s="16"/>
      <c r="DL77" s="16"/>
      <c r="DM77" s="16"/>
      <c r="DN77" s="16"/>
      <c r="DO77" s="16"/>
      <c r="DP77" s="16"/>
      <c r="DQ77" s="16"/>
      <c r="DR77" s="16"/>
      <c r="DS77" s="16"/>
      <c r="DT77" s="16"/>
      <c r="DU77" s="16"/>
      <c r="DV77" s="16"/>
      <c r="DW77" s="16"/>
      <c r="DX77" s="16"/>
      <c r="DY77" s="16"/>
      <c r="DZ77" s="16"/>
      <c r="EA77" s="16"/>
      <c r="EB77" s="16"/>
      <c r="EC77" s="16"/>
      <c r="ED77" s="16"/>
      <c r="EE77" s="16"/>
      <c r="EF77" s="16"/>
      <c r="EG77" s="16"/>
      <c r="EH77" s="16"/>
      <c r="EI77" s="16"/>
      <c r="EJ77" s="16"/>
      <c r="EK77" s="16"/>
      <c r="EL77" s="16"/>
      <c r="EM77" s="16"/>
      <c r="EN77" s="16"/>
      <c r="EO77" s="16"/>
      <c r="EP77" s="16"/>
      <c r="EQ77" s="16"/>
      <c r="ER77" s="16"/>
      <c r="ES77" s="16"/>
      <c r="ET77" s="16"/>
      <c r="EU77" s="16"/>
      <c r="EV77" s="16"/>
    </row>
    <row r="78" spans="1:152">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6"/>
      <c r="DG78" s="16"/>
      <c r="DH78" s="16"/>
      <c r="DI78" s="16"/>
      <c r="DJ78" s="16"/>
      <c r="DK78" s="16"/>
      <c r="DL78" s="16"/>
      <c r="DM78" s="16"/>
      <c r="DN78" s="16"/>
      <c r="DO78" s="16"/>
      <c r="DP78" s="16"/>
      <c r="DQ78" s="16"/>
      <c r="DR78" s="16"/>
      <c r="DS78" s="16"/>
      <c r="DT78" s="16"/>
      <c r="DU78" s="16"/>
      <c r="DV78" s="16"/>
      <c r="DW78" s="16"/>
      <c r="DX78" s="16"/>
      <c r="DY78" s="16"/>
      <c r="DZ78" s="16"/>
      <c r="EA78" s="16"/>
      <c r="EB78" s="16"/>
      <c r="EC78" s="16"/>
      <c r="ED78" s="16"/>
      <c r="EE78" s="16"/>
      <c r="EF78" s="16"/>
      <c r="EG78" s="16"/>
      <c r="EH78" s="16"/>
      <c r="EI78" s="16"/>
      <c r="EJ78" s="16"/>
      <c r="EK78" s="16"/>
      <c r="EL78" s="16"/>
      <c r="EM78" s="16"/>
      <c r="EN78" s="16"/>
      <c r="EO78" s="16"/>
      <c r="EP78" s="16"/>
      <c r="EQ78" s="16"/>
      <c r="ER78" s="16"/>
      <c r="ES78" s="16"/>
      <c r="ET78" s="16"/>
      <c r="EU78" s="16"/>
      <c r="EV78" s="16"/>
    </row>
    <row r="79" spans="1:152">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6"/>
      <c r="DG79" s="16"/>
      <c r="DH79" s="16"/>
      <c r="DI79" s="16"/>
      <c r="DJ79" s="16"/>
      <c r="DK79" s="16"/>
      <c r="DL79" s="16"/>
      <c r="DM79" s="16"/>
      <c r="DN79" s="16"/>
      <c r="DO79" s="16"/>
      <c r="DP79" s="16"/>
      <c r="DQ79" s="16"/>
      <c r="DR79" s="16"/>
      <c r="DS79" s="16"/>
      <c r="DT79" s="16"/>
      <c r="DU79" s="16"/>
      <c r="DV79" s="16"/>
      <c r="DW79" s="16"/>
      <c r="DX79" s="16"/>
      <c r="DY79" s="16"/>
      <c r="DZ79" s="16"/>
      <c r="EA79" s="16"/>
      <c r="EB79" s="16"/>
      <c r="EC79" s="16"/>
      <c r="ED79" s="16"/>
      <c r="EE79" s="16"/>
      <c r="EF79" s="16"/>
      <c r="EG79" s="16"/>
      <c r="EH79" s="16"/>
      <c r="EI79" s="16"/>
      <c r="EJ79" s="16"/>
      <c r="EK79" s="16"/>
      <c r="EL79" s="16"/>
      <c r="EM79" s="16"/>
      <c r="EN79" s="16"/>
      <c r="EO79" s="16"/>
      <c r="EP79" s="16"/>
      <c r="EQ79" s="16"/>
      <c r="ER79" s="16"/>
      <c r="ES79" s="16"/>
      <c r="ET79" s="16"/>
      <c r="EU79" s="16"/>
      <c r="EV79" s="16"/>
    </row>
    <row r="80" spans="1:152">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6"/>
      <c r="DG80" s="16"/>
      <c r="DH80" s="16"/>
      <c r="DI80" s="16"/>
      <c r="DJ80" s="16"/>
      <c r="DK80" s="16"/>
      <c r="DL80" s="16"/>
      <c r="DM80" s="16"/>
      <c r="DN80" s="16"/>
      <c r="DO80" s="16"/>
      <c r="DP80" s="16"/>
      <c r="DQ80" s="16"/>
      <c r="DR80" s="16"/>
      <c r="DS80" s="16"/>
      <c r="DT80" s="16"/>
      <c r="DU80" s="16"/>
      <c r="DV80" s="16"/>
      <c r="DW80" s="16"/>
      <c r="DX80" s="16"/>
      <c r="DY80" s="16"/>
      <c r="DZ80" s="16"/>
      <c r="EA80" s="16"/>
      <c r="EB80" s="16"/>
      <c r="EC80" s="16"/>
      <c r="ED80" s="16"/>
      <c r="EE80" s="16"/>
      <c r="EF80" s="16"/>
      <c r="EG80" s="16"/>
      <c r="EH80" s="16"/>
      <c r="EI80" s="16"/>
      <c r="EJ80" s="16"/>
      <c r="EK80" s="16"/>
      <c r="EL80" s="16"/>
      <c r="EM80" s="16"/>
      <c r="EN80" s="16"/>
      <c r="EO80" s="16"/>
      <c r="EP80" s="16"/>
      <c r="EQ80" s="16"/>
      <c r="ER80" s="16"/>
      <c r="ES80" s="16"/>
      <c r="ET80" s="16"/>
      <c r="EU80" s="16"/>
      <c r="EV80" s="16"/>
    </row>
    <row r="81" spans="1:152">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c r="EC81" s="16"/>
      <c r="ED81" s="16"/>
      <c r="EE81" s="16"/>
      <c r="EF81" s="16"/>
      <c r="EG81" s="16"/>
      <c r="EH81" s="16"/>
      <c r="EI81" s="16"/>
      <c r="EJ81" s="16"/>
      <c r="EK81" s="16"/>
      <c r="EL81" s="16"/>
      <c r="EM81" s="16"/>
      <c r="EN81" s="16"/>
      <c r="EO81" s="16"/>
      <c r="EP81" s="16"/>
      <c r="EQ81" s="16"/>
      <c r="ER81" s="16"/>
      <c r="ES81" s="16"/>
      <c r="ET81" s="16"/>
      <c r="EU81" s="16"/>
      <c r="EV81" s="16"/>
    </row>
    <row r="82" spans="1:15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c r="CX82" s="16"/>
      <c r="CY82" s="16"/>
      <c r="CZ82" s="16"/>
      <c r="DA82" s="16"/>
      <c r="DB82" s="16"/>
      <c r="DC82" s="16"/>
      <c r="DD82" s="16"/>
      <c r="DE82" s="16"/>
      <c r="DF82" s="16"/>
      <c r="DG82" s="16"/>
      <c r="DH82" s="16"/>
      <c r="DI82" s="16"/>
      <c r="DJ82" s="16"/>
      <c r="DK82" s="16"/>
      <c r="DL82" s="16"/>
      <c r="DM82" s="16"/>
      <c r="DN82" s="16"/>
      <c r="DO82" s="16"/>
      <c r="DP82" s="16"/>
      <c r="DQ82" s="16"/>
      <c r="DR82" s="16"/>
      <c r="DS82" s="16"/>
      <c r="DT82" s="16"/>
      <c r="DU82" s="16"/>
      <c r="DV82" s="16"/>
      <c r="DW82" s="16"/>
      <c r="DX82" s="16"/>
      <c r="DY82" s="16"/>
      <c r="DZ82" s="16"/>
      <c r="EA82" s="16"/>
      <c r="EB82" s="16"/>
      <c r="EC82" s="16"/>
      <c r="ED82" s="16"/>
      <c r="EE82" s="16"/>
      <c r="EF82" s="16"/>
      <c r="EG82" s="16"/>
      <c r="EH82" s="16"/>
      <c r="EI82" s="16"/>
      <c r="EJ82" s="16"/>
      <c r="EK82" s="16"/>
      <c r="EL82" s="16"/>
      <c r="EM82" s="16"/>
      <c r="EN82" s="16"/>
      <c r="EO82" s="16"/>
      <c r="EP82" s="16"/>
      <c r="EQ82" s="16"/>
      <c r="ER82" s="16"/>
      <c r="ES82" s="16"/>
      <c r="ET82" s="16"/>
      <c r="EU82" s="16"/>
      <c r="EV82" s="16"/>
    </row>
    <row r="83" spans="1:152">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c r="EQ83" s="16"/>
      <c r="ER83" s="16"/>
      <c r="ES83" s="16"/>
      <c r="ET83" s="16"/>
      <c r="EU83" s="16"/>
      <c r="EV83" s="16"/>
    </row>
    <row r="84" spans="1:152">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c r="EQ84" s="16"/>
      <c r="ER84" s="16"/>
      <c r="ES84" s="16"/>
      <c r="ET84" s="16"/>
      <c r="EU84" s="16"/>
      <c r="EV84" s="16"/>
    </row>
    <row r="85" spans="1:152">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c r="CX85" s="16"/>
      <c r="CY85" s="16"/>
      <c r="CZ85" s="16"/>
      <c r="DA85" s="16"/>
      <c r="DB85" s="16"/>
      <c r="DC85" s="16"/>
      <c r="DD85" s="16"/>
      <c r="DE85" s="16"/>
      <c r="DF85" s="16"/>
      <c r="DG85" s="16"/>
      <c r="DH85" s="16"/>
      <c r="DI85" s="16"/>
      <c r="DJ85" s="16"/>
      <c r="DK85" s="16"/>
      <c r="DL85" s="16"/>
      <c r="DM85" s="16"/>
      <c r="DN85" s="16"/>
      <c r="DO85" s="16"/>
      <c r="DP85" s="16"/>
      <c r="DQ85" s="16"/>
      <c r="DR85" s="16"/>
      <c r="DS85" s="16"/>
      <c r="DT85" s="16"/>
      <c r="DU85" s="16"/>
      <c r="DV85" s="16"/>
      <c r="DW85" s="16"/>
      <c r="DX85" s="16"/>
      <c r="DY85" s="16"/>
      <c r="DZ85" s="16"/>
      <c r="EA85" s="16"/>
      <c r="EB85" s="16"/>
      <c r="EC85" s="16"/>
      <c r="ED85" s="16"/>
      <c r="EE85" s="16"/>
      <c r="EF85" s="16"/>
      <c r="EG85" s="16"/>
      <c r="EH85" s="16"/>
      <c r="EI85" s="16"/>
      <c r="EJ85" s="16"/>
      <c r="EK85" s="16"/>
      <c r="EL85" s="16"/>
      <c r="EM85" s="16"/>
      <c r="EN85" s="16"/>
      <c r="EO85" s="16"/>
      <c r="EP85" s="16"/>
      <c r="EQ85" s="16"/>
      <c r="ER85" s="16"/>
      <c r="ES85" s="16"/>
      <c r="ET85" s="16"/>
      <c r="EU85" s="16"/>
      <c r="EV85" s="16"/>
    </row>
    <row r="86" spans="1:152">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c r="CX86" s="16"/>
      <c r="CY86" s="16"/>
      <c r="CZ86" s="16"/>
      <c r="DA86" s="16"/>
      <c r="DB86" s="16"/>
      <c r="DC86" s="16"/>
      <c r="DD86" s="16"/>
      <c r="DE86" s="16"/>
      <c r="DF86" s="16"/>
      <c r="DG86" s="16"/>
      <c r="DH86" s="16"/>
      <c r="DI86" s="16"/>
      <c r="DJ86" s="16"/>
      <c r="DK86" s="16"/>
      <c r="DL86" s="16"/>
      <c r="DM86" s="16"/>
      <c r="DN86" s="16"/>
      <c r="DO86" s="16"/>
      <c r="DP86" s="16"/>
      <c r="DQ86" s="16"/>
      <c r="DR86" s="16"/>
      <c r="DS86" s="16"/>
      <c r="DT86" s="16"/>
      <c r="DU86" s="16"/>
      <c r="DV86" s="16"/>
      <c r="DW86" s="16"/>
      <c r="DX86" s="16"/>
      <c r="DY86" s="16"/>
      <c r="DZ86" s="16"/>
      <c r="EA86" s="16"/>
      <c r="EB86" s="16"/>
      <c r="EC86" s="16"/>
      <c r="ED86" s="16"/>
      <c r="EE86" s="16"/>
      <c r="EF86" s="16"/>
      <c r="EG86" s="16"/>
      <c r="EH86" s="16"/>
      <c r="EI86" s="16"/>
      <c r="EJ86" s="16"/>
      <c r="EK86" s="16"/>
      <c r="EL86" s="16"/>
      <c r="EM86" s="16"/>
      <c r="EN86" s="16"/>
      <c r="EO86" s="16"/>
      <c r="EP86" s="16"/>
      <c r="EQ86" s="16"/>
      <c r="ER86" s="16"/>
      <c r="ES86" s="16"/>
      <c r="ET86" s="16"/>
      <c r="EU86" s="16"/>
      <c r="EV86" s="16"/>
    </row>
    <row r="87" spans="1:152">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c r="EQ87" s="16"/>
      <c r="ER87" s="16"/>
      <c r="ES87" s="16"/>
      <c r="ET87" s="16"/>
      <c r="EU87" s="16"/>
      <c r="EV87" s="16"/>
    </row>
    <row r="88" spans="1:152">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row>
    <row r="89" spans="1:152">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c r="CX89" s="16"/>
      <c r="CY89" s="16"/>
      <c r="CZ89" s="16"/>
      <c r="DA89" s="16"/>
      <c r="DB89" s="16"/>
      <c r="DC89" s="16"/>
      <c r="DD89" s="16"/>
      <c r="DE89" s="16"/>
      <c r="DF89" s="16"/>
      <c r="DG89" s="16"/>
      <c r="DH89" s="16"/>
      <c r="DI89" s="16"/>
      <c r="DJ89" s="16"/>
      <c r="DK89" s="16"/>
      <c r="DL89" s="16"/>
      <c r="DM89" s="16"/>
      <c r="DN89" s="16"/>
      <c r="DO89" s="16"/>
      <c r="DP89" s="16"/>
      <c r="DQ89" s="16"/>
      <c r="DR89" s="16"/>
      <c r="DS89" s="16"/>
      <c r="DT89" s="16"/>
      <c r="DU89" s="16"/>
      <c r="DV89" s="16"/>
      <c r="DW89" s="16"/>
      <c r="DX89" s="16"/>
      <c r="DY89" s="16"/>
      <c r="DZ89" s="16"/>
      <c r="EA89" s="16"/>
      <c r="EB89" s="16"/>
      <c r="EC89" s="16"/>
      <c r="ED89" s="16"/>
      <c r="EE89" s="16"/>
      <c r="EF89" s="16"/>
      <c r="EG89" s="16"/>
      <c r="EH89" s="16"/>
      <c r="EI89" s="16"/>
      <c r="EJ89" s="16"/>
      <c r="EK89" s="16"/>
      <c r="EL89" s="16"/>
      <c r="EM89" s="16"/>
      <c r="EN89" s="16"/>
      <c r="EO89" s="16"/>
      <c r="EP89" s="16"/>
      <c r="EQ89" s="16"/>
      <c r="ER89" s="16"/>
      <c r="ES89" s="16"/>
      <c r="ET89" s="16"/>
      <c r="EU89" s="16"/>
      <c r="EV89" s="16"/>
    </row>
    <row r="90" spans="1:152">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row>
    <row r="91" spans="1:152">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c r="CX91" s="16"/>
      <c r="CY91" s="16"/>
      <c r="CZ91" s="16"/>
      <c r="DA91" s="16"/>
      <c r="DB91" s="16"/>
      <c r="DC91" s="16"/>
      <c r="DD91" s="16"/>
      <c r="DE91" s="16"/>
      <c r="DF91" s="16"/>
      <c r="DG91" s="16"/>
      <c r="DH91" s="16"/>
      <c r="DI91" s="16"/>
      <c r="DJ91" s="16"/>
      <c r="DK91" s="16"/>
      <c r="DL91" s="16"/>
      <c r="DM91" s="16"/>
      <c r="DN91" s="16"/>
      <c r="DO91" s="16"/>
      <c r="DP91" s="16"/>
      <c r="DQ91" s="16"/>
      <c r="DR91" s="16"/>
      <c r="DS91" s="16"/>
      <c r="DT91" s="16"/>
      <c r="DU91" s="16"/>
      <c r="DV91" s="16"/>
      <c r="DW91" s="16"/>
      <c r="DX91" s="16"/>
      <c r="DY91" s="16"/>
      <c r="DZ91" s="16"/>
      <c r="EA91" s="16"/>
      <c r="EB91" s="16"/>
      <c r="EC91" s="16"/>
      <c r="ED91" s="16"/>
      <c r="EE91" s="16"/>
      <c r="EF91" s="16"/>
      <c r="EG91" s="16"/>
      <c r="EH91" s="16"/>
      <c r="EI91" s="16"/>
      <c r="EJ91" s="16"/>
      <c r="EK91" s="16"/>
      <c r="EL91" s="16"/>
      <c r="EM91" s="16"/>
      <c r="EN91" s="16"/>
      <c r="EO91" s="16"/>
      <c r="EP91" s="16"/>
      <c r="EQ91" s="16"/>
      <c r="ER91" s="16"/>
      <c r="ES91" s="16"/>
      <c r="ET91" s="16"/>
      <c r="EU91" s="16"/>
      <c r="EV91" s="16"/>
    </row>
    <row r="92" spans="1:15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c r="CX92" s="16"/>
      <c r="CY92" s="16"/>
      <c r="CZ92" s="16"/>
      <c r="DA92" s="16"/>
      <c r="DB92" s="16"/>
      <c r="DC92" s="16"/>
      <c r="DD92" s="16"/>
      <c r="DE92" s="16"/>
      <c r="DF92" s="16"/>
      <c r="DG92" s="16"/>
      <c r="DH92" s="16"/>
      <c r="DI92" s="16"/>
      <c r="DJ92" s="16"/>
      <c r="DK92" s="16"/>
      <c r="DL92" s="16"/>
      <c r="DM92" s="16"/>
      <c r="DN92" s="16"/>
      <c r="DO92" s="16"/>
      <c r="DP92" s="16"/>
      <c r="DQ92" s="16"/>
      <c r="DR92" s="16"/>
      <c r="DS92" s="16"/>
      <c r="DT92" s="16"/>
      <c r="DU92" s="16"/>
      <c r="DV92" s="16"/>
      <c r="DW92" s="16"/>
      <c r="DX92" s="16"/>
      <c r="DY92" s="16"/>
      <c r="DZ92" s="16"/>
      <c r="EA92" s="16"/>
      <c r="EB92" s="16"/>
      <c r="EC92" s="16"/>
      <c r="ED92" s="16"/>
      <c r="EE92" s="16"/>
      <c r="EF92" s="16"/>
      <c r="EG92" s="16"/>
      <c r="EH92" s="16"/>
      <c r="EI92" s="16"/>
      <c r="EJ92" s="16"/>
      <c r="EK92" s="16"/>
      <c r="EL92" s="16"/>
      <c r="EM92" s="16"/>
      <c r="EN92" s="16"/>
      <c r="EO92" s="16"/>
      <c r="EP92" s="16"/>
      <c r="EQ92" s="16"/>
      <c r="ER92" s="16"/>
      <c r="ES92" s="16"/>
      <c r="ET92" s="16"/>
      <c r="EU92" s="16"/>
      <c r="EV92" s="16"/>
    </row>
    <row r="93" spans="1:152">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c r="CX93" s="16"/>
      <c r="CY93" s="16"/>
      <c r="CZ93" s="16"/>
      <c r="DA93" s="16"/>
      <c r="DB93" s="16"/>
      <c r="DC93" s="16"/>
      <c r="DD93" s="16"/>
      <c r="DE93" s="16"/>
      <c r="DF93" s="16"/>
      <c r="DG93" s="16"/>
      <c r="DH93" s="16"/>
      <c r="DI93" s="16"/>
      <c r="DJ93" s="16"/>
      <c r="DK93" s="16"/>
      <c r="DL93" s="16"/>
      <c r="DM93" s="16"/>
      <c r="DN93" s="16"/>
      <c r="DO93" s="16"/>
      <c r="DP93" s="16"/>
      <c r="DQ93" s="16"/>
      <c r="DR93" s="16"/>
      <c r="DS93" s="16"/>
      <c r="DT93" s="16"/>
      <c r="DU93" s="16"/>
      <c r="DV93" s="16"/>
      <c r="DW93" s="16"/>
      <c r="DX93" s="16"/>
      <c r="DY93" s="16"/>
      <c r="DZ93" s="16"/>
      <c r="EA93" s="16"/>
      <c r="EB93" s="16"/>
      <c r="EC93" s="16"/>
      <c r="ED93" s="16"/>
      <c r="EE93" s="16"/>
      <c r="EF93" s="16"/>
      <c r="EG93" s="16"/>
      <c r="EH93" s="16"/>
      <c r="EI93" s="16"/>
      <c r="EJ93" s="16"/>
      <c r="EK93" s="16"/>
      <c r="EL93" s="16"/>
      <c r="EM93" s="16"/>
      <c r="EN93" s="16"/>
      <c r="EO93" s="16"/>
      <c r="EP93" s="16"/>
      <c r="EQ93" s="16"/>
      <c r="ER93" s="16"/>
      <c r="ES93" s="16"/>
      <c r="ET93" s="16"/>
      <c r="EU93" s="16"/>
      <c r="EV93" s="16"/>
    </row>
    <row r="94" spans="1:152">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c r="EC94" s="16"/>
      <c r="ED94" s="16"/>
      <c r="EE94" s="16"/>
      <c r="EF94" s="16"/>
      <c r="EG94" s="16"/>
      <c r="EH94" s="16"/>
      <c r="EI94" s="16"/>
      <c r="EJ94" s="16"/>
      <c r="EK94" s="16"/>
      <c r="EL94" s="16"/>
      <c r="EM94" s="16"/>
      <c r="EN94" s="16"/>
      <c r="EO94" s="16"/>
      <c r="EP94" s="16"/>
      <c r="EQ94" s="16"/>
      <c r="ER94" s="16"/>
      <c r="ES94" s="16"/>
      <c r="ET94" s="16"/>
      <c r="EU94" s="16"/>
      <c r="EV94" s="16"/>
    </row>
    <row r="95" spans="1:152">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c r="CX95" s="16"/>
      <c r="CY95" s="16"/>
      <c r="CZ95" s="16"/>
      <c r="DA95" s="16"/>
      <c r="DB95" s="16"/>
      <c r="DC95" s="16"/>
      <c r="DD95" s="16"/>
      <c r="DE95" s="16"/>
      <c r="DF95" s="16"/>
      <c r="DG95" s="16"/>
      <c r="DH95" s="16"/>
      <c r="DI95" s="16"/>
      <c r="DJ95" s="16"/>
      <c r="DK95" s="16"/>
      <c r="DL95" s="16"/>
      <c r="DM95" s="16"/>
      <c r="DN95" s="16"/>
      <c r="DO95" s="16"/>
      <c r="DP95" s="16"/>
      <c r="DQ95" s="16"/>
      <c r="DR95" s="16"/>
      <c r="DS95" s="16"/>
      <c r="DT95" s="16"/>
      <c r="DU95" s="16"/>
      <c r="DV95" s="16"/>
      <c r="DW95" s="16"/>
      <c r="DX95" s="16"/>
      <c r="DY95" s="16"/>
      <c r="DZ95" s="16"/>
      <c r="EA95" s="16"/>
      <c r="EB95" s="16"/>
      <c r="EC95" s="16"/>
      <c r="ED95" s="16"/>
      <c r="EE95" s="16"/>
      <c r="EF95" s="16"/>
      <c r="EG95" s="16"/>
      <c r="EH95" s="16"/>
      <c r="EI95" s="16"/>
      <c r="EJ95" s="16"/>
      <c r="EK95" s="16"/>
      <c r="EL95" s="16"/>
      <c r="EM95" s="16"/>
      <c r="EN95" s="16"/>
      <c r="EO95" s="16"/>
      <c r="EP95" s="16"/>
      <c r="EQ95" s="16"/>
      <c r="ER95" s="16"/>
      <c r="ES95" s="16"/>
      <c r="ET95" s="16"/>
      <c r="EU95" s="16"/>
      <c r="EV95" s="16"/>
    </row>
    <row r="96" spans="1:152">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c r="CX96" s="16"/>
      <c r="CY96" s="16"/>
      <c r="CZ96" s="16"/>
      <c r="DA96" s="16"/>
      <c r="DB96" s="16"/>
      <c r="DC96" s="16"/>
      <c r="DD96" s="16"/>
      <c r="DE96" s="16"/>
      <c r="DF96" s="16"/>
      <c r="DG96" s="16"/>
      <c r="DH96" s="16"/>
      <c r="DI96" s="16"/>
      <c r="DJ96" s="16"/>
      <c r="DK96" s="16"/>
      <c r="DL96" s="16"/>
      <c r="DM96" s="16"/>
      <c r="DN96" s="16"/>
      <c r="DO96" s="16"/>
      <c r="DP96" s="16"/>
      <c r="DQ96" s="16"/>
      <c r="DR96" s="16"/>
      <c r="DS96" s="16"/>
      <c r="DT96" s="16"/>
      <c r="DU96" s="16"/>
      <c r="DV96" s="16"/>
      <c r="DW96" s="16"/>
      <c r="DX96" s="16"/>
      <c r="DY96" s="16"/>
      <c r="DZ96" s="16"/>
      <c r="EA96" s="16"/>
      <c r="EB96" s="16"/>
      <c r="EC96" s="16"/>
      <c r="ED96" s="16"/>
      <c r="EE96" s="16"/>
      <c r="EF96" s="16"/>
      <c r="EG96" s="16"/>
      <c r="EH96" s="16"/>
      <c r="EI96" s="16"/>
      <c r="EJ96" s="16"/>
      <c r="EK96" s="16"/>
      <c r="EL96" s="16"/>
      <c r="EM96" s="16"/>
      <c r="EN96" s="16"/>
      <c r="EO96" s="16"/>
      <c r="EP96" s="16"/>
      <c r="EQ96" s="16"/>
      <c r="ER96" s="16"/>
      <c r="ES96" s="16"/>
      <c r="ET96" s="16"/>
      <c r="EU96" s="16"/>
      <c r="EV96" s="16"/>
    </row>
    <row r="97" spans="1:152">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c r="CX97" s="16"/>
      <c r="CY97" s="16"/>
      <c r="CZ97" s="16"/>
      <c r="DA97" s="16"/>
      <c r="DB97" s="16"/>
      <c r="DC97" s="16"/>
      <c r="DD97" s="16"/>
      <c r="DE97" s="16"/>
      <c r="DF97" s="16"/>
      <c r="DG97" s="16"/>
      <c r="DH97" s="16"/>
      <c r="DI97" s="16"/>
      <c r="DJ97" s="16"/>
      <c r="DK97" s="16"/>
      <c r="DL97" s="16"/>
      <c r="DM97" s="16"/>
      <c r="DN97" s="16"/>
      <c r="DO97" s="16"/>
      <c r="DP97" s="16"/>
      <c r="DQ97" s="16"/>
      <c r="DR97" s="16"/>
      <c r="DS97" s="16"/>
      <c r="DT97" s="16"/>
      <c r="DU97" s="16"/>
      <c r="DV97" s="16"/>
      <c r="DW97" s="16"/>
      <c r="DX97" s="16"/>
      <c r="DY97" s="16"/>
      <c r="DZ97" s="16"/>
      <c r="EA97" s="16"/>
      <c r="EB97" s="16"/>
      <c r="EC97" s="16"/>
      <c r="ED97" s="16"/>
      <c r="EE97" s="16"/>
      <c r="EF97" s="16"/>
      <c r="EG97" s="16"/>
      <c r="EH97" s="16"/>
      <c r="EI97" s="16"/>
      <c r="EJ97" s="16"/>
      <c r="EK97" s="16"/>
      <c r="EL97" s="16"/>
      <c r="EM97" s="16"/>
      <c r="EN97" s="16"/>
      <c r="EO97" s="16"/>
      <c r="EP97" s="16"/>
      <c r="EQ97" s="16"/>
      <c r="ER97" s="16"/>
      <c r="ES97" s="16"/>
      <c r="ET97" s="16"/>
      <c r="EU97" s="16"/>
      <c r="EV97" s="16"/>
    </row>
    <row r="98" spans="1:152">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c r="CX98" s="16"/>
      <c r="CY98" s="16"/>
      <c r="CZ98" s="16"/>
      <c r="DA98" s="16"/>
      <c r="DB98" s="16"/>
      <c r="DC98" s="16"/>
      <c r="DD98" s="16"/>
      <c r="DE98" s="16"/>
      <c r="DF98" s="16"/>
      <c r="DG98" s="16"/>
      <c r="DH98" s="16"/>
      <c r="DI98" s="16"/>
      <c r="DJ98" s="16"/>
      <c r="DK98" s="16"/>
      <c r="DL98" s="16"/>
      <c r="DM98" s="16"/>
      <c r="DN98" s="16"/>
      <c r="DO98" s="16"/>
      <c r="DP98" s="16"/>
      <c r="DQ98" s="16"/>
      <c r="DR98" s="16"/>
      <c r="DS98" s="16"/>
      <c r="DT98" s="16"/>
      <c r="DU98" s="16"/>
      <c r="DV98" s="16"/>
      <c r="DW98" s="16"/>
      <c r="DX98" s="16"/>
      <c r="DY98" s="16"/>
      <c r="DZ98" s="16"/>
      <c r="EA98" s="16"/>
      <c r="EB98" s="16"/>
      <c r="EC98" s="16"/>
      <c r="ED98" s="16"/>
      <c r="EE98" s="16"/>
      <c r="EF98" s="16"/>
      <c r="EG98" s="16"/>
      <c r="EH98" s="16"/>
      <c r="EI98" s="16"/>
      <c r="EJ98" s="16"/>
      <c r="EK98" s="16"/>
      <c r="EL98" s="16"/>
      <c r="EM98" s="16"/>
      <c r="EN98" s="16"/>
      <c r="EO98" s="16"/>
      <c r="EP98" s="16"/>
      <c r="EQ98" s="16"/>
      <c r="ER98" s="16"/>
      <c r="ES98" s="16"/>
      <c r="ET98" s="16"/>
      <c r="EU98" s="16"/>
      <c r="EV98" s="16"/>
    </row>
    <row r="99" spans="1:152">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c r="CX99" s="16"/>
      <c r="CY99" s="16"/>
      <c r="CZ99" s="16"/>
      <c r="DA99" s="16"/>
      <c r="DB99" s="16"/>
      <c r="DC99" s="16"/>
      <c r="DD99" s="16"/>
      <c r="DE99" s="16"/>
      <c r="DF99" s="16"/>
      <c r="DG99" s="16"/>
      <c r="DH99" s="16"/>
      <c r="DI99" s="16"/>
      <c r="DJ99" s="16"/>
      <c r="DK99" s="16"/>
      <c r="DL99" s="16"/>
      <c r="DM99" s="16"/>
      <c r="DN99" s="16"/>
      <c r="DO99" s="16"/>
      <c r="DP99" s="16"/>
      <c r="DQ99" s="16"/>
      <c r="DR99" s="16"/>
      <c r="DS99" s="16"/>
      <c r="DT99" s="16"/>
      <c r="DU99" s="16"/>
      <c r="DV99" s="16"/>
      <c r="DW99" s="16"/>
      <c r="DX99" s="16"/>
      <c r="DY99" s="16"/>
      <c r="DZ99" s="16"/>
      <c r="EA99" s="16"/>
      <c r="EB99" s="16"/>
      <c r="EC99" s="16"/>
      <c r="ED99" s="16"/>
      <c r="EE99" s="16"/>
      <c r="EF99" s="16"/>
      <c r="EG99" s="16"/>
      <c r="EH99" s="16"/>
      <c r="EI99" s="16"/>
      <c r="EJ99" s="16"/>
      <c r="EK99" s="16"/>
      <c r="EL99" s="16"/>
      <c r="EM99" s="16"/>
      <c r="EN99" s="16"/>
      <c r="EO99" s="16"/>
      <c r="EP99" s="16"/>
      <c r="EQ99" s="16"/>
      <c r="ER99" s="16"/>
      <c r="ES99" s="16"/>
      <c r="ET99" s="16"/>
      <c r="EU99" s="16"/>
      <c r="EV99" s="16"/>
    </row>
    <row r="100" spans="1:152">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c r="EC100" s="16"/>
      <c r="ED100" s="16"/>
      <c r="EE100" s="16"/>
      <c r="EF100" s="16"/>
      <c r="EG100" s="16"/>
      <c r="EH100" s="16"/>
      <c r="EI100" s="16"/>
      <c r="EJ100" s="16"/>
      <c r="EK100" s="16"/>
      <c r="EL100" s="16"/>
      <c r="EM100" s="16"/>
      <c r="EN100" s="16"/>
      <c r="EO100" s="16"/>
      <c r="EP100" s="16"/>
      <c r="EQ100" s="16"/>
      <c r="ER100" s="16"/>
      <c r="ES100" s="16"/>
      <c r="ET100" s="16"/>
      <c r="EU100" s="16"/>
      <c r="EV100" s="16"/>
    </row>
    <row r="101" spans="1:152">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c r="EQ101" s="16"/>
      <c r="ER101" s="16"/>
      <c r="ES101" s="16"/>
      <c r="ET101" s="16"/>
      <c r="EU101" s="16"/>
      <c r="EV101" s="16"/>
    </row>
    <row r="102" spans="1:15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c r="CX102" s="16"/>
      <c r="CY102" s="16"/>
      <c r="CZ102" s="16"/>
      <c r="DA102" s="16"/>
      <c r="DB102" s="16"/>
      <c r="DC102" s="16"/>
      <c r="DD102" s="16"/>
      <c r="DE102" s="16"/>
      <c r="DF102" s="16"/>
      <c r="DG102" s="16"/>
      <c r="DH102" s="16"/>
      <c r="DI102" s="16"/>
      <c r="DJ102" s="16"/>
      <c r="DK102" s="16"/>
      <c r="DL102" s="16"/>
      <c r="DM102" s="16"/>
      <c r="DN102" s="16"/>
      <c r="DO102" s="16"/>
      <c r="DP102" s="16"/>
      <c r="DQ102" s="16"/>
      <c r="DR102" s="16"/>
      <c r="DS102" s="16"/>
      <c r="DT102" s="16"/>
      <c r="DU102" s="16"/>
      <c r="DV102" s="16"/>
      <c r="DW102" s="16"/>
      <c r="DX102" s="16"/>
      <c r="DY102" s="16"/>
      <c r="DZ102" s="16"/>
      <c r="EA102" s="16"/>
      <c r="EB102" s="16"/>
      <c r="EC102" s="16"/>
      <c r="ED102" s="16"/>
      <c r="EE102" s="16"/>
      <c r="EF102" s="16"/>
      <c r="EG102" s="16"/>
      <c r="EH102" s="16"/>
      <c r="EI102" s="16"/>
      <c r="EJ102" s="16"/>
      <c r="EK102" s="16"/>
      <c r="EL102" s="16"/>
      <c r="EM102" s="16"/>
      <c r="EN102" s="16"/>
      <c r="EO102" s="16"/>
      <c r="EP102" s="16"/>
      <c r="EQ102" s="16"/>
      <c r="ER102" s="16"/>
      <c r="ES102" s="16"/>
      <c r="ET102" s="16"/>
      <c r="EU102" s="16"/>
      <c r="EV102" s="16"/>
    </row>
    <row r="103" spans="1:152">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c r="EQ103" s="16"/>
      <c r="ER103" s="16"/>
      <c r="ES103" s="16"/>
      <c r="ET103" s="16"/>
      <c r="EU103" s="16"/>
      <c r="EV103" s="16"/>
    </row>
    <row r="104" spans="1:152">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c r="EQ104" s="16"/>
      <c r="ER104" s="16"/>
      <c r="ES104" s="16"/>
      <c r="ET104" s="16"/>
      <c r="EU104" s="16"/>
      <c r="EV104" s="16"/>
    </row>
    <row r="105" spans="1:152">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row>
    <row r="106" spans="1:152">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c r="EQ106" s="16"/>
      <c r="ER106" s="16"/>
      <c r="ES106" s="16"/>
      <c r="ET106" s="16"/>
      <c r="EU106" s="16"/>
      <c r="EV106" s="16"/>
    </row>
    <row r="107" spans="1:152">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6"/>
      <c r="DE107" s="16"/>
      <c r="DF107" s="16"/>
      <c r="DG107" s="16"/>
      <c r="DH107" s="16"/>
      <c r="DI107" s="16"/>
      <c r="DJ107" s="16"/>
      <c r="DK107" s="16"/>
      <c r="DL107" s="16"/>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16"/>
      <c r="EJ107" s="16"/>
      <c r="EK107" s="16"/>
      <c r="EL107" s="16"/>
      <c r="EM107" s="16"/>
      <c r="EN107" s="16"/>
      <c r="EO107" s="16"/>
      <c r="EP107" s="16"/>
      <c r="EQ107" s="16"/>
      <c r="ER107" s="16"/>
      <c r="ES107" s="16"/>
      <c r="ET107" s="16"/>
      <c r="EU107" s="16"/>
      <c r="EV107" s="16"/>
    </row>
    <row r="108" spans="1:152">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c r="CX108" s="16"/>
      <c r="CY108" s="16"/>
      <c r="CZ108" s="16"/>
      <c r="DA108" s="16"/>
      <c r="DB108" s="16"/>
      <c r="DC108" s="16"/>
      <c r="DD108" s="16"/>
      <c r="DE108" s="16"/>
      <c r="DF108" s="16"/>
      <c r="DG108" s="16"/>
      <c r="DH108" s="16"/>
      <c r="DI108" s="16"/>
      <c r="DJ108" s="16"/>
      <c r="DK108" s="16"/>
      <c r="DL108" s="16"/>
      <c r="DM108" s="16"/>
      <c r="DN108" s="16"/>
      <c r="DO108" s="16"/>
      <c r="DP108" s="16"/>
      <c r="DQ108" s="16"/>
      <c r="DR108" s="16"/>
      <c r="DS108" s="16"/>
      <c r="DT108" s="16"/>
      <c r="DU108" s="16"/>
      <c r="DV108" s="16"/>
      <c r="DW108" s="16"/>
      <c r="DX108" s="16"/>
      <c r="DY108" s="16"/>
      <c r="DZ108" s="16"/>
      <c r="EA108" s="16"/>
      <c r="EB108" s="16"/>
      <c r="EC108" s="16"/>
      <c r="ED108" s="16"/>
      <c r="EE108" s="16"/>
      <c r="EF108" s="16"/>
      <c r="EG108" s="16"/>
      <c r="EH108" s="16"/>
      <c r="EI108" s="16"/>
      <c r="EJ108" s="16"/>
      <c r="EK108" s="16"/>
      <c r="EL108" s="16"/>
      <c r="EM108" s="16"/>
      <c r="EN108" s="16"/>
      <c r="EO108" s="16"/>
      <c r="EP108" s="16"/>
      <c r="EQ108" s="16"/>
      <c r="ER108" s="16"/>
      <c r="ES108" s="16"/>
      <c r="ET108" s="16"/>
      <c r="EU108" s="16"/>
      <c r="EV108" s="16"/>
    </row>
    <row r="109" spans="1:152">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c r="CX109" s="16"/>
      <c r="CY109" s="16"/>
      <c r="CZ109" s="16"/>
      <c r="DA109" s="16"/>
      <c r="DB109" s="16"/>
      <c r="DC109" s="16"/>
      <c r="DD109" s="16"/>
      <c r="DE109" s="16"/>
      <c r="DF109" s="16"/>
      <c r="DG109" s="16"/>
      <c r="DH109" s="16"/>
      <c r="DI109" s="16"/>
      <c r="DJ109" s="16"/>
      <c r="DK109" s="16"/>
      <c r="DL109" s="16"/>
      <c r="DM109" s="16"/>
      <c r="DN109" s="16"/>
      <c r="DO109" s="16"/>
      <c r="DP109" s="16"/>
      <c r="DQ109" s="16"/>
      <c r="DR109" s="16"/>
      <c r="DS109" s="16"/>
      <c r="DT109" s="16"/>
      <c r="DU109" s="16"/>
      <c r="DV109" s="16"/>
      <c r="DW109" s="16"/>
      <c r="DX109" s="16"/>
      <c r="DY109" s="16"/>
      <c r="DZ109" s="16"/>
      <c r="EA109" s="16"/>
      <c r="EB109" s="16"/>
      <c r="EC109" s="16"/>
      <c r="ED109" s="16"/>
      <c r="EE109" s="16"/>
      <c r="EF109" s="16"/>
      <c r="EG109" s="16"/>
      <c r="EH109" s="16"/>
      <c r="EI109" s="16"/>
      <c r="EJ109" s="16"/>
      <c r="EK109" s="16"/>
      <c r="EL109" s="16"/>
      <c r="EM109" s="16"/>
      <c r="EN109" s="16"/>
      <c r="EO109" s="16"/>
      <c r="EP109" s="16"/>
      <c r="EQ109" s="16"/>
      <c r="ER109" s="16"/>
      <c r="ES109" s="16"/>
      <c r="ET109" s="16"/>
      <c r="EU109" s="16"/>
      <c r="EV109" s="16"/>
    </row>
    <row r="110" spans="1:152">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c r="CX110" s="16"/>
      <c r="CY110" s="16"/>
      <c r="CZ110" s="16"/>
      <c r="DA110" s="16"/>
      <c r="DB110" s="16"/>
      <c r="DC110" s="16"/>
      <c r="DD110" s="16"/>
      <c r="DE110" s="16"/>
      <c r="DF110" s="16"/>
      <c r="DG110" s="16"/>
      <c r="DH110" s="16"/>
      <c r="DI110" s="16"/>
      <c r="DJ110" s="16"/>
      <c r="DK110" s="16"/>
      <c r="DL110" s="16"/>
      <c r="DM110" s="16"/>
      <c r="DN110" s="16"/>
      <c r="DO110" s="16"/>
      <c r="DP110" s="16"/>
      <c r="DQ110" s="16"/>
      <c r="DR110" s="16"/>
      <c r="DS110" s="16"/>
      <c r="DT110" s="16"/>
      <c r="DU110" s="16"/>
      <c r="DV110" s="16"/>
      <c r="DW110" s="16"/>
      <c r="DX110" s="16"/>
      <c r="DY110" s="16"/>
      <c r="DZ110" s="16"/>
      <c r="EA110" s="16"/>
      <c r="EB110" s="16"/>
      <c r="EC110" s="16"/>
      <c r="ED110" s="16"/>
      <c r="EE110" s="16"/>
      <c r="EF110" s="16"/>
      <c r="EG110" s="16"/>
      <c r="EH110" s="16"/>
      <c r="EI110" s="16"/>
      <c r="EJ110" s="16"/>
      <c r="EK110" s="16"/>
      <c r="EL110" s="16"/>
      <c r="EM110" s="16"/>
      <c r="EN110" s="16"/>
      <c r="EO110" s="16"/>
      <c r="EP110" s="16"/>
      <c r="EQ110" s="16"/>
      <c r="ER110" s="16"/>
      <c r="ES110" s="16"/>
      <c r="ET110" s="16"/>
      <c r="EU110" s="16"/>
      <c r="EV110" s="16"/>
    </row>
    <row r="111" spans="1:152">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c r="CX111" s="16"/>
      <c r="CY111" s="16"/>
      <c r="CZ111" s="16"/>
      <c r="DA111" s="16"/>
      <c r="DB111" s="16"/>
      <c r="DC111" s="16"/>
      <c r="DD111" s="16"/>
      <c r="DE111" s="16"/>
      <c r="DF111" s="16"/>
      <c r="DG111" s="16"/>
      <c r="DH111" s="16"/>
      <c r="DI111" s="16"/>
      <c r="DJ111" s="16"/>
      <c r="DK111" s="16"/>
      <c r="DL111" s="16"/>
      <c r="DM111" s="16"/>
      <c r="DN111" s="16"/>
      <c r="DO111" s="16"/>
      <c r="DP111" s="16"/>
      <c r="DQ111" s="16"/>
      <c r="DR111" s="16"/>
      <c r="DS111" s="16"/>
      <c r="DT111" s="16"/>
      <c r="DU111" s="16"/>
      <c r="DV111" s="16"/>
      <c r="DW111" s="16"/>
      <c r="DX111" s="16"/>
      <c r="DY111" s="16"/>
      <c r="DZ111" s="16"/>
      <c r="EA111" s="16"/>
      <c r="EB111" s="16"/>
      <c r="EC111" s="16"/>
      <c r="ED111" s="16"/>
      <c r="EE111" s="16"/>
      <c r="EF111" s="16"/>
      <c r="EG111" s="16"/>
      <c r="EH111" s="16"/>
      <c r="EI111" s="16"/>
      <c r="EJ111" s="16"/>
      <c r="EK111" s="16"/>
      <c r="EL111" s="16"/>
      <c r="EM111" s="16"/>
      <c r="EN111" s="16"/>
      <c r="EO111" s="16"/>
      <c r="EP111" s="16"/>
      <c r="EQ111" s="16"/>
      <c r="ER111" s="16"/>
      <c r="ES111" s="16"/>
      <c r="ET111" s="16"/>
      <c r="EU111" s="16"/>
      <c r="EV111" s="16"/>
    </row>
    <row r="112" spans="1:15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c r="CX112" s="16"/>
      <c r="CY112" s="16"/>
      <c r="CZ112" s="16"/>
      <c r="DA112" s="16"/>
      <c r="DB112" s="16"/>
      <c r="DC112" s="16"/>
      <c r="DD112" s="16"/>
      <c r="DE112" s="16"/>
      <c r="DF112" s="16"/>
      <c r="DG112" s="16"/>
      <c r="DH112" s="16"/>
      <c r="DI112" s="16"/>
      <c r="DJ112" s="16"/>
      <c r="DK112" s="16"/>
      <c r="DL112" s="16"/>
      <c r="DM112" s="16"/>
      <c r="DN112" s="16"/>
      <c r="DO112" s="16"/>
      <c r="DP112" s="16"/>
      <c r="DQ112" s="16"/>
      <c r="DR112" s="16"/>
      <c r="DS112" s="16"/>
      <c r="DT112" s="16"/>
      <c r="DU112" s="16"/>
      <c r="DV112" s="16"/>
      <c r="DW112" s="16"/>
      <c r="DX112" s="16"/>
      <c r="DY112" s="16"/>
      <c r="DZ112" s="16"/>
      <c r="EA112" s="16"/>
      <c r="EB112" s="16"/>
      <c r="EC112" s="16"/>
      <c r="ED112" s="16"/>
      <c r="EE112" s="16"/>
      <c r="EF112" s="16"/>
      <c r="EG112" s="16"/>
      <c r="EH112" s="16"/>
      <c r="EI112" s="16"/>
      <c r="EJ112" s="16"/>
      <c r="EK112" s="16"/>
      <c r="EL112" s="16"/>
      <c r="EM112" s="16"/>
      <c r="EN112" s="16"/>
      <c r="EO112" s="16"/>
      <c r="EP112" s="16"/>
      <c r="EQ112" s="16"/>
      <c r="ER112" s="16"/>
      <c r="ES112" s="16"/>
      <c r="ET112" s="16"/>
      <c r="EU112" s="16"/>
      <c r="EV112" s="16"/>
    </row>
    <row r="113" spans="1:152">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c r="CX113" s="16"/>
      <c r="CY113" s="16"/>
      <c r="CZ113" s="16"/>
      <c r="DA113" s="16"/>
      <c r="DB113" s="16"/>
      <c r="DC113" s="16"/>
      <c r="DD113" s="16"/>
      <c r="DE113" s="16"/>
      <c r="DF113" s="16"/>
      <c r="DG113" s="16"/>
      <c r="DH113" s="16"/>
      <c r="DI113" s="16"/>
      <c r="DJ113" s="16"/>
      <c r="DK113" s="16"/>
      <c r="DL113" s="16"/>
      <c r="DM113" s="16"/>
      <c r="DN113" s="16"/>
      <c r="DO113" s="16"/>
      <c r="DP113" s="16"/>
      <c r="DQ113" s="16"/>
      <c r="DR113" s="16"/>
      <c r="DS113" s="16"/>
      <c r="DT113" s="16"/>
      <c r="DU113" s="16"/>
      <c r="DV113" s="16"/>
      <c r="DW113" s="16"/>
      <c r="DX113" s="16"/>
      <c r="DY113" s="16"/>
      <c r="DZ113" s="16"/>
      <c r="EA113" s="16"/>
      <c r="EB113" s="16"/>
      <c r="EC113" s="16"/>
      <c r="ED113" s="16"/>
      <c r="EE113" s="16"/>
      <c r="EF113" s="16"/>
      <c r="EG113" s="16"/>
      <c r="EH113" s="16"/>
      <c r="EI113" s="16"/>
      <c r="EJ113" s="16"/>
      <c r="EK113" s="16"/>
      <c r="EL113" s="16"/>
      <c r="EM113" s="16"/>
      <c r="EN113" s="16"/>
      <c r="EO113" s="16"/>
      <c r="EP113" s="16"/>
      <c r="EQ113" s="16"/>
      <c r="ER113" s="16"/>
      <c r="ES113" s="16"/>
      <c r="ET113" s="16"/>
      <c r="EU113" s="16"/>
      <c r="EV113" s="16"/>
    </row>
    <row r="114" spans="1:152">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c r="CX114" s="16"/>
      <c r="CY114" s="16"/>
      <c r="CZ114" s="16"/>
      <c r="DA114" s="16"/>
      <c r="DB114" s="16"/>
      <c r="DC114" s="16"/>
      <c r="DD114" s="16"/>
      <c r="DE114" s="16"/>
      <c r="DF114" s="16"/>
      <c r="DG114" s="16"/>
      <c r="DH114" s="16"/>
      <c r="DI114" s="16"/>
      <c r="DJ114" s="16"/>
      <c r="DK114" s="16"/>
      <c r="DL114" s="16"/>
      <c r="DM114" s="16"/>
      <c r="DN114" s="16"/>
      <c r="DO114" s="16"/>
      <c r="DP114" s="16"/>
      <c r="DQ114" s="16"/>
      <c r="DR114" s="16"/>
      <c r="DS114" s="16"/>
      <c r="DT114" s="16"/>
      <c r="DU114" s="16"/>
      <c r="DV114" s="16"/>
      <c r="DW114" s="16"/>
      <c r="DX114" s="16"/>
      <c r="DY114" s="16"/>
      <c r="DZ114" s="16"/>
      <c r="EA114" s="16"/>
      <c r="EB114" s="16"/>
      <c r="EC114" s="16"/>
      <c r="ED114" s="16"/>
      <c r="EE114" s="16"/>
      <c r="EF114" s="16"/>
      <c r="EG114" s="16"/>
      <c r="EH114" s="16"/>
      <c r="EI114" s="16"/>
      <c r="EJ114" s="16"/>
      <c r="EK114" s="16"/>
      <c r="EL114" s="16"/>
      <c r="EM114" s="16"/>
      <c r="EN114" s="16"/>
      <c r="EO114" s="16"/>
      <c r="EP114" s="16"/>
      <c r="EQ114" s="16"/>
      <c r="ER114" s="16"/>
      <c r="ES114" s="16"/>
      <c r="ET114" s="16"/>
      <c r="EU114" s="16"/>
      <c r="EV114" s="16"/>
    </row>
    <row r="115" spans="1:152">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c r="CX115" s="16"/>
      <c r="CY115" s="16"/>
      <c r="CZ115" s="16"/>
      <c r="DA115" s="16"/>
      <c r="DB115" s="16"/>
      <c r="DC115" s="16"/>
      <c r="DD115" s="16"/>
      <c r="DE115" s="16"/>
      <c r="DF115" s="16"/>
      <c r="DG115" s="16"/>
      <c r="DH115" s="16"/>
      <c r="DI115" s="16"/>
      <c r="DJ115" s="16"/>
      <c r="DK115" s="16"/>
      <c r="DL115" s="16"/>
      <c r="DM115" s="16"/>
      <c r="DN115" s="16"/>
      <c r="DO115" s="16"/>
      <c r="DP115" s="16"/>
      <c r="DQ115" s="16"/>
      <c r="DR115" s="16"/>
      <c r="DS115" s="16"/>
      <c r="DT115" s="16"/>
      <c r="DU115" s="16"/>
      <c r="DV115" s="16"/>
      <c r="DW115" s="16"/>
      <c r="DX115" s="16"/>
      <c r="DY115" s="16"/>
      <c r="DZ115" s="16"/>
      <c r="EA115" s="16"/>
      <c r="EB115" s="16"/>
      <c r="EC115" s="16"/>
      <c r="ED115" s="16"/>
      <c r="EE115" s="16"/>
      <c r="EF115" s="16"/>
      <c r="EG115" s="16"/>
      <c r="EH115" s="16"/>
      <c r="EI115" s="16"/>
      <c r="EJ115" s="16"/>
      <c r="EK115" s="16"/>
      <c r="EL115" s="16"/>
      <c r="EM115" s="16"/>
      <c r="EN115" s="16"/>
      <c r="EO115" s="16"/>
      <c r="EP115" s="16"/>
      <c r="EQ115" s="16"/>
      <c r="ER115" s="16"/>
      <c r="ES115" s="16"/>
      <c r="ET115" s="16"/>
      <c r="EU115" s="16"/>
      <c r="EV115" s="16"/>
    </row>
    <row r="116" spans="1:152">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c r="CX116" s="16"/>
      <c r="CY116" s="16"/>
      <c r="CZ116" s="16"/>
      <c r="DA116" s="16"/>
      <c r="DB116" s="16"/>
      <c r="DC116" s="16"/>
      <c r="DD116" s="16"/>
      <c r="DE116" s="16"/>
      <c r="DF116" s="16"/>
      <c r="DG116" s="16"/>
      <c r="DH116" s="16"/>
      <c r="DI116" s="16"/>
      <c r="DJ116" s="16"/>
      <c r="DK116" s="16"/>
      <c r="DL116" s="16"/>
      <c r="DM116" s="16"/>
      <c r="DN116" s="16"/>
      <c r="DO116" s="16"/>
      <c r="DP116" s="16"/>
      <c r="DQ116" s="16"/>
      <c r="DR116" s="16"/>
      <c r="DS116" s="16"/>
      <c r="DT116" s="16"/>
      <c r="DU116" s="16"/>
      <c r="DV116" s="16"/>
      <c r="DW116" s="16"/>
      <c r="DX116" s="16"/>
      <c r="DY116" s="16"/>
      <c r="DZ116" s="16"/>
      <c r="EA116" s="16"/>
      <c r="EB116" s="16"/>
      <c r="EC116" s="16"/>
      <c r="ED116" s="16"/>
      <c r="EE116" s="16"/>
      <c r="EF116" s="16"/>
      <c r="EG116" s="16"/>
      <c r="EH116" s="16"/>
      <c r="EI116" s="16"/>
      <c r="EJ116" s="16"/>
      <c r="EK116" s="16"/>
      <c r="EL116" s="16"/>
      <c r="EM116" s="16"/>
      <c r="EN116" s="16"/>
      <c r="EO116" s="16"/>
      <c r="EP116" s="16"/>
      <c r="EQ116" s="16"/>
      <c r="ER116" s="16"/>
      <c r="ES116" s="16"/>
      <c r="ET116" s="16"/>
      <c r="EU116" s="16"/>
      <c r="EV116" s="16"/>
    </row>
    <row r="117" spans="1:152">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c r="CX117" s="16"/>
      <c r="CY117" s="16"/>
      <c r="CZ117" s="16"/>
      <c r="DA117" s="16"/>
      <c r="DB117" s="16"/>
      <c r="DC117" s="16"/>
      <c r="DD117" s="16"/>
      <c r="DE117" s="16"/>
      <c r="DF117" s="16"/>
      <c r="DG117" s="16"/>
      <c r="DH117" s="16"/>
      <c r="DI117" s="16"/>
      <c r="DJ117" s="16"/>
      <c r="DK117" s="16"/>
      <c r="DL117" s="16"/>
      <c r="DM117" s="16"/>
      <c r="DN117" s="16"/>
      <c r="DO117" s="16"/>
      <c r="DP117" s="16"/>
      <c r="DQ117" s="16"/>
      <c r="DR117" s="16"/>
      <c r="DS117" s="16"/>
      <c r="DT117" s="16"/>
      <c r="DU117" s="16"/>
      <c r="DV117" s="16"/>
      <c r="DW117" s="16"/>
      <c r="DX117" s="16"/>
      <c r="DY117" s="16"/>
      <c r="DZ117" s="16"/>
      <c r="EA117" s="16"/>
      <c r="EB117" s="16"/>
      <c r="EC117" s="16"/>
      <c r="ED117" s="16"/>
      <c r="EE117" s="16"/>
      <c r="EF117" s="16"/>
      <c r="EG117" s="16"/>
      <c r="EH117" s="16"/>
      <c r="EI117" s="16"/>
      <c r="EJ117" s="16"/>
      <c r="EK117" s="16"/>
      <c r="EL117" s="16"/>
      <c r="EM117" s="16"/>
      <c r="EN117" s="16"/>
      <c r="EO117" s="16"/>
      <c r="EP117" s="16"/>
      <c r="EQ117" s="16"/>
      <c r="ER117" s="16"/>
      <c r="ES117" s="16"/>
      <c r="ET117" s="16"/>
      <c r="EU117" s="16"/>
      <c r="EV117" s="16"/>
    </row>
    <row r="118" spans="1:152">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16"/>
      <c r="DT118" s="16"/>
      <c r="DU118" s="16"/>
      <c r="DV118" s="16"/>
      <c r="DW118" s="16"/>
      <c r="DX118" s="16"/>
      <c r="DY118" s="16"/>
      <c r="DZ118" s="16"/>
      <c r="EA118" s="16"/>
      <c r="EB118" s="16"/>
      <c r="EC118" s="16"/>
      <c r="ED118" s="16"/>
      <c r="EE118" s="16"/>
      <c r="EF118" s="16"/>
      <c r="EG118" s="16"/>
      <c r="EH118" s="16"/>
      <c r="EI118" s="16"/>
      <c r="EJ118" s="16"/>
      <c r="EK118" s="16"/>
      <c r="EL118" s="16"/>
      <c r="EM118" s="16"/>
      <c r="EN118" s="16"/>
      <c r="EO118" s="16"/>
      <c r="EP118" s="16"/>
      <c r="EQ118" s="16"/>
      <c r="ER118" s="16"/>
      <c r="ES118" s="16"/>
      <c r="ET118" s="16"/>
      <c r="EU118" s="16"/>
      <c r="EV118" s="16"/>
    </row>
    <row r="119" spans="1:152">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16"/>
      <c r="DT119" s="16"/>
      <c r="DU119" s="16"/>
      <c r="DV119" s="16"/>
      <c r="DW119" s="16"/>
      <c r="DX119" s="16"/>
      <c r="DY119" s="16"/>
      <c r="DZ119" s="16"/>
      <c r="EA119" s="16"/>
      <c r="EB119" s="16"/>
      <c r="EC119" s="16"/>
      <c r="ED119" s="16"/>
      <c r="EE119" s="16"/>
      <c r="EF119" s="16"/>
      <c r="EG119" s="16"/>
      <c r="EH119" s="16"/>
      <c r="EI119" s="16"/>
      <c r="EJ119" s="16"/>
      <c r="EK119" s="16"/>
      <c r="EL119" s="16"/>
      <c r="EM119" s="16"/>
      <c r="EN119" s="16"/>
      <c r="EO119" s="16"/>
      <c r="EP119" s="16"/>
      <c r="EQ119" s="16"/>
      <c r="ER119" s="16"/>
      <c r="ES119" s="16"/>
      <c r="ET119" s="16"/>
      <c r="EU119" s="16"/>
      <c r="EV119" s="16"/>
    </row>
    <row r="120" spans="1:152">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row>
    <row r="121" spans="1:152">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c r="CX121" s="16"/>
      <c r="CY121" s="16"/>
      <c r="CZ121" s="16"/>
      <c r="DA121" s="16"/>
      <c r="DB121" s="16"/>
      <c r="DC121" s="16"/>
      <c r="DD121" s="16"/>
      <c r="DE121" s="16"/>
      <c r="DF121" s="16"/>
      <c r="DG121" s="16"/>
      <c r="DH121" s="16"/>
      <c r="DI121" s="16"/>
      <c r="DJ121" s="16"/>
      <c r="DK121" s="16"/>
      <c r="DL121" s="16"/>
      <c r="DM121" s="16"/>
      <c r="DN121" s="16"/>
      <c r="DO121" s="16"/>
      <c r="DP121" s="16"/>
      <c r="DQ121" s="16"/>
      <c r="DR121" s="16"/>
      <c r="DS121" s="16"/>
      <c r="DT121" s="16"/>
      <c r="DU121" s="16"/>
      <c r="DV121" s="16"/>
      <c r="DW121" s="16"/>
      <c r="DX121" s="16"/>
      <c r="DY121" s="16"/>
      <c r="DZ121" s="16"/>
      <c r="EA121" s="16"/>
      <c r="EB121" s="16"/>
      <c r="EC121" s="16"/>
      <c r="ED121" s="16"/>
      <c r="EE121" s="16"/>
      <c r="EF121" s="16"/>
      <c r="EG121" s="16"/>
      <c r="EH121" s="16"/>
      <c r="EI121" s="16"/>
      <c r="EJ121" s="16"/>
      <c r="EK121" s="16"/>
      <c r="EL121" s="16"/>
      <c r="EM121" s="16"/>
      <c r="EN121" s="16"/>
      <c r="EO121" s="16"/>
      <c r="EP121" s="16"/>
      <c r="EQ121" s="16"/>
      <c r="ER121" s="16"/>
      <c r="ES121" s="16"/>
      <c r="ET121" s="16"/>
      <c r="EU121" s="16"/>
      <c r="EV121" s="16"/>
    </row>
    <row r="122" spans="1:15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c r="CX122" s="16"/>
      <c r="CY122" s="16"/>
      <c r="CZ122" s="16"/>
      <c r="DA122" s="16"/>
      <c r="DB122" s="16"/>
      <c r="DC122" s="16"/>
      <c r="DD122" s="16"/>
      <c r="DE122" s="16"/>
      <c r="DF122" s="16"/>
      <c r="DG122" s="16"/>
      <c r="DH122" s="16"/>
      <c r="DI122" s="16"/>
      <c r="DJ122" s="16"/>
      <c r="DK122" s="16"/>
      <c r="DL122" s="16"/>
      <c r="DM122" s="16"/>
      <c r="DN122" s="16"/>
      <c r="DO122" s="16"/>
      <c r="DP122" s="16"/>
      <c r="DQ122" s="16"/>
      <c r="DR122" s="16"/>
      <c r="DS122" s="16"/>
      <c r="DT122" s="16"/>
      <c r="DU122" s="16"/>
      <c r="DV122" s="16"/>
      <c r="DW122" s="16"/>
      <c r="DX122" s="16"/>
      <c r="DY122" s="16"/>
      <c r="DZ122" s="16"/>
      <c r="EA122" s="16"/>
      <c r="EB122" s="16"/>
      <c r="EC122" s="16"/>
      <c r="ED122" s="16"/>
      <c r="EE122" s="16"/>
      <c r="EF122" s="16"/>
      <c r="EG122" s="16"/>
      <c r="EH122" s="16"/>
      <c r="EI122" s="16"/>
      <c r="EJ122" s="16"/>
      <c r="EK122" s="16"/>
      <c r="EL122" s="16"/>
      <c r="EM122" s="16"/>
      <c r="EN122" s="16"/>
      <c r="EO122" s="16"/>
      <c r="EP122" s="16"/>
      <c r="EQ122" s="16"/>
      <c r="ER122" s="16"/>
      <c r="ES122" s="16"/>
      <c r="ET122" s="16"/>
      <c r="EU122" s="16"/>
      <c r="EV122" s="16"/>
    </row>
    <row r="123" spans="1:152">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c r="CX123" s="16"/>
      <c r="CY123" s="16"/>
      <c r="CZ123" s="16"/>
      <c r="DA123" s="16"/>
      <c r="DB123" s="16"/>
      <c r="DC123" s="16"/>
      <c r="DD123" s="16"/>
      <c r="DE123" s="16"/>
      <c r="DF123" s="16"/>
      <c r="DG123" s="16"/>
      <c r="DH123" s="16"/>
      <c r="DI123" s="16"/>
      <c r="DJ123" s="16"/>
      <c r="DK123" s="16"/>
      <c r="DL123" s="16"/>
      <c r="DM123" s="16"/>
      <c r="DN123" s="16"/>
      <c r="DO123" s="16"/>
      <c r="DP123" s="16"/>
      <c r="DQ123" s="16"/>
      <c r="DR123" s="16"/>
      <c r="DS123" s="16"/>
      <c r="DT123" s="16"/>
      <c r="DU123" s="16"/>
      <c r="DV123" s="16"/>
      <c r="DW123" s="16"/>
      <c r="DX123" s="16"/>
      <c r="DY123" s="16"/>
      <c r="DZ123" s="16"/>
      <c r="EA123" s="16"/>
      <c r="EB123" s="16"/>
      <c r="EC123" s="16"/>
      <c r="ED123" s="16"/>
      <c r="EE123" s="16"/>
      <c r="EF123" s="16"/>
      <c r="EG123" s="16"/>
      <c r="EH123" s="16"/>
      <c r="EI123" s="16"/>
      <c r="EJ123" s="16"/>
      <c r="EK123" s="16"/>
      <c r="EL123" s="16"/>
      <c r="EM123" s="16"/>
      <c r="EN123" s="16"/>
      <c r="EO123" s="16"/>
      <c r="EP123" s="16"/>
      <c r="EQ123" s="16"/>
      <c r="ER123" s="16"/>
      <c r="ES123" s="16"/>
      <c r="ET123" s="16"/>
      <c r="EU123" s="16"/>
      <c r="EV123" s="16"/>
    </row>
    <row r="124" spans="1:152">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c r="CX124" s="16"/>
      <c r="CY124" s="16"/>
      <c r="CZ124" s="16"/>
      <c r="DA124" s="16"/>
      <c r="DB124" s="16"/>
      <c r="DC124" s="16"/>
      <c r="DD124" s="16"/>
      <c r="DE124" s="16"/>
      <c r="DF124" s="16"/>
      <c r="DG124" s="16"/>
      <c r="DH124" s="16"/>
      <c r="DI124" s="16"/>
      <c r="DJ124" s="16"/>
      <c r="DK124" s="16"/>
      <c r="DL124" s="16"/>
      <c r="DM124" s="16"/>
      <c r="DN124" s="16"/>
      <c r="DO124" s="16"/>
      <c r="DP124" s="16"/>
      <c r="DQ124" s="16"/>
      <c r="DR124" s="16"/>
      <c r="DS124" s="16"/>
      <c r="DT124" s="16"/>
      <c r="DU124" s="16"/>
      <c r="DV124" s="16"/>
      <c r="DW124" s="16"/>
      <c r="DX124" s="16"/>
      <c r="DY124" s="16"/>
      <c r="DZ124" s="16"/>
      <c r="EA124" s="16"/>
      <c r="EB124" s="16"/>
      <c r="EC124" s="16"/>
      <c r="ED124" s="16"/>
      <c r="EE124" s="16"/>
      <c r="EF124" s="16"/>
      <c r="EG124" s="16"/>
      <c r="EH124" s="16"/>
      <c r="EI124" s="16"/>
      <c r="EJ124" s="16"/>
      <c r="EK124" s="16"/>
      <c r="EL124" s="16"/>
      <c r="EM124" s="16"/>
      <c r="EN124" s="16"/>
      <c r="EO124" s="16"/>
      <c r="EP124" s="16"/>
      <c r="EQ124" s="16"/>
      <c r="ER124" s="16"/>
      <c r="ES124" s="16"/>
      <c r="ET124" s="16"/>
      <c r="EU124" s="16"/>
      <c r="EV124" s="16"/>
    </row>
    <row r="125" spans="1:152">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c r="CX125" s="16"/>
      <c r="CY125" s="16"/>
      <c r="CZ125" s="16"/>
      <c r="DA125" s="16"/>
      <c r="DB125" s="16"/>
      <c r="DC125" s="16"/>
      <c r="DD125" s="16"/>
      <c r="DE125" s="16"/>
      <c r="DF125" s="16"/>
      <c r="DG125" s="16"/>
      <c r="DH125" s="16"/>
      <c r="DI125" s="16"/>
      <c r="DJ125" s="16"/>
      <c r="DK125" s="16"/>
      <c r="DL125" s="16"/>
      <c r="DM125" s="16"/>
      <c r="DN125" s="16"/>
      <c r="DO125" s="16"/>
      <c r="DP125" s="16"/>
      <c r="DQ125" s="16"/>
      <c r="DR125" s="16"/>
      <c r="DS125" s="16"/>
      <c r="DT125" s="16"/>
      <c r="DU125" s="16"/>
      <c r="DV125" s="16"/>
      <c r="DW125" s="16"/>
      <c r="DX125" s="16"/>
      <c r="DY125" s="16"/>
      <c r="DZ125" s="16"/>
      <c r="EA125" s="16"/>
      <c r="EB125" s="16"/>
      <c r="EC125" s="16"/>
      <c r="ED125" s="16"/>
      <c r="EE125" s="16"/>
      <c r="EF125" s="16"/>
      <c r="EG125" s="16"/>
      <c r="EH125" s="16"/>
      <c r="EI125" s="16"/>
      <c r="EJ125" s="16"/>
      <c r="EK125" s="16"/>
      <c r="EL125" s="16"/>
      <c r="EM125" s="16"/>
      <c r="EN125" s="16"/>
      <c r="EO125" s="16"/>
      <c r="EP125" s="16"/>
      <c r="EQ125" s="16"/>
      <c r="ER125" s="16"/>
      <c r="ES125" s="16"/>
      <c r="ET125" s="16"/>
      <c r="EU125" s="16"/>
      <c r="EV125" s="16"/>
    </row>
    <row r="126" spans="1:152">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c r="CX126" s="16"/>
      <c r="CY126" s="16"/>
      <c r="CZ126" s="16"/>
      <c r="DA126" s="16"/>
      <c r="DB126" s="16"/>
      <c r="DC126" s="16"/>
      <c r="DD126" s="16"/>
      <c r="DE126" s="16"/>
      <c r="DF126" s="16"/>
      <c r="DG126" s="16"/>
      <c r="DH126" s="16"/>
      <c r="DI126" s="16"/>
      <c r="DJ126" s="16"/>
      <c r="DK126" s="16"/>
      <c r="DL126" s="16"/>
      <c r="DM126" s="16"/>
      <c r="DN126" s="16"/>
      <c r="DO126" s="16"/>
      <c r="DP126" s="16"/>
      <c r="DQ126" s="16"/>
      <c r="DR126" s="16"/>
      <c r="DS126" s="16"/>
      <c r="DT126" s="16"/>
      <c r="DU126" s="16"/>
      <c r="DV126" s="16"/>
      <c r="DW126" s="16"/>
      <c r="DX126" s="16"/>
      <c r="DY126" s="16"/>
      <c r="DZ126" s="16"/>
      <c r="EA126" s="16"/>
      <c r="EB126" s="16"/>
      <c r="EC126" s="16"/>
      <c r="ED126" s="16"/>
      <c r="EE126" s="16"/>
      <c r="EF126" s="16"/>
      <c r="EG126" s="16"/>
      <c r="EH126" s="16"/>
      <c r="EI126" s="16"/>
      <c r="EJ126" s="16"/>
      <c r="EK126" s="16"/>
      <c r="EL126" s="16"/>
      <c r="EM126" s="16"/>
      <c r="EN126" s="16"/>
      <c r="EO126" s="16"/>
      <c r="EP126" s="16"/>
      <c r="EQ126" s="16"/>
      <c r="ER126" s="16"/>
      <c r="ES126" s="16"/>
      <c r="ET126" s="16"/>
      <c r="EU126" s="16"/>
      <c r="EV126" s="16"/>
    </row>
    <row r="127" spans="1:152">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c r="CX127" s="16"/>
      <c r="CY127" s="16"/>
      <c r="CZ127" s="16"/>
      <c r="DA127" s="16"/>
      <c r="DB127" s="16"/>
      <c r="DC127" s="16"/>
      <c r="DD127" s="16"/>
      <c r="DE127" s="16"/>
      <c r="DF127" s="16"/>
      <c r="DG127" s="16"/>
      <c r="DH127" s="16"/>
      <c r="DI127" s="16"/>
      <c r="DJ127" s="16"/>
      <c r="DK127" s="16"/>
      <c r="DL127" s="16"/>
      <c r="DM127" s="16"/>
      <c r="DN127" s="16"/>
      <c r="DO127" s="16"/>
      <c r="DP127" s="16"/>
      <c r="DQ127" s="16"/>
      <c r="DR127" s="16"/>
      <c r="DS127" s="16"/>
      <c r="DT127" s="16"/>
      <c r="DU127" s="16"/>
      <c r="DV127" s="16"/>
      <c r="DW127" s="16"/>
      <c r="DX127" s="16"/>
      <c r="DY127" s="16"/>
      <c r="DZ127" s="16"/>
      <c r="EA127" s="16"/>
      <c r="EB127" s="16"/>
      <c r="EC127" s="16"/>
      <c r="ED127" s="16"/>
      <c r="EE127" s="16"/>
      <c r="EF127" s="16"/>
      <c r="EG127" s="16"/>
      <c r="EH127" s="16"/>
      <c r="EI127" s="16"/>
      <c r="EJ127" s="16"/>
      <c r="EK127" s="16"/>
      <c r="EL127" s="16"/>
      <c r="EM127" s="16"/>
      <c r="EN127" s="16"/>
      <c r="EO127" s="16"/>
      <c r="EP127" s="16"/>
      <c r="EQ127" s="16"/>
      <c r="ER127" s="16"/>
      <c r="ES127" s="16"/>
      <c r="ET127" s="16"/>
      <c r="EU127" s="16"/>
      <c r="EV127" s="16"/>
    </row>
    <row r="128" spans="1:152">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c r="CX128" s="16"/>
      <c r="CY128" s="16"/>
      <c r="CZ128" s="16"/>
      <c r="DA128" s="16"/>
      <c r="DB128" s="16"/>
      <c r="DC128" s="16"/>
      <c r="DD128" s="16"/>
      <c r="DE128" s="16"/>
      <c r="DF128" s="16"/>
      <c r="DG128" s="16"/>
      <c r="DH128" s="16"/>
      <c r="DI128" s="16"/>
      <c r="DJ128" s="16"/>
      <c r="DK128" s="16"/>
      <c r="DL128" s="16"/>
      <c r="DM128" s="16"/>
      <c r="DN128" s="16"/>
      <c r="DO128" s="16"/>
      <c r="DP128" s="16"/>
      <c r="DQ128" s="16"/>
      <c r="DR128" s="16"/>
      <c r="DS128" s="16"/>
      <c r="DT128" s="16"/>
      <c r="DU128" s="16"/>
      <c r="DV128" s="16"/>
      <c r="DW128" s="16"/>
      <c r="DX128" s="16"/>
      <c r="DY128" s="16"/>
      <c r="DZ128" s="16"/>
      <c r="EA128" s="16"/>
      <c r="EB128" s="16"/>
      <c r="EC128" s="16"/>
      <c r="ED128" s="16"/>
      <c r="EE128" s="16"/>
      <c r="EF128" s="16"/>
      <c r="EG128" s="16"/>
      <c r="EH128" s="16"/>
      <c r="EI128" s="16"/>
      <c r="EJ128" s="16"/>
      <c r="EK128" s="16"/>
      <c r="EL128" s="16"/>
      <c r="EM128" s="16"/>
      <c r="EN128" s="16"/>
      <c r="EO128" s="16"/>
      <c r="EP128" s="16"/>
      <c r="EQ128" s="16"/>
      <c r="ER128" s="16"/>
      <c r="ES128" s="16"/>
      <c r="ET128" s="16"/>
      <c r="EU128" s="16"/>
      <c r="EV128" s="16"/>
    </row>
    <row r="129" spans="1:152">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c r="DW129" s="16"/>
      <c r="DX129" s="16"/>
      <c r="DY129" s="16"/>
      <c r="DZ129" s="16"/>
      <c r="EA129" s="16"/>
      <c r="EB129" s="16"/>
      <c r="EC129" s="16"/>
      <c r="ED129" s="16"/>
      <c r="EE129" s="16"/>
      <c r="EF129" s="16"/>
      <c r="EG129" s="16"/>
      <c r="EH129" s="16"/>
      <c r="EI129" s="16"/>
      <c r="EJ129" s="16"/>
      <c r="EK129" s="16"/>
      <c r="EL129" s="16"/>
      <c r="EM129" s="16"/>
      <c r="EN129" s="16"/>
      <c r="EO129" s="16"/>
      <c r="EP129" s="16"/>
      <c r="EQ129" s="16"/>
      <c r="ER129" s="16"/>
      <c r="ES129" s="16"/>
      <c r="ET129" s="16"/>
      <c r="EU129" s="16"/>
      <c r="EV129" s="16"/>
    </row>
    <row r="130" spans="1:152">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row>
    <row r="131" spans="1:152">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row>
    <row r="132" spans="1:15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row>
    <row r="133" spans="1:152">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c r="DF133" s="16"/>
      <c r="DG133" s="16"/>
      <c r="DH133" s="16"/>
      <c r="DI133" s="16"/>
      <c r="DJ133" s="16"/>
      <c r="DK133" s="16"/>
      <c r="DL133" s="16"/>
      <c r="DM133" s="16"/>
      <c r="DN133" s="16"/>
      <c r="DO133" s="16"/>
      <c r="DP133" s="16"/>
      <c r="DQ133" s="16"/>
      <c r="DR133" s="16"/>
      <c r="DS133" s="16"/>
      <c r="DT133" s="16"/>
      <c r="DU133" s="16"/>
      <c r="DV133" s="16"/>
      <c r="DW133" s="16"/>
      <c r="DX133" s="16"/>
      <c r="DY133" s="16"/>
      <c r="DZ133" s="16"/>
      <c r="EA133" s="16"/>
      <c r="EB133" s="16"/>
      <c r="EC133" s="16"/>
      <c r="ED133" s="16"/>
      <c r="EE133" s="16"/>
      <c r="EF133" s="16"/>
      <c r="EG133" s="16"/>
      <c r="EH133" s="16"/>
      <c r="EI133" s="16"/>
      <c r="EJ133" s="16"/>
      <c r="EK133" s="16"/>
      <c r="EL133" s="16"/>
      <c r="EM133" s="16"/>
      <c r="EN133" s="16"/>
      <c r="EO133" s="16"/>
      <c r="EP133" s="16"/>
      <c r="EQ133" s="16"/>
      <c r="ER133" s="16"/>
      <c r="ES133" s="16"/>
      <c r="ET133" s="16"/>
      <c r="EU133" s="16"/>
      <c r="EV133" s="16"/>
    </row>
    <row r="134" spans="1:152">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row>
    <row r="135" spans="1:152">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row>
    <row r="136" spans="1:152">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c r="EC136" s="16"/>
      <c r="ED136" s="16"/>
      <c r="EE136" s="16"/>
      <c r="EF136" s="16"/>
      <c r="EG136" s="16"/>
      <c r="EH136" s="16"/>
      <c r="EI136" s="16"/>
      <c r="EJ136" s="16"/>
      <c r="EK136" s="16"/>
      <c r="EL136" s="16"/>
      <c r="EM136" s="16"/>
      <c r="EN136" s="16"/>
      <c r="EO136" s="16"/>
      <c r="EP136" s="16"/>
      <c r="EQ136" s="16"/>
      <c r="ER136" s="16"/>
      <c r="ES136" s="16"/>
      <c r="ET136" s="16"/>
      <c r="EU136" s="16"/>
      <c r="EV136" s="16"/>
    </row>
    <row r="137" spans="1:152">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c r="DY137" s="16"/>
      <c r="DZ137" s="16"/>
      <c r="EA137" s="16"/>
      <c r="EB137" s="16"/>
      <c r="EC137" s="16"/>
      <c r="ED137" s="16"/>
      <c r="EE137" s="16"/>
      <c r="EF137" s="16"/>
      <c r="EG137" s="16"/>
      <c r="EH137" s="16"/>
      <c r="EI137" s="16"/>
      <c r="EJ137" s="16"/>
      <c r="EK137" s="16"/>
      <c r="EL137" s="16"/>
      <c r="EM137" s="16"/>
      <c r="EN137" s="16"/>
      <c r="EO137" s="16"/>
      <c r="EP137" s="16"/>
      <c r="EQ137" s="16"/>
      <c r="ER137" s="16"/>
      <c r="ES137" s="16"/>
      <c r="ET137" s="16"/>
      <c r="EU137" s="16"/>
      <c r="EV137" s="16"/>
    </row>
    <row r="138" spans="1:152">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row>
    <row r="139" spans="1:152">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row>
    <row r="140" spans="1:152">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c r="ES140" s="16"/>
      <c r="ET140" s="16"/>
      <c r="EU140" s="16"/>
      <c r="EV140" s="16"/>
    </row>
    <row r="141" spans="1:152">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c r="ES141" s="16"/>
      <c r="ET141" s="16"/>
      <c r="EU141" s="16"/>
      <c r="EV141" s="16"/>
    </row>
    <row r="142" spans="1:15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c r="ES142" s="16"/>
      <c r="ET142" s="16"/>
      <c r="EU142" s="16"/>
      <c r="EV142" s="16"/>
    </row>
    <row r="143" spans="1:152">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c r="ES143" s="16"/>
      <c r="ET143" s="16"/>
      <c r="EU143" s="16"/>
      <c r="EV143" s="16"/>
    </row>
    <row r="144" spans="1:152">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c r="ES144" s="16"/>
      <c r="ET144" s="16"/>
      <c r="EU144" s="16"/>
      <c r="EV144" s="16"/>
    </row>
    <row r="145" spans="1:152">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c r="ES145" s="16"/>
      <c r="ET145" s="16"/>
      <c r="EU145" s="16"/>
      <c r="EV145" s="16"/>
    </row>
    <row r="146" spans="1:152">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c r="DW146" s="16"/>
      <c r="DX146" s="16"/>
      <c r="DY146" s="16"/>
      <c r="DZ146" s="16"/>
      <c r="EA146" s="16"/>
      <c r="EB146" s="16"/>
      <c r="EC146" s="16"/>
      <c r="ED146" s="16"/>
      <c r="EE146" s="16"/>
      <c r="EF146" s="16"/>
      <c r="EG146" s="16"/>
      <c r="EH146" s="16"/>
      <c r="EI146" s="16"/>
      <c r="EJ146" s="16"/>
      <c r="EK146" s="16"/>
      <c r="EL146" s="16"/>
      <c r="EM146" s="16"/>
      <c r="EN146" s="16"/>
      <c r="EO146" s="16"/>
      <c r="EP146" s="16"/>
      <c r="EQ146" s="16"/>
      <c r="ER146" s="16"/>
      <c r="ES146" s="16"/>
      <c r="ET146" s="16"/>
      <c r="EU146" s="16"/>
      <c r="EV146" s="16"/>
    </row>
    <row r="147" spans="1:152">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c r="DY147" s="16"/>
      <c r="DZ147" s="16"/>
      <c r="EA147" s="16"/>
      <c r="EB147" s="16"/>
      <c r="EC147" s="16"/>
      <c r="ED147" s="16"/>
      <c r="EE147" s="16"/>
      <c r="EF147" s="16"/>
      <c r="EG147" s="16"/>
      <c r="EH147" s="16"/>
      <c r="EI147" s="16"/>
      <c r="EJ147" s="16"/>
      <c r="EK147" s="16"/>
      <c r="EL147" s="16"/>
      <c r="EM147" s="16"/>
      <c r="EN147" s="16"/>
      <c r="EO147" s="16"/>
      <c r="EP147" s="16"/>
      <c r="EQ147" s="16"/>
      <c r="ER147" s="16"/>
      <c r="ES147" s="16"/>
      <c r="ET147" s="16"/>
      <c r="EU147" s="16"/>
      <c r="EV147" s="16"/>
    </row>
    <row r="148" spans="1:152">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c r="EI148" s="16"/>
      <c r="EJ148" s="16"/>
      <c r="EK148" s="16"/>
      <c r="EL148" s="16"/>
      <c r="EM148" s="16"/>
      <c r="EN148" s="16"/>
      <c r="EO148" s="16"/>
      <c r="EP148" s="16"/>
      <c r="EQ148" s="16"/>
      <c r="ER148" s="16"/>
      <c r="ES148" s="16"/>
      <c r="ET148" s="16"/>
      <c r="EU148" s="16"/>
      <c r="EV148" s="16"/>
    </row>
    <row r="149" spans="1:152">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c r="ER149" s="16"/>
      <c r="ES149" s="16"/>
      <c r="ET149" s="16"/>
      <c r="EU149" s="16"/>
      <c r="EV149" s="16"/>
    </row>
    <row r="150" spans="1:152">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row>
    <row r="151" spans="1:152">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c r="ES151" s="16"/>
      <c r="ET151" s="16"/>
      <c r="EU151" s="16"/>
      <c r="EV151" s="16"/>
    </row>
    <row r="152" spans="1: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c r="ES152" s="16"/>
      <c r="ET152" s="16"/>
      <c r="EU152" s="16"/>
      <c r="EV152" s="16"/>
    </row>
    <row r="153" spans="1:152">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c r="EI153" s="16"/>
      <c r="EJ153" s="16"/>
      <c r="EK153" s="16"/>
      <c r="EL153" s="16"/>
      <c r="EM153" s="16"/>
      <c r="EN153" s="16"/>
      <c r="EO153" s="16"/>
      <c r="EP153" s="16"/>
      <c r="EQ153" s="16"/>
      <c r="ER153" s="16"/>
      <c r="ES153" s="16"/>
      <c r="ET153" s="16"/>
      <c r="EU153" s="16"/>
      <c r="EV153" s="16"/>
    </row>
    <row r="154" spans="1:152">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c r="ES154" s="16"/>
      <c r="ET154" s="16"/>
      <c r="EU154" s="16"/>
      <c r="EV154" s="16"/>
    </row>
    <row r="155" spans="1:152">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c r="DW155" s="16"/>
      <c r="DX155" s="16"/>
      <c r="DY155" s="16"/>
      <c r="DZ155" s="16"/>
      <c r="EA155" s="16"/>
      <c r="EB155" s="16"/>
      <c r="EC155" s="16"/>
      <c r="ED155" s="16"/>
      <c r="EE155" s="16"/>
      <c r="EF155" s="16"/>
      <c r="EG155" s="16"/>
      <c r="EH155" s="16"/>
      <c r="EI155" s="16"/>
      <c r="EJ155" s="16"/>
      <c r="EK155" s="16"/>
      <c r="EL155" s="16"/>
      <c r="EM155" s="16"/>
      <c r="EN155" s="16"/>
      <c r="EO155" s="16"/>
      <c r="EP155" s="16"/>
      <c r="EQ155" s="16"/>
      <c r="ER155" s="16"/>
      <c r="ES155" s="16"/>
      <c r="ET155" s="16"/>
      <c r="EU155" s="16"/>
      <c r="EV155" s="16"/>
    </row>
    <row r="156" spans="1:152">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row>
    <row r="157" spans="1:152">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c r="CX157" s="16"/>
      <c r="CY157" s="16"/>
      <c r="CZ157" s="16"/>
      <c r="DA157" s="16"/>
      <c r="DB157" s="16"/>
      <c r="DC157" s="16"/>
      <c r="DD157" s="16"/>
      <c r="DE157" s="16"/>
      <c r="DF157" s="16"/>
      <c r="DG157" s="16"/>
      <c r="DH157" s="16"/>
      <c r="DI157" s="16"/>
      <c r="DJ157" s="16"/>
      <c r="DK157" s="16"/>
      <c r="DL157" s="16"/>
      <c r="DM157" s="16"/>
      <c r="DN157" s="16"/>
      <c r="DO157" s="16"/>
      <c r="DP157" s="16"/>
      <c r="DQ157" s="16"/>
      <c r="DR157" s="16"/>
      <c r="DS157" s="16"/>
      <c r="DT157" s="16"/>
      <c r="DU157" s="16"/>
      <c r="DV157" s="16"/>
      <c r="DW157" s="16"/>
      <c r="DX157" s="16"/>
      <c r="DY157" s="16"/>
      <c r="DZ157" s="16"/>
      <c r="EA157" s="16"/>
      <c r="EB157" s="16"/>
      <c r="EC157" s="16"/>
      <c r="ED157" s="16"/>
      <c r="EE157" s="16"/>
      <c r="EF157" s="16"/>
      <c r="EG157" s="16"/>
      <c r="EH157" s="16"/>
      <c r="EI157" s="16"/>
      <c r="EJ157" s="16"/>
      <c r="EK157" s="16"/>
      <c r="EL157" s="16"/>
      <c r="EM157" s="16"/>
      <c r="EN157" s="16"/>
      <c r="EO157" s="16"/>
      <c r="EP157" s="16"/>
      <c r="EQ157" s="16"/>
      <c r="ER157" s="16"/>
      <c r="ES157" s="16"/>
      <c r="ET157" s="16"/>
      <c r="EU157" s="16"/>
      <c r="EV157" s="16"/>
    </row>
    <row r="158" spans="1:152">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row>
    <row r="159" spans="1:152">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row>
    <row r="160" spans="1:152">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row>
    <row r="161" spans="1:152">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row>
    <row r="162" spans="1:15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row>
    <row r="163" spans="1:152">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row>
    <row r="164" spans="1:152">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row>
    <row r="165" spans="1:152">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row>
    <row r="166" spans="1:152">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row>
    <row r="167" spans="1:152">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row>
    <row r="168" spans="1:152">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row>
    <row r="169" spans="1:152">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row>
    <row r="170" spans="1:152">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row>
    <row r="171" spans="1:152">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row>
    <row r="172" spans="1:15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row>
    <row r="173" spans="1:152">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row>
    <row r="174" spans="1:152">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row>
    <row r="175" spans="1:152">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row>
    <row r="176" spans="1:152">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row>
    <row r="177" spans="1:152">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row>
    <row r="178" spans="1:152">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row>
    <row r="179" spans="1:152">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row>
    <row r="180" spans="1:152">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row>
    <row r="181" spans="1:152">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row>
    <row r="182" spans="1:15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row>
    <row r="183" spans="1:152">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row>
    <row r="184" spans="1:152">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row>
    <row r="185" spans="1:152">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row>
    <row r="186" spans="1:152">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row>
    <row r="187" spans="1:152">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row>
    <row r="188" spans="1:152">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row>
    <row r="189" spans="1:152">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row>
    <row r="190" spans="1:152">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row>
    <row r="191" spans="1:152">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row>
    <row r="192" spans="1:15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row>
    <row r="193" spans="1:152">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row>
    <row r="194" spans="1:152">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row>
    <row r="195" spans="1:152">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row>
    <row r="196" spans="1:152">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row>
    <row r="197" spans="1:152">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row>
    <row r="198" spans="1:152">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c r="ES198" s="16"/>
      <c r="ET198" s="16"/>
      <c r="EU198" s="16"/>
      <c r="EV198" s="16"/>
    </row>
    <row r="199" spans="1:152">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row>
    <row r="200" spans="1:152">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c r="ES200" s="16"/>
      <c r="ET200" s="16"/>
      <c r="EU200" s="16"/>
      <c r="EV200" s="16"/>
    </row>
    <row r="201" spans="1:152">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row>
    <row r="202" spans="1:15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row>
    <row r="203" spans="1:152">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row>
    <row r="204" spans="1:152">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row>
    <row r="205" spans="1:152">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row>
    <row r="206" spans="1:152">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row>
    <row r="207" spans="1:152">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row>
    <row r="208" spans="1:152">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row>
    <row r="209" spans="1:152">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row>
    <row r="210" spans="1:152">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row>
    <row r="211" spans="1:152">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row>
    <row r="212" spans="1:15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row>
    <row r="213" spans="1:152">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row>
    <row r="214" spans="1:152">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row>
    <row r="215" spans="1:152">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row>
    <row r="216" spans="1:152">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row>
    <row r="217" spans="1:152">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row>
    <row r="218" spans="1:152">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row>
    <row r="219" spans="1:152">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row>
    <row r="220" spans="1:152">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row>
    <row r="221" spans="1:152">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row>
    <row r="222" spans="1:15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row>
    <row r="223" spans="1:152">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row>
    <row r="224" spans="1:152">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row>
    <row r="225" spans="1:152">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row>
    <row r="226" spans="1:152">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row>
    <row r="227" spans="1:152">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row>
    <row r="228" spans="1:152">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row>
    <row r="229" spans="1:152">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row>
    <row r="230" spans="1:152">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row>
    <row r="231" spans="1:152">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row>
    <row r="232" spans="1:15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row>
    <row r="233" spans="1:152">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row>
    <row r="234" spans="1:152">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row>
    <row r="235" spans="1:152">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row>
    <row r="236" spans="1:152">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row>
    <row r="237" spans="1:152">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row>
    <row r="238" spans="1:152">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row>
    <row r="239" spans="1:152">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row>
    <row r="240" spans="1:152">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row>
    <row r="241" spans="1:152">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row>
    <row r="242" spans="1:15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row>
    <row r="243" spans="1:152">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row>
    <row r="244" spans="1:152">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row>
    <row r="245" spans="1:152">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row>
    <row r="246" spans="1:152">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row>
    <row r="247" spans="1:152">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row>
    <row r="248" spans="1:152">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row>
    <row r="249" spans="1:152">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row>
    <row r="250" spans="1:152">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row>
    <row r="251" spans="1:152">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row>
    <row r="252" spans="1:1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c r="ES252" s="16"/>
      <c r="ET252" s="16"/>
      <c r="EU252" s="16"/>
      <c r="EV252" s="16"/>
    </row>
    <row r="253" spans="1:152">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c r="ES253" s="16"/>
      <c r="ET253" s="16"/>
      <c r="EU253" s="16"/>
      <c r="EV253" s="16"/>
    </row>
    <row r="254" spans="1:152">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row>
    <row r="255" spans="1:152">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row>
    <row r="256" spans="1:152">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c r="ES256" s="16"/>
      <c r="ET256" s="16"/>
      <c r="EU256" s="16"/>
      <c r="EV256" s="16"/>
    </row>
    <row r="257" spans="1:152">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c r="ES257" s="16"/>
      <c r="ET257" s="16"/>
      <c r="EU257" s="16"/>
      <c r="EV257" s="16"/>
    </row>
    <row r="258" spans="1:152">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c r="ER258" s="16"/>
      <c r="ES258" s="16"/>
      <c r="ET258" s="16"/>
      <c r="EU258" s="16"/>
      <c r="EV258" s="16"/>
    </row>
    <row r="259" spans="1:152">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c r="ER259" s="16"/>
      <c r="ES259" s="16"/>
      <c r="ET259" s="16"/>
      <c r="EU259" s="16"/>
      <c r="EV259" s="16"/>
    </row>
    <row r="260" spans="1:152">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c r="ES260" s="16"/>
      <c r="ET260" s="16"/>
      <c r="EU260" s="16"/>
      <c r="EV260" s="16"/>
    </row>
    <row r="261" spans="1:152">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c r="ES261" s="16"/>
      <c r="ET261" s="16"/>
      <c r="EU261" s="16"/>
      <c r="EV261" s="16"/>
    </row>
    <row r="262" spans="1:15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c r="ES262" s="16"/>
      <c r="ET262" s="16"/>
      <c r="EU262" s="16"/>
      <c r="EV262" s="16"/>
    </row>
    <row r="263" spans="1:152">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c r="ER263" s="16"/>
      <c r="ES263" s="16"/>
      <c r="ET263" s="16"/>
      <c r="EU263" s="16"/>
      <c r="EV263" s="16"/>
    </row>
    <row r="264" spans="1:152">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row>
    <row r="265" spans="1:152">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c r="ES265" s="16"/>
      <c r="ET265" s="16"/>
      <c r="EU265" s="16"/>
      <c r="EV265" s="16"/>
    </row>
    <row r="266" spans="1:152">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c r="ES266" s="16"/>
      <c r="ET266" s="16"/>
      <c r="EU266" s="16"/>
      <c r="EV266" s="16"/>
    </row>
    <row r="267" spans="1:152">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c r="ES267" s="16"/>
      <c r="ET267" s="16"/>
      <c r="EU267" s="16"/>
      <c r="EV267" s="16"/>
    </row>
    <row r="268" spans="1:152">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c r="ES268" s="16"/>
      <c r="ET268" s="16"/>
      <c r="EU268" s="16"/>
      <c r="EV268" s="16"/>
    </row>
    <row r="269" spans="1:152">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c r="ER269" s="16"/>
      <c r="ES269" s="16"/>
      <c r="ET269" s="16"/>
      <c r="EU269" s="16"/>
      <c r="EV269" s="16"/>
    </row>
    <row r="270" spans="1:152">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row>
    <row r="271" spans="1:152">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c r="ES271" s="16"/>
      <c r="ET271" s="16"/>
      <c r="EU271" s="16"/>
      <c r="EV271" s="16"/>
    </row>
    <row r="272" spans="1:15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c r="ES272" s="16"/>
      <c r="ET272" s="16"/>
      <c r="EU272" s="16"/>
      <c r="EV272" s="16"/>
    </row>
    <row r="273" spans="1:152">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row>
    <row r="274" spans="1:152">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row>
    <row r="275" spans="1:152">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row>
    <row r="276" spans="1:152">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row>
    <row r="277" spans="1:152">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row>
    <row r="278" spans="1:152">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c r="ES278" s="16"/>
      <c r="ET278" s="16"/>
      <c r="EU278" s="16"/>
      <c r="EV278" s="16"/>
    </row>
    <row r="279" spans="1:152">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row>
    <row r="280" spans="1:152">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row>
    <row r="281" spans="1:152">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row>
    <row r="282" spans="1:15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row>
    <row r="283" spans="1:152">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row>
    <row r="284" spans="1:152">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row>
    <row r="285" spans="1:152">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row>
    <row r="286" spans="1:152">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row>
    <row r="287" spans="1:152">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row>
    <row r="288" spans="1:152">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row>
    <row r="289" spans="1:152">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row>
    <row r="290" spans="1:152">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row>
    <row r="291" spans="1:152">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c r="ES291" s="16"/>
      <c r="ET291" s="16"/>
      <c r="EU291" s="16"/>
      <c r="EV291" s="16"/>
    </row>
    <row r="292" spans="1:15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row>
    <row r="293" spans="1:152">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row>
    <row r="294" spans="1:152">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row>
    <row r="295" spans="1:152">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row>
    <row r="296" spans="1:152">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row>
    <row r="297" spans="1:152">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row>
    <row r="298" spans="1:152">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row>
    <row r="299" spans="1:152">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row>
    <row r="300" spans="1:152">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row>
    <row r="301" spans="1:152">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row>
    <row r="302" spans="1:15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c r="ES302" s="16"/>
      <c r="ET302" s="16"/>
      <c r="EU302" s="16"/>
      <c r="EV302" s="16"/>
    </row>
    <row r="303" spans="1:152">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row>
    <row r="304" spans="1:152">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row>
    <row r="305" spans="1:152">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row>
    <row r="306" spans="1:152">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row>
    <row r="307" spans="1:152">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row>
    <row r="308" spans="1:152">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row>
    <row r="309" spans="1:152">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row>
    <row r="310" spans="1:152">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c r="ES310" s="16"/>
      <c r="ET310" s="16"/>
      <c r="EU310" s="16"/>
      <c r="EV310" s="16"/>
    </row>
    <row r="311" spans="1:152">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c r="ES311" s="16"/>
      <c r="ET311" s="16"/>
      <c r="EU311" s="16"/>
      <c r="EV311" s="16"/>
    </row>
    <row r="312" spans="1:15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c r="ES312" s="16"/>
      <c r="ET312" s="16"/>
      <c r="EU312" s="16"/>
      <c r="EV312" s="16"/>
    </row>
    <row r="313" spans="1:152">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c r="ER313" s="16"/>
      <c r="ES313" s="16"/>
      <c r="ET313" s="16"/>
      <c r="EU313" s="16"/>
      <c r="EV313" s="16"/>
    </row>
    <row r="314" spans="1:152">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row>
    <row r="315" spans="1:152">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row>
    <row r="316" spans="1:152">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c r="ES316" s="16"/>
      <c r="ET316" s="16"/>
      <c r="EU316" s="16"/>
      <c r="EV316" s="16"/>
    </row>
    <row r="317" spans="1:152">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row>
    <row r="318" spans="1:152">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c r="ES318" s="16"/>
      <c r="ET318" s="16"/>
      <c r="EU318" s="16"/>
      <c r="EV318" s="16"/>
    </row>
    <row r="319" spans="1:152">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c r="ES319" s="16"/>
      <c r="ET319" s="16"/>
      <c r="EU319" s="16"/>
      <c r="EV319" s="16"/>
    </row>
    <row r="320" spans="1:152">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c r="ES320" s="16"/>
      <c r="ET320" s="16"/>
      <c r="EU320" s="16"/>
      <c r="EV320" s="16"/>
    </row>
    <row r="321" spans="1:152">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c r="ES321" s="16"/>
      <c r="ET321" s="16"/>
      <c r="EU321" s="16"/>
      <c r="EV321" s="16"/>
    </row>
    <row r="322" spans="1:15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c r="ES322" s="16"/>
      <c r="ET322" s="16"/>
      <c r="EU322" s="16"/>
      <c r="EV322" s="16"/>
    </row>
    <row r="323" spans="1:152">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c r="ES323" s="16"/>
      <c r="ET323" s="16"/>
      <c r="EU323" s="16"/>
      <c r="EV323" s="16"/>
    </row>
    <row r="324" spans="1:152">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c r="ER324" s="16"/>
      <c r="ES324" s="16"/>
      <c r="ET324" s="16"/>
      <c r="EU324" s="16"/>
      <c r="EV324" s="16"/>
    </row>
    <row r="325" spans="1:152">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c r="ES325" s="16"/>
      <c r="ET325" s="16"/>
      <c r="EU325" s="16"/>
      <c r="EV325" s="16"/>
    </row>
    <row r="326" spans="1:152">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c r="ES326" s="16"/>
      <c r="ET326" s="16"/>
      <c r="EU326" s="16"/>
      <c r="EV326" s="16"/>
    </row>
    <row r="327" spans="1:152">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c r="ES327" s="16"/>
      <c r="ET327" s="16"/>
      <c r="EU327" s="16"/>
      <c r="EV327" s="16"/>
    </row>
    <row r="328" spans="1:152">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c r="ES328" s="16"/>
      <c r="ET328" s="16"/>
      <c r="EU328" s="16"/>
      <c r="EV328" s="16"/>
    </row>
    <row r="329" spans="1:152">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c r="ES329" s="16"/>
      <c r="ET329" s="16"/>
      <c r="EU329" s="16"/>
      <c r="EV329" s="16"/>
    </row>
    <row r="330" spans="1:152">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row>
    <row r="331" spans="1:152">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c r="CX331" s="16"/>
      <c r="CY331" s="16"/>
      <c r="CZ331" s="16"/>
      <c r="DA331" s="16"/>
      <c r="DB331" s="16"/>
      <c r="DC331" s="16"/>
      <c r="DD331" s="16"/>
      <c r="DE331" s="16"/>
      <c r="DF331" s="16"/>
      <c r="DG331" s="16"/>
      <c r="DH331" s="16"/>
      <c r="DI331" s="16"/>
      <c r="DJ331" s="16"/>
      <c r="DK331" s="16"/>
      <c r="DL331" s="16"/>
      <c r="DM331" s="16"/>
      <c r="DN331" s="16"/>
      <c r="DO331" s="16"/>
      <c r="DP331" s="16"/>
      <c r="DQ331" s="16"/>
      <c r="DR331" s="16"/>
      <c r="DS331" s="16"/>
      <c r="DT331" s="16"/>
      <c r="DU331" s="16"/>
      <c r="DV331" s="16"/>
      <c r="DW331" s="16"/>
      <c r="DX331" s="16"/>
      <c r="DY331" s="16"/>
      <c r="DZ331" s="16"/>
      <c r="EA331" s="16"/>
      <c r="EB331" s="16"/>
      <c r="EC331" s="16"/>
      <c r="ED331" s="16"/>
      <c r="EE331" s="16"/>
      <c r="EF331" s="16"/>
      <c r="EG331" s="16"/>
      <c r="EH331" s="16"/>
      <c r="EI331" s="16"/>
      <c r="EJ331" s="16"/>
      <c r="EK331" s="16"/>
      <c r="EL331" s="16"/>
      <c r="EM331" s="16"/>
      <c r="EN331" s="16"/>
      <c r="EO331" s="16"/>
      <c r="EP331" s="16"/>
      <c r="EQ331" s="16"/>
      <c r="ER331" s="16"/>
      <c r="ES331" s="16"/>
      <c r="ET331" s="16"/>
      <c r="EU331" s="16"/>
      <c r="EV331" s="16"/>
    </row>
    <row r="332" spans="1:15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c r="CX332" s="16"/>
      <c r="CY332" s="16"/>
      <c r="CZ332" s="16"/>
      <c r="DA332" s="16"/>
      <c r="DB332" s="16"/>
      <c r="DC332" s="16"/>
      <c r="DD332" s="16"/>
      <c r="DE332" s="16"/>
      <c r="DF332" s="16"/>
      <c r="DG332" s="16"/>
      <c r="DH332" s="16"/>
      <c r="DI332" s="16"/>
      <c r="DJ332" s="16"/>
      <c r="DK332" s="16"/>
      <c r="DL332" s="16"/>
      <c r="DM332" s="16"/>
      <c r="DN332" s="16"/>
      <c r="DO332" s="16"/>
      <c r="DP332" s="16"/>
      <c r="DQ332" s="16"/>
      <c r="DR332" s="16"/>
      <c r="DS332" s="16"/>
      <c r="DT332" s="16"/>
      <c r="DU332" s="16"/>
      <c r="DV332" s="16"/>
      <c r="DW332" s="16"/>
      <c r="DX332" s="16"/>
      <c r="DY332" s="16"/>
      <c r="DZ332" s="16"/>
      <c r="EA332" s="16"/>
      <c r="EB332" s="16"/>
      <c r="EC332" s="16"/>
      <c r="ED332" s="16"/>
      <c r="EE332" s="16"/>
      <c r="EF332" s="16"/>
      <c r="EG332" s="16"/>
      <c r="EH332" s="16"/>
      <c r="EI332" s="16"/>
      <c r="EJ332" s="16"/>
      <c r="EK332" s="16"/>
      <c r="EL332" s="16"/>
      <c r="EM332" s="16"/>
      <c r="EN332" s="16"/>
      <c r="EO332" s="16"/>
      <c r="EP332" s="16"/>
      <c r="EQ332" s="16"/>
      <c r="ER332" s="16"/>
      <c r="ES332" s="16"/>
      <c r="ET332" s="16"/>
      <c r="EU332" s="16"/>
      <c r="EV332" s="16"/>
    </row>
    <row r="333" spans="1:152">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c r="CX333" s="16"/>
      <c r="CY333" s="16"/>
      <c r="CZ333" s="16"/>
      <c r="DA333" s="16"/>
      <c r="DB333" s="16"/>
      <c r="DC333" s="16"/>
      <c r="DD333" s="16"/>
      <c r="DE333" s="16"/>
      <c r="DF333" s="16"/>
      <c r="DG333" s="16"/>
      <c r="DH333" s="16"/>
      <c r="DI333" s="16"/>
      <c r="DJ333" s="16"/>
      <c r="DK333" s="16"/>
      <c r="DL333" s="16"/>
      <c r="DM333" s="16"/>
      <c r="DN333" s="16"/>
      <c r="DO333" s="16"/>
      <c r="DP333" s="16"/>
      <c r="DQ333" s="16"/>
      <c r="DR333" s="16"/>
      <c r="DS333" s="16"/>
      <c r="DT333" s="16"/>
      <c r="DU333" s="16"/>
      <c r="DV333" s="16"/>
      <c r="DW333" s="16"/>
      <c r="DX333" s="16"/>
      <c r="DY333" s="16"/>
      <c r="DZ333" s="16"/>
      <c r="EA333" s="16"/>
      <c r="EB333" s="16"/>
      <c r="EC333" s="16"/>
      <c r="ED333" s="16"/>
      <c r="EE333" s="16"/>
      <c r="EF333" s="16"/>
      <c r="EG333" s="16"/>
      <c r="EH333" s="16"/>
      <c r="EI333" s="16"/>
      <c r="EJ333" s="16"/>
      <c r="EK333" s="16"/>
      <c r="EL333" s="16"/>
      <c r="EM333" s="16"/>
      <c r="EN333" s="16"/>
      <c r="EO333" s="16"/>
      <c r="EP333" s="16"/>
      <c r="EQ333" s="16"/>
      <c r="ER333" s="16"/>
      <c r="ES333" s="16"/>
      <c r="ET333" s="16"/>
      <c r="EU333" s="16"/>
      <c r="EV333" s="16"/>
    </row>
    <row r="334" spans="1:152">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c r="CX334" s="16"/>
      <c r="CY334" s="16"/>
      <c r="CZ334" s="16"/>
      <c r="DA334" s="16"/>
      <c r="DB334" s="16"/>
      <c r="DC334" s="16"/>
      <c r="DD334" s="16"/>
      <c r="DE334" s="16"/>
      <c r="DF334" s="16"/>
      <c r="DG334" s="16"/>
      <c r="DH334" s="16"/>
      <c r="DI334" s="16"/>
      <c r="DJ334" s="16"/>
      <c r="DK334" s="16"/>
      <c r="DL334" s="16"/>
      <c r="DM334" s="16"/>
      <c r="DN334" s="16"/>
      <c r="DO334" s="16"/>
      <c r="DP334" s="16"/>
      <c r="DQ334" s="16"/>
      <c r="DR334" s="16"/>
      <c r="DS334" s="16"/>
      <c r="DT334" s="16"/>
      <c r="DU334" s="16"/>
      <c r="DV334" s="16"/>
      <c r="DW334" s="16"/>
      <c r="DX334" s="16"/>
      <c r="DY334" s="16"/>
      <c r="DZ334" s="16"/>
      <c r="EA334" s="16"/>
      <c r="EB334" s="16"/>
      <c r="EC334" s="16"/>
      <c r="ED334" s="16"/>
      <c r="EE334" s="16"/>
      <c r="EF334" s="16"/>
      <c r="EG334" s="16"/>
      <c r="EH334" s="16"/>
      <c r="EI334" s="16"/>
      <c r="EJ334" s="16"/>
      <c r="EK334" s="16"/>
      <c r="EL334" s="16"/>
      <c r="EM334" s="16"/>
      <c r="EN334" s="16"/>
      <c r="EO334" s="16"/>
      <c r="EP334" s="16"/>
      <c r="EQ334" s="16"/>
      <c r="ER334" s="16"/>
      <c r="ES334" s="16"/>
      <c r="ET334" s="16"/>
      <c r="EU334" s="16"/>
      <c r="EV334" s="16"/>
    </row>
    <row r="335" spans="1:152">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c r="CX335" s="16"/>
      <c r="CY335" s="16"/>
      <c r="CZ335" s="16"/>
      <c r="DA335" s="16"/>
      <c r="DB335" s="16"/>
      <c r="DC335" s="16"/>
      <c r="DD335" s="16"/>
      <c r="DE335" s="16"/>
      <c r="DF335" s="16"/>
      <c r="DG335" s="16"/>
      <c r="DH335" s="16"/>
      <c r="DI335" s="16"/>
      <c r="DJ335" s="16"/>
      <c r="DK335" s="16"/>
      <c r="DL335" s="16"/>
      <c r="DM335" s="16"/>
      <c r="DN335" s="16"/>
      <c r="DO335" s="16"/>
      <c r="DP335" s="16"/>
      <c r="DQ335" s="16"/>
      <c r="DR335" s="16"/>
      <c r="DS335" s="16"/>
      <c r="DT335" s="16"/>
      <c r="DU335" s="16"/>
      <c r="DV335" s="16"/>
      <c r="DW335" s="16"/>
      <c r="DX335" s="16"/>
      <c r="DY335" s="16"/>
      <c r="DZ335" s="16"/>
      <c r="EA335" s="16"/>
      <c r="EB335" s="16"/>
      <c r="EC335" s="16"/>
      <c r="ED335" s="16"/>
      <c r="EE335" s="16"/>
      <c r="EF335" s="16"/>
      <c r="EG335" s="16"/>
      <c r="EH335" s="16"/>
      <c r="EI335" s="16"/>
      <c r="EJ335" s="16"/>
      <c r="EK335" s="16"/>
      <c r="EL335" s="16"/>
      <c r="EM335" s="16"/>
      <c r="EN335" s="16"/>
      <c r="EO335" s="16"/>
      <c r="EP335" s="16"/>
      <c r="EQ335" s="16"/>
      <c r="ER335" s="16"/>
      <c r="ES335" s="16"/>
      <c r="ET335" s="16"/>
      <c r="EU335" s="16"/>
      <c r="EV335" s="16"/>
    </row>
    <row r="336" spans="1:152">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c r="CX336" s="16"/>
      <c r="CY336" s="16"/>
      <c r="CZ336" s="16"/>
      <c r="DA336" s="16"/>
      <c r="DB336" s="16"/>
      <c r="DC336" s="16"/>
      <c r="DD336" s="16"/>
      <c r="DE336" s="16"/>
      <c r="DF336" s="16"/>
      <c r="DG336" s="16"/>
      <c r="DH336" s="16"/>
      <c r="DI336" s="16"/>
      <c r="DJ336" s="16"/>
      <c r="DK336" s="16"/>
      <c r="DL336" s="16"/>
      <c r="DM336" s="16"/>
      <c r="DN336" s="16"/>
      <c r="DO336" s="16"/>
      <c r="DP336" s="16"/>
      <c r="DQ336" s="16"/>
      <c r="DR336" s="16"/>
      <c r="DS336" s="16"/>
      <c r="DT336" s="16"/>
      <c r="DU336" s="16"/>
      <c r="DV336" s="16"/>
      <c r="DW336" s="16"/>
      <c r="DX336" s="16"/>
      <c r="DY336" s="16"/>
      <c r="DZ336" s="16"/>
      <c r="EA336" s="16"/>
      <c r="EB336" s="16"/>
      <c r="EC336" s="16"/>
      <c r="ED336" s="16"/>
      <c r="EE336" s="16"/>
      <c r="EF336" s="16"/>
      <c r="EG336" s="16"/>
      <c r="EH336" s="16"/>
      <c r="EI336" s="16"/>
      <c r="EJ336" s="16"/>
      <c r="EK336" s="16"/>
      <c r="EL336" s="16"/>
      <c r="EM336" s="16"/>
      <c r="EN336" s="16"/>
      <c r="EO336" s="16"/>
      <c r="EP336" s="16"/>
      <c r="EQ336" s="16"/>
      <c r="ER336" s="16"/>
      <c r="ES336" s="16"/>
      <c r="ET336" s="16"/>
      <c r="EU336" s="16"/>
      <c r="EV336" s="16"/>
    </row>
    <row r="337" spans="1:152">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c r="CX337" s="16"/>
      <c r="CY337" s="16"/>
      <c r="CZ337" s="16"/>
      <c r="DA337" s="16"/>
      <c r="DB337" s="16"/>
      <c r="DC337" s="16"/>
      <c r="DD337" s="16"/>
      <c r="DE337" s="16"/>
      <c r="DF337" s="16"/>
      <c r="DG337" s="16"/>
      <c r="DH337" s="16"/>
      <c r="DI337" s="16"/>
      <c r="DJ337" s="16"/>
      <c r="DK337" s="16"/>
      <c r="DL337" s="16"/>
      <c r="DM337" s="16"/>
      <c r="DN337" s="16"/>
      <c r="DO337" s="16"/>
      <c r="DP337" s="16"/>
      <c r="DQ337" s="16"/>
      <c r="DR337" s="16"/>
      <c r="DS337" s="16"/>
      <c r="DT337" s="16"/>
      <c r="DU337" s="16"/>
      <c r="DV337" s="16"/>
      <c r="DW337" s="16"/>
      <c r="DX337" s="16"/>
      <c r="DY337" s="16"/>
      <c r="DZ337" s="16"/>
      <c r="EA337" s="16"/>
      <c r="EB337" s="16"/>
      <c r="EC337" s="16"/>
      <c r="ED337" s="16"/>
      <c r="EE337" s="16"/>
      <c r="EF337" s="16"/>
      <c r="EG337" s="16"/>
      <c r="EH337" s="16"/>
      <c r="EI337" s="16"/>
      <c r="EJ337" s="16"/>
      <c r="EK337" s="16"/>
      <c r="EL337" s="16"/>
      <c r="EM337" s="16"/>
      <c r="EN337" s="16"/>
      <c r="EO337" s="16"/>
      <c r="EP337" s="16"/>
      <c r="EQ337" s="16"/>
      <c r="ER337" s="16"/>
      <c r="ES337" s="16"/>
      <c r="ET337" s="16"/>
      <c r="EU337" s="16"/>
      <c r="EV337" s="16"/>
    </row>
    <row r="338" spans="1:152">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c r="CX338" s="16"/>
      <c r="CY338" s="16"/>
      <c r="CZ338" s="16"/>
      <c r="DA338" s="16"/>
      <c r="DB338" s="16"/>
      <c r="DC338" s="16"/>
      <c r="DD338" s="16"/>
      <c r="DE338" s="16"/>
      <c r="DF338" s="16"/>
      <c r="DG338" s="16"/>
      <c r="DH338" s="16"/>
      <c r="DI338" s="16"/>
      <c r="DJ338" s="16"/>
      <c r="DK338" s="16"/>
      <c r="DL338" s="16"/>
      <c r="DM338" s="16"/>
      <c r="DN338" s="16"/>
      <c r="DO338" s="16"/>
      <c r="DP338" s="16"/>
      <c r="DQ338" s="16"/>
      <c r="DR338" s="16"/>
      <c r="DS338" s="16"/>
      <c r="DT338" s="16"/>
      <c r="DU338" s="16"/>
      <c r="DV338" s="16"/>
      <c r="DW338" s="16"/>
      <c r="DX338" s="16"/>
      <c r="DY338" s="16"/>
      <c r="DZ338" s="16"/>
      <c r="EA338" s="16"/>
      <c r="EB338" s="16"/>
      <c r="EC338" s="16"/>
      <c r="ED338" s="16"/>
      <c r="EE338" s="16"/>
      <c r="EF338" s="16"/>
      <c r="EG338" s="16"/>
      <c r="EH338" s="16"/>
      <c r="EI338" s="16"/>
      <c r="EJ338" s="16"/>
      <c r="EK338" s="16"/>
      <c r="EL338" s="16"/>
      <c r="EM338" s="16"/>
      <c r="EN338" s="16"/>
      <c r="EO338" s="16"/>
      <c r="EP338" s="16"/>
      <c r="EQ338" s="16"/>
      <c r="ER338" s="16"/>
      <c r="ES338" s="16"/>
      <c r="ET338" s="16"/>
      <c r="EU338" s="16"/>
      <c r="EV338" s="16"/>
    </row>
    <row r="339" spans="1:152">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c r="CX339" s="16"/>
      <c r="CY339" s="16"/>
      <c r="CZ339" s="16"/>
      <c r="DA339" s="16"/>
      <c r="DB339" s="16"/>
      <c r="DC339" s="16"/>
      <c r="DD339" s="16"/>
      <c r="DE339" s="16"/>
      <c r="DF339" s="16"/>
      <c r="DG339" s="16"/>
      <c r="DH339" s="16"/>
      <c r="DI339" s="16"/>
      <c r="DJ339" s="16"/>
      <c r="DK339" s="16"/>
      <c r="DL339" s="16"/>
      <c r="DM339" s="16"/>
      <c r="DN339" s="16"/>
      <c r="DO339" s="16"/>
      <c r="DP339" s="16"/>
      <c r="DQ339" s="16"/>
      <c r="DR339" s="16"/>
      <c r="DS339" s="16"/>
      <c r="DT339" s="16"/>
      <c r="DU339" s="16"/>
      <c r="DV339" s="16"/>
      <c r="DW339" s="16"/>
      <c r="DX339" s="16"/>
      <c r="DY339" s="16"/>
      <c r="DZ339" s="16"/>
      <c r="EA339" s="16"/>
      <c r="EB339" s="16"/>
      <c r="EC339" s="16"/>
      <c r="ED339" s="16"/>
      <c r="EE339" s="16"/>
      <c r="EF339" s="16"/>
      <c r="EG339" s="16"/>
      <c r="EH339" s="16"/>
      <c r="EI339" s="16"/>
      <c r="EJ339" s="16"/>
      <c r="EK339" s="16"/>
      <c r="EL339" s="16"/>
      <c r="EM339" s="16"/>
      <c r="EN339" s="16"/>
      <c r="EO339" s="16"/>
      <c r="EP339" s="16"/>
      <c r="EQ339" s="16"/>
      <c r="ER339" s="16"/>
      <c r="ES339" s="16"/>
      <c r="ET339" s="16"/>
      <c r="EU339" s="16"/>
      <c r="EV339" s="16"/>
    </row>
    <row r="340" spans="1:152">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row>
    <row r="341" spans="1:152">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row>
    <row r="342" spans="1:15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row>
    <row r="343" spans="1:152">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row>
    <row r="344" spans="1:152">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row>
    <row r="345" spans="1:152">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row>
    <row r="346" spans="1:152">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row>
    <row r="347" spans="1:152">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row>
    <row r="348" spans="1:152">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c r="CX348" s="16"/>
      <c r="CY348" s="16"/>
      <c r="CZ348" s="16"/>
      <c r="DA348" s="16"/>
      <c r="DB348" s="16"/>
      <c r="DC348" s="16"/>
      <c r="DD348" s="16"/>
      <c r="DE348" s="16"/>
      <c r="DF348" s="16"/>
      <c r="DG348" s="16"/>
      <c r="DH348" s="16"/>
      <c r="DI348" s="16"/>
      <c r="DJ348" s="16"/>
      <c r="DK348" s="16"/>
      <c r="DL348" s="16"/>
      <c r="DM348" s="16"/>
      <c r="DN348" s="16"/>
      <c r="DO348" s="16"/>
      <c r="DP348" s="16"/>
      <c r="DQ348" s="16"/>
      <c r="DR348" s="16"/>
      <c r="DS348" s="16"/>
      <c r="DT348" s="16"/>
      <c r="DU348" s="16"/>
      <c r="DV348" s="16"/>
      <c r="DW348" s="16"/>
      <c r="DX348" s="16"/>
      <c r="DY348" s="16"/>
      <c r="DZ348" s="16"/>
      <c r="EA348" s="16"/>
      <c r="EB348" s="16"/>
      <c r="EC348" s="16"/>
      <c r="ED348" s="16"/>
      <c r="EE348" s="16"/>
      <c r="EF348" s="16"/>
      <c r="EG348" s="16"/>
      <c r="EH348" s="16"/>
      <c r="EI348" s="16"/>
      <c r="EJ348" s="16"/>
      <c r="EK348" s="16"/>
      <c r="EL348" s="16"/>
      <c r="EM348" s="16"/>
      <c r="EN348" s="16"/>
      <c r="EO348" s="16"/>
      <c r="EP348" s="16"/>
      <c r="EQ348" s="16"/>
      <c r="ER348" s="16"/>
      <c r="ES348" s="16"/>
      <c r="ET348" s="16"/>
      <c r="EU348" s="16"/>
      <c r="EV348" s="16"/>
    </row>
    <row r="349" spans="1:152">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c r="CX349" s="16"/>
      <c r="CY349" s="16"/>
      <c r="CZ349" s="16"/>
      <c r="DA349" s="16"/>
      <c r="DB349" s="16"/>
      <c r="DC349" s="16"/>
      <c r="DD349" s="16"/>
      <c r="DE349" s="16"/>
      <c r="DF349" s="16"/>
      <c r="DG349" s="16"/>
      <c r="DH349" s="16"/>
      <c r="DI349" s="16"/>
      <c r="DJ349" s="16"/>
      <c r="DK349" s="16"/>
      <c r="DL349" s="16"/>
      <c r="DM349" s="16"/>
      <c r="DN349" s="16"/>
      <c r="DO349" s="16"/>
      <c r="DP349" s="16"/>
      <c r="DQ349" s="16"/>
      <c r="DR349" s="16"/>
      <c r="DS349" s="16"/>
      <c r="DT349" s="16"/>
      <c r="DU349" s="16"/>
      <c r="DV349" s="16"/>
      <c r="DW349" s="16"/>
      <c r="DX349" s="16"/>
      <c r="DY349" s="16"/>
      <c r="DZ349" s="16"/>
      <c r="EA349" s="16"/>
      <c r="EB349" s="16"/>
      <c r="EC349" s="16"/>
      <c r="ED349" s="16"/>
      <c r="EE349" s="16"/>
      <c r="EF349" s="16"/>
      <c r="EG349" s="16"/>
      <c r="EH349" s="16"/>
      <c r="EI349" s="16"/>
      <c r="EJ349" s="16"/>
      <c r="EK349" s="16"/>
      <c r="EL349" s="16"/>
      <c r="EM349" s="16"/>
      <c r="EN349" s="16"/>
      <c r="EO349" s="16"/>
      <c r="EP349" s="16"/>
      <c r="EQ349" s="16"/>
      <c r="ER349" s="16"/>
      <c r="ES349" s="16"/>
      <c r="ET349" s="16"/>
      <c r="EU349" s="16"/>
      <c r="EV349" s="16"/>
    </row>
    <row r="350" spans="1:152">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c r="CX350" s="16"/>
      <c r="CY350" s="16"/>
      <c r="CZ350" s="16"/>
      <c r="DA350" s="16"/>
      <c r="DB350" s="16"/>
      <c r="DC350" s="16"/>
      <c r="DD350" s="16"/>
      <c r="DE350" s="16"/>
      <c r="DF350" s="16"/>
      <c r="DG350" s="16"/>
      <c r="DH350" s="16"/>
      <c r="DI350" s="16"/>
      <c r="DJ350" s="16"/>
      <c r="DK350" s="16"/>
      <c r="DL350" s="16"/>
      <c r="DM350" s="16"/>
      <c r="DN350" s="16"/>
      <c r="DO350" s="16"/>
      <c r="DP350" s="16"/>
      <c r="DQ350" s="16"/>
      <c r="DR350" s="16"/>
      <c r="DS350" s="16"/>
      <c r="DT350" s="16"/>
      <c r="DU350" s="16"/>
      <c r="DV350" s="16"/>
      <c r="DW350" s="16"/>
      <c r="DX350" s="16"/>
      <c r="DY350" s="16"/>
      <c r="DZ350" s="16"/>
      <c r="EA350" s="16"/>
      <c r="EB350" s="16"/>
      <c r="EC350" s="16"/>
      <c r="ED350" s="16"/>
      <c r="EE350" s="16"/>
      <c r="EF350" s="16"/>
      <c r="EG350" s="16"/>
      <c r="EH350" s="16"/>
      <c r="EI350" s="16"/>
      <c r="EJ350" s="16"/>
      <c r="EK350" s="16"/>
      <c r="EL350" s="16"/>
      <c r="EM350" s="16"/>
      <c r="EN350" s="16"/>
      <c r="EO350" s="16"/>
      <c r="EP350" s="16"/>
      <c r="EQ350" s="16"/>
      <c r="ER350" s="16"/>
      <c r="ES350" s="16"/>
      <c r="ET350" s="16"/>
      <c r="EU350" s="16"/>
      <c r="EV350" s="16"/>
    </row>
    <row r="351" spans="1:152">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c r="CX351" s="16"/>
      <c r="CY351" s="16"/>
      <c r="CZ351" s="16"/>
      <c r="DA351" s="16"/>
      <c r="DB351" s="16"/>
      <c r="DC351" s="16"/>
      <c r="DD351" s="16"/>
      <c r="DE351" s="16"/>
      <c r="DF351" s="16"/>
      <c r="DG351" s="16"/>
      <c r="DH351" s="16"/>
      <c r="DI351" s="16"/>
      <c r="DJ351" s="16"/>
      <c r="DK351" s="16"/>
      <c r="DL351" s="16"/>
      <c r="DM351" s="16"/>
      <c r="DN351" s="16"/>
      <c r="DO351" s="16"/>
      <c r="DP351" s="16"/>
      <c r="DQ351" s="16"/>
      <c r="DR351" s="16"/>
      <c r="DS351" s="16"/>
      <c r="DT351" s="16"/>
      <c r="DU351" s="16"/>
      <c r="DV351" s="16"/>
      <c r="DW351" s="16"/>
      <c r="DX351" s="16"/>
      <c r="DY351" s="16"/>
      <c r="DZ351" s="16"/>
      <c r="EA351" s="16"/>
      <c r="EB351" s="16"/>
      <c r="EC351" s="16"/>
      <c r="ED351" s="16"/>
      <c r="EE351" s="16"/>
      <c r="EF351" s="16"/>
      <c r="EG351" s="16"/>
      <c r="EH351" s="16"/>
      <c r="EI351" s="16"/>
      <c r="EJ351" s="16"/>
      <c r="EK351" s="16"/>
      <c r="EL351" s="16"/>
      <c r="EM351" s="16"/>
      <c r="EN351" s="16"/>
      <c r="EO351" s="16"/>
      <c r="EP351" s="16"/>
      <c r="EQ351" s="16"/>
      <c r="ER351" s="16"/>
      <c r="ES351" s="16"/>
      <c r="ET351" s="16"/>
      <c r="EU351" s="16"/>
      <c r="EV351" s="16"/>
    </row>
    <row r="352" spans="1:1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c r="CX352" s="16"/>
      <c r="CY352" s="16"/>
      <c r="CZ352" s="16"/>
      <c r="DA352" s="16"/>
      <c r="DB352" s="16"/>
      <c r="DC352" s="16"/>
      <c r="DD352" s="16"/>
      <c r="DE352" s="16"/>
      <c r="DF352" s="16"/>
      <c r="DG352" s="16"/>
      <c r="DH352" s="16"/>
      <c r="DI352" s="16"/>
      <c r="DJ352" s="16"/>
      <c r="DK352" s="16"/>
      <c r="DL352" s="16"/>
      <c r="DM352" s="16"/>
      <c r="DN352" s="16"/>
      <c r="DO352" s="16"/>
      <c r="DP352" s="16"/>
      <c r="DQ352" s="16"/>
      <c r="DR352" s="16"/>
      <c r="DS352" s="16"/>
      <c r="DT352" s="16"/>
      <c r="DU352" s="16"/>
      <c r="DV352" s="16"/>
      <c r="DW352" s="16"/>
      <c r="DX352" s="16"/>
      <c r="DY352" s="16"/>
      <c r="DZ352" s="16"/>
      <c r="EA352" s="16"/>
      <c r="EB352" s="16"/>
      <c r="EC352" s="16"/>
      <c r="ED352" s="16"/>
      <c r="EE352" s="16"/>
      <c r="EF352" s="16"/>
      <c r="EG352" s="16"/>
      <c r="EH352" s="16"/>
      <c r="EI352" s="16"/>
      <c r="EJ352" s="16"/>
      <c r="EK352" s="16"/>
      <c r="EL352" s="16"/>
      <c r="EM352" s="16"/>
      <c r="EN352" s="16"/>
      <c r="EO352" s="16"/>
      <c r="EP352" s="16"/>
      <c r="EQ352" s="16"/>
      <c r="ER352" s="16"/>
      <c r="ES352" s="16"/>
      <c r="ET352" s="16"/>
      <c r="EU352" s="16"/>
      <c r="EV352" s="16"/>
    </row>
    <row r="353" spans="1:152">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c r="CX353" s="16"/>
      <c r="CY353" s="16"/>
      <c r="CZ353" s="16"/>
      <c r="DA353" s="16"/>
      <c r="DB353" s="16"/>
      <c r="DC353" s="16"/>
      <c r="DD353" s="16"/>
      <c r="DE353" s="16"/>
      <c r="DF353" s="16"/>
      <c r="DG353" s="16"/>
      <c r="DH353" s="16"/>
      <c r="DI353" s="16"/>
      <c r="DJ353" s="16"/>
      <c r="DK353" s="16"/>
      <c r="DL353" s="16"/>
      <c r="DM353" s="16"/>
      <c r="DN353" s="16"/>
      <c r="DO353" s="16"/>
      <c r="DP353" s="16"/>
      <c r="DQ353" s="16"/>
      <c r="DR353" s="16"/>
      <c r="DS353" s="16"/>
      <c r="DT353" s="16"/>
      <c r="DU353" s="16"/>
      <c r="DV353" s="16"/>
      <c r="DW353" s="16"/>
      <c r="DX353" s="16"/>
      <c r="DY353" s="16"/>
      <c r="DZ353" s="16"/>
      <c r="EA353" s="16"/>
      <c r="EB353" s="16"/>
      <c r="EC353" s="16"/>
      <c r="ED353" s="16"/>
      <c r="EE353" s="16"/>
      <c r="EF353" s="16"/>
      <c r="EG353" s="16"/>
      <c r="EH353" s="16"/>
      <c r="EI353" s="16"/>
      <c r="EJ353" s="16"/>
      <c r="EK353" s="16"/>
      <c r="EL353" s="16"/>
      <c r="EM353" s="16"/>
      <c r="EN353" s="16"/>
      <c r="EO353" s="16"/>
      <c r="EP353" s="16"/>
      <c r="EQ353" s="16"/>
      <c r="ER353" s="16"/>
      <c r="ES353" s="16"/>
      <c r="ET353" s="16"/>
      <c r="EU353" s="16"/>
      <c r="EV353" s="16"/>
    </row>
    <row r="354" spans="1:152">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c r="CX354" s="16"/>
      <c r="CY354" s="16"/>
      <c r="CZ354" s="16"/>
      <c r="DA354" s="16"/>
      <c r="DB354" s="16"/>
      <c r="DC354" s="16"/>
      <c r="DD354" s="16"/>
      <c r="DE354" s="16"/>
      <c r="DF354" s="16"/>
      <c r="DG354" s="16"/>
      <c r="DH354" s="16"/>
      <c r="DI354" s="16"/>
      <c r="DJ354" s="16"/>
      <c r="DK354" s="16"/>
      <c r="DL354" s="16"/>
      <c r="DM354" s="16"/>
      <c r="DN354" s="16"/>
      <c r="DO354" s="16"/>
      <c r="DP354" s="16"/>
      <c r="DQ354" s="16"/>
      <c r="DR354" s="16"/>
      <c r="DS354" s="16"/>
      <c r="DT354" s="16"/>
      <c r="DU354" s="16"/>
      <c r="DV354" s="16"/>
      <c r="DW354" s="16"/>
      <c r="DX354" s="16"/>
      <c r="DY354" s="16"/>
      <c r="DZ354" s="16"/>
      <c r="EA354" s="16"/>
      <c r="EB354" s="16"/>
      <c r="EC354" s="16"/>
      <c r="ED354" s="16"/>
      <c r="EE354" s="16"/>
      <c r="EF354" s="16"/>
      <c r="EG354" s="16"/>
      <c r="EH354" s="16"/>
      <c r="EI354" s="16"/>
      <c r="EJ354" s="16"/>
      <c r="EK354" s="16"/>
      <c r="EL354" s="16"/>
      <c r="EM354" s="16"/>
      <c r="EN354" s="16"/>
      <c r="EO354" s="16"/>
      <c r="EP354" s="16"/>
      <c r="EQ354" s="16"/>
      <c r="ER354" s="16"/>
      <c r="ES354" s="16"/>
      <c r="ET354" s="16"/>
      <c r="EU354" s="16"/>
      <c r="EV354" s="16"/>
    </row>
    <row r="355" spans="1:152">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c r="CX355" s="16"/>
      <c r="CY355" s="16"/>
      <c r="CZ355" s="16"/>
      <c r="DA355" s="16"/>
      <c r="DB355" s="16"/>
      <c r="DC355" s="16"/>
      <c r="DD355" s="16"/>
      <c r="DE355" s="16"/>
      <c r="DF355" s="16"/>
      <c r="DG355" s="16"/>
      <c r="DH355" s="16"/>
      <c r="DI355" s="16"/>
      <c r="DJ355" s="16"/>
      <c r="DK355" s="16"/>
      <c r="DL355" s="16"/>
      <c r="DM355" s="16"/>
      <c r="DN355" s="16"/>
      <c r="DO355" s="16"/>
      <c r="DP355" s="16"/>
      <c r="DQ355" s="16"/>
      <c r="DR355" s="16"/>
      <c r="DS355" s="16"/>
      <c r="DT355" s="16"/>
      <c r="DU355" s="16"/>
      <c r="DV355" s="16"/>
      <c r="DW355" s="16"/>
      <c r="DX355" s="16"/>
      <c r="DY355" s="16"/>
      <c r="DZ355" s="16"/>
      <c r="EA355" s="16"/>
      <c r="EB355" s="16"/>
      <c r="EC355" s="16"/>
      <c r="ED355" s="16"/>
      <c r="EE355" s="16"/>
      <c r="EF355" s="16"/>
      <c r="EG355" s="16"/>
      <c r="EH355" s="16"/>
      <c r="EI355" s="16"/>
      <c r="EJ355" s="16"/>
      <c r="EK355" s="16"/>
      <c r="EL355" s="16"/>
      <c r="EM355" s="16"/>
      <c r="EN355" s="16"/>
      <c r="EO355" s="16"/>
      <c r="EP355" s="16"/>
      <c r="EQ355" s="16"/>
      <c r="ER355" s="16"/>
      <c r="ES355" s="16"/>
      <c r="ET355" s="16"/>
      <c r="EU355" s="16"/>
      <c r="EV355" s="16"/>
    </row>
    <row r="356" spans="1:152">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c r="CX356" s="16"/>
      <c r="CY356" s="16"/>
      <c r="CZ356" s="16"/>
      <c r="DA356" s="16"/>
      <c r="DB356" s="16"/>
      <c r="DC356" s="16"/>
      <c r="DD356" s="16"/>
      <c r="DE356" s="16"/>
      <c r="DF356" s="16"/>
      <c r="DG356" s="16"/>
      <c r="DH356" s="16"/>
      <c r="DI356" s="16"/>
      <c r="DJ356" s="16"/>
      <c r="DK356" s="16"/>
      <c r="DL356" s="16"/>
      <c r="DM356" s="16"/>
      <c r="DN356" s="16"/>
      <c r="DO356" s="16"/>
      <c r="DP356" s="16"/>
      <c r="DQ356" s="16"/>
      <c r="DR356" s="16"/>
      <c r="DS356" s="16"/>
      <c r="DT356" s="16"/>
      <c r="DU356" s="16"/>
      <c r="DV356" s="16"/>
      <c r="DW356" s="16"/>
      <c r="DX356" s="16"/>
      <c r="DY356" s="16"/>
      <c r="DZ356" s="16"/>
      <c r="EA356" s="16"/>
      <c r="EB356" s="16"/>
      <c r="EC356" s="16"/>
      <c r="ED356" s="16"/>
      <c r="EE356" s="16"/>
      <c r="EF356" s="16"/>
      <c r="EG356" s="16"/>
      <c r="EH356" s="16"/>
      <c r="EI356" s="16"/>
      <c r="EJ356" s="16"/>
      <c r="EK356" s="16"/>
      <c r="EL356" s="16"/>
      <c r="EM356" s="16"/>
      <c r="EN356" s="16"/>
      <c r="EO356" s="16"/>
      <c r="EP356" s="16"/>
      <c r="EQ356" s="16"/>
      <c r="ER356" s="16"/>
      <c r="ES356" s="16"/>
      <c r="ET356" s="16"/>
      <c r="EU356" s="16"/>
      <c r="EV356" s="16"/>
    </row>
    <row r="357" spans="1:152">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c r="CX357" s="16"/>
      <c r="CY357" s="16"/>
      <c r="CZ357" s="16"/>
      <c r="DA357" s="16"/>
      <c r="DB357" s="16"/>
      <c r="DC357" s="16"/>
      <c r="DD357" s="16"/>
      <c r="DE357" s="16"/>
      <c r="DF357" s="16"/>
      <c r="DG357" s="16"/>
      <c r="DH357" s="16"/>
      <c r="DI357" s="16"/>
      <c r="DJ357" s="16"/>
      <c r="DK357" s="16"/>
      <c r="DL357" s="16"/>
      <c r="DM357" s="16"/>
      <c r="DN357" s="16"/>
      <c r="DO357" s="16"/>
      <c r="DP357" s="16"/>
      <c r="DQ357" s="16"/>
      <c r="DR357" s="16"/>
      <c r="DS357" s="16"/>
      <c r="DT357" s="16"/>
      <c r="DU357" s="16"/>
      <c r="DV357" s="16"/>
      <c r="DW357" s="16"/>
      <c r="DX357" s="16"/>
      <c r="DY357" s="16"/>
      <c r="DZ357" s="16"/>
      <c r="EA357" s="16"/>
      <c r="EB357" s="16"/>
      <c r="EC357" s="16"/>
      <c r="ED357" s="16"/>
      <c r="EE357" s="16"/>
      <c r="EF357" s="16"/>
      <c r="EG357" s="16"/>
      <c r="EH357" s="16"/>
      <c r="EI357" s="16"/>
      <c r="EJ357" s="16"/>
      <c r="EK357" s="16"/>
      <c r="EL357" s="16"/>
      <c r="EM357" s="16"/>
      <c r="EN357" s="16"/>
      <c r="EO357" s="16"/>
      <c r="EP357" s="16"/>
      <c r="EQ357" s="16"/>
      <c r="ER357" s="16"/>
      <c r="ES357" s="16"/>
      <c r="ET357" s="16"/>
      <c r="EU357" s="16"/>
      <c r="EV357" s="16"/>
    </row>
    <row r="358" spans="1:152">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c r="CX358" s="16"/>
      <c r="CY358" s="16"/>
      <c r="CZ358" s="16"/>
      <c r="DA358" s="16"/>
      <c r="DB358" s="16"/>
      <c r="DC358" s="16"/>
      <c r="DD358" s="16"/>
      <c r="DE358" s="16"/>
      <c r="DF358" s="16"/>
      <c r="DG358" s="16"/>
      <c r="DH358" s="16"/>
      <c r="DI358" s="16"/>
      <c r="DJ358" s="16"/>
      <c r="DK358" s="16"/>
      <c r="DL358" s="16"/>
      <c r="DM358" s="16"/>
      <c r="DN358" s="16"/>
      <c r="DO358" s="16"/>
      <c r="DP358" s="16"/>
      <c r="DQ358" s="16"/>
      <c r="DR358" s="16"/>
      <c r="DS358" s="16"/>
      <c r="DT358" s="16"/>
      <c r="DU358" s="16"/>
      <c r="DV358" s="16"/>
      <c r="DW358" s="16"/>
      <c r="DX358" s="16"/>
      <c r="DY358" s="16"/>
      <c r="DZ358" s="16"/>
      <c r="EA358" s="16"/>
      <c r="EB358" s="16"/>
      <c r="EC358" s="16"/>
      <c r="ED358" s="16"/>
      <c r="EE358" s="16"/>
      <c r="EF358" s="16"/>
      <c r="EG358" s="16"/>
      <c r="EH358" s="16"/>
      <c r="EI358" s="16"/>
      <c r="EJ358" s="16"/>
      <c r="EK358" s="16"/>
      <c r="EL358" s="16"/>
      <c r="EM358" s="16"/>
      <c r="EN358" s="16"/>
      <c r="EO358" s="16"/>
      <c r="EP358" s="16"/>
      <c r="EQ358" s="16"/>
      <c r="ER358" s="16"/>
      <c r="ES358" s="16"/>
      <c r="ET358" s="16"/>
      <c r="EU358" s="16"/>
      <c r="EV358" s="16"/>
    </row>
    <row r="359" spans="1:152">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c r="CX359" s="16"/>
      <c r="CY359" s="16"/>
      <c r="CZ359" s="16"/>
      <c r="DA359" s="16"/>
      <c r="DB359" s="16"/>
      <c r="DC359" s="16"/>
      <c r="DD359" s="16"/>
      <c r="DE359" s="16"/>
      <c r="DF359" s="16"/>
      <c r="DG359" s="16"/>
      <c r="DH359" s="16"/>
      <c r="DI359" s="16"/>
      <c r="DJ359" s="16"/>
      <c r="DK359" s="16"/>
      <c r="DL359" s="16"/>
      <c r="DM359" s="16"/>
      <c r="DN359" s="16"/>
      <c r="DO359" s="16"/>
      <c r="DP359" s="16"/>
      <c r="DQ359" s="16"/>
      <c r="DR359" s="16"/>
      <c r="DS359" s="16"/>
      <c r="DT359" s="16"/>
      <c r="DU359" s="16"/>
      <c r="DV359" s="16"/>
      <c r="DW359" s="16"/>
      <c r="DX359" s="16"/>
      <c r="DY359" s="16"/>
      <c r="DZ359" s="16"/>
      <c r="EA359" s="16"/>
      <c r="EB359" s="16"/>
      <c r="EC359" s="16"/>
      <c r="ED359" s="16"/>
      <c r="EE359" s="16"/>
      <c r="EF359" s="16"/>
      <c r="EG359" s="16"/>
      <c r="EH359" s="16"/>
      <c r="EI359" s="16"/>
      <c r="EJ359" s="16"/>
      <c r="EK359" s="16"/>
      <c r="EL359" s="16"/>
      <c r="EM359" s="16"/>
      <c r="EN359" s="16"/>
      <c r="EO359" s="16"/>
      <c r="EP359" s="16"/>
      <c r="EQ359" s="16"/>
      <c r="ER359" s="16"/>
      <c r="ES359" s="16"/>
      <c r="ET359" s="16"/>
      <c r="EU359" s="16"/>
      <c r="EV359" s="16"/>
    </row>
    <row r="360" spans="1:152">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row>
    <row r="361" spans="1:152">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c r="CX361" s="16"/>
      <c r="CY361" s="16"/>
      <c r="CZ361" s="16"/>
      <c r="DA361" s="16"/>
      <c r="DB361" s="16"/>
      <c r="DC361" s="16"/>
      <c r="DD361" s="16"/>
      <c r="DE361" s="16"/>
      <c r="DF361" s="16"/>
      <c r="DG361" s="16"/>
      <c r="DH361" s="16"/>
      <c r="DI361" s="16"/>
      <c r="DJ361" s="16"/>
      <c r="DK361" s="16"/>
      <c r="DL361" s="16"/>
      <c r="DM361" s="16"/>
      <c r="DN361" s="16"/>
      <c r="DO361" s="16"/>
      <c r="DP361" s="16"/>
      <c r="DQ361" s="16"/>
      <c r="DR361" s="16"/>
      <c r="DS361" s="16"/>
      <c r="DT361" s="16"/>
      <c r="DU361" s="16"/>
      <c r="DV361" s="16"/>
      <c r="DW361" s="16"/>
      <c r="DX361" s="16"/>
      <c r="DY361" s="16"/>
      <c r="DZ361" s="16"/>
      <c r="EA361" s="16"/>
      <c r="EB361" s="16"/>
      <c r="EC361" s="16"/>
      <c r="ED361" s="16"/>
      <c r="EE361" s="16"/>
      <c r="EF361" s="16"/>
      <c r="EG361" s="16"/>
      <c r="EH361" s="16"/>
      <c r="EI361" s="16"/>
      <c r="EJ361" s="16"/>
      <c r="EK361" s="16"/>
      <c r="EL361" s="16"/>
      <c r="EM361" s="16"/>
      <c r="EN361" s="16"/>
      <c r="EO361" s="16"/>
      <c r="EP361" s="16"/>
      <c r="EQ361" s="16"/>
      <c r="ER361" s="16"/>
      <c r="ES361" s="16"/>
      <c r="ET361" s="16"/>
      <c r="EU361" s="16"/>
      <c r="EV361" s="16"/>
    </row>
    <row r="362" spans="1:15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c r="CX362" s="16"/>
      <c r="CY362" s="16"/>
      <c r="CZ362" s="16"/>
      <c r="DA362" s="16"/>
      <c r="DB362" s="16"/>
      <c r="DC362" s="16"/>
      <c r="DD362" s="16"/>
      <c r="DE362" s="16"/>
      <c r="DF362" s="16"/>
      <c r="DG362" s="16"/>
      <c r="DH362" s="16"/>
      <c r="DI362" s="16"/>
      <c r="DJ362" s="16"/>
      <c r="DK362" s="16"/>
      <c r="DL362" s="16"/>
      <c r="DM362" s="16"/>
      <c r="DN362" s="16"/>
      <c r="DO362" s="16"/>
      <c r="DP362" s="16"/>
      <c r="DQ362" s="16"/>
      <c r="DR362" s="16"/>
      <c r="DS362" s="16"/>
      <c r="DT362" s="16"/>
      <c r="DU362" s="16"/>
      <c r="DV362" s="16"/>
      <c r="DW362" s="16"/>
      <c r="DX362" s="16"/>
      <c r="DY362" s="16"/>
      <c r="DZ362" s="16"/>
      <c r="EA362" s="16"/>
      <c r="EB362" s="16"/>
      <c r="EC362" s="16"/>
      <c r="ED362" s="16"/>
      <c r="EE362" s="16"/>
      <c r="EF362" s="16"/>
      <c r="EG362" s="16"/>
      <c r="EH362" s="16"/>
      <c r="EI362" s="16"/>
      <c r="EJ362" s="16"/>
      <c r="EK362" s="16"/>
      <c r="EL362" s="16"/>
      <c r="EM362" s="16"/>
      <c r="EN362" s="16"/>
      <c r="EO362" s="16"/>
      <c r="EP362" s="16"/>
      <c r="EQ362" s="16"/>
      <c r="ER362" s="16"/>
      <c r="ES362" s="16"/>
      <c r="ET362" s="16"/>
      <c r="EU362" s="16"/>
      <c r="EV362" s="16"/>
    </row>
    <row r="363" spans="1:152">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c r="CX363" s="16"/>
      <c r="CY363" s="16"/>
      <c r="CZ363" s="16"/>
      <c r="DA363" s="16"/>
      <c r="DB363" s="16"/>
      <c r="DC363" s="16"/>
      <c r="DD363" s="16"/>
      <c r="DE363" s="16"/>
      <c r="DF363" s="16"/>
      <c r="DG363" s="16"/>
      <c r="DH363" s="16"/>
      <c r="DI363" s="16"/>
      <c r="DJ363" s="16"/>
      <c r="DK363" s="16"/>
      <c r="DL363" s="16"/>
      <c r="DM363" s="16"/>
      <c r="DN363" s="16"/>
      <c r="DO363" s="16"/>
      <c r="DP363" s="16"/>
      <c r="DQ363" s="16"/>
      <c r="DR363" s="16"/>
      <c r="DS363" s="16"/>
      <c r="DT363" s="16"/>
      <c r="DU363" s="16"/>
      <c r="DV363" s="16"/>
      <c r="DW363" s="16"/>
      <c r="DX363" s="16"/>
      <c r="DY363" s="16"/>
      <c r="DZ363" s="16"/>
      <c r="EA363" s="16"/>
      <c r="EB363" s="16"/>
      <c r="EC363" s="16"/>
      <c r="ED363" s="16"/>
      <c r="EE363" s="16"/>
      <c r="EF363" s="16"/>
      <c r="EG363" s="16"/>
      <c r="EH363" s="16"/>
      <c r="EI363" s="16"/>
      <c r="EJ363" s="16"/>
      <c r="EK363" s="16"/>
      <c r="EL363" s="16"/>
      <c r="EM363" s="16"/>
      <c r="EN363" s="16"/>
      <c r="EO363" s="16"/>
      <c r="EP363" s="16"/>
      <c r="EQ363" s="16"/>
      <c r="ER363" s="16"/>
      <c r="ES363" s="16"/>
      <c r="ET363" s="16"/>
      <c r="EU363" s="16"/>
      <c r="EV363" s="16"/>
    </row>
    <row r="364" spans="1:152">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c r="CX364" s="16"/>
      <c r="CY364" s="16"/>
      <c r="CZ364" s="16"/>
      <c r="DA364" s="16"/>
      <c r="DB364" s="16"/>
      <c r="DC364" s="16"/>
      <c r="DD364" s="16"/>
      <c r="DE364" s="16"/>
      <c r="DF364" s="16"/>
      <c r="DG364" s="16"/>
      <c r="DH364" s="16"/>
      <c r="DI364" s="16"/>
      <c r="DJ364" s="16"/>
      <c r="DK364" s="16"/>
      <c r="DL364" s="16"/>
      <c r="DM364" s="16"/>
      <c r="DN364" s="16"/>
      <c r="DO364" s="16"/>
      <c r="DP364" s="16"/>
      <c r="DQ364" s="16"/>
      <c r="DR364" s="16"/>
      <c r="DS364" s="16"/>
      <c r="DT364" s="16"/>
      <c r="DU364" s="16"/>
      <c r="DV364" s="16"/>
      <c r="DW364" s="16"/>
      <c r="DX364" s="16"/>
      <c r="DY364" s="16"/>
      <c r="DZ364" s="16"/>
      <c r="EA364" s="16"/>
      <c r="EB364" s="16"/>
      <c r="EC364" s="16"/>
      <c r="ED364" s="16"/>
      <c r="EE364" s="16"/>
      <c r="EF364" s="16"/>
      <c r="EG364" s="16"/>
      <c r="EH364" s="16"/>
      <c r="EI364" s="16"/>
      <c r="EJ364" s="16"/>
      <c r="EK364" s="16"/>
      <c r="EL364" s="16"/>
      <c r="EM364" s="16"/>
      <c r="EN364" s="16"/>
      <c r="EO364" s="16"/>
      <c r="EP364" s="16"/>
      <c r="EQ364" s="16"/>
      <c r="ER364" s="16"/>
      <c r="ES364" s="16"/>
      <c r="ET364" s="16"/>
      <c r="EU364" s="16"/>
      <c r="EV364" s="16"/>
    </row>
    <row r="365" spans="1:152">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c r="CX365" s="16"/>
      <c r="CY365" s="16"/>
      <c r="CZ365" s="16"/>
      <c r="DA365" s="16"/>
      <c r="DB365" s="16"/>
      <c r="DC365" s="16"/>
      <c r="DD365" s="16"/>
      <c r="DE365" s="16"/>
      <c r="DF365" s="16"/>
      <c r="DG365" s="16"/>
      <c r="DH365" s="16"/>
      <c r="DI365" s="16"/>
      <c r="DJ365" s="16"/>
      <c r="DK365" s="16"/>
      <c r="DL365" s="16"/>
      <c r="DM365" s="16"/>
      <c r="DN365" s="16"/>
      <c r="DO365" s="16"/>
      <c r="DP365" s="16"/>
      <c r="DQ365" s="16"/>
      <c r="DR365" s="16"/>
      <c r="DS365" s="16"/>
      <c r="DT365" s="16"/>
      <c r="DU365" s="16"/>
      <c r="DV365" s="16"/>
      <c r="DW365" s="16"/>
      <c r="DX365" s="16"/>
      <c r="DY365" s="16"/>
      <c r="DZ365" s="16"/>
      <c r="EA365" s="16"/>
      <c r="EB365" s="16"/>
      <c r="EC365" s="16"/>
      <c r="ED365" s="16"/>
      <c r="EE365" s="16"/>
      <c r="EF365" s="16"/>
      <c r="EG365" s="16"/>
      <c r="EH365" s="16"/>
      <c r="EI365" s="16"/>
      <c r="EJ365" s="16"/>
      <c r="EK365" s="16"/>
      <c r="EL365" s="16"/>
      <c r="EM365" s="16"/>
      <c r="EN365" s="16"/>
      <c r="EO365" s="16"/>
      <c r="EP365" s="16"/>
      <c r="EQ365" s="16"/>
      <c r="ER365" s="16"/>
      <c r="ES365" s="16"/>
      <c r="ET365" s="16"/>
      <c r="EU365" s="16"/>
      <c r="EV365" s="16"/>
    </row>
    <row r="366" spans="1:152">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c r="CX366" s="16"/>
      <c r="CY366" s="16"/>
      <c r="CZ366" s="16"/>
      <c r="DA366" s="16"/>
      <c r="DB366" s="16"/>
      <c r="DC366" s="16"/>
      <c r="DD366" s="16"/>
      <c r="DE366" s="16"/>
      <c r="DF366" s="16"/>
      <c r="DG366" s="16"/>
      <c r="DH366" s="16"/>
      <c r="DI366" s="16"/>
      <c r="DJ366" s="16"/>
      <c r="DK366" s="16"/>
      <c r="DL366" s="16"/>
      <c r="DM366" s="16"/>
      <c r="DN366" s="16"/>
      <c r="DO366" s="16"/>
      <c r="DP366" s="16"/>
      <c r="DQ366" s="16"/>
      <c r="DR366" s="16"/>
      <c r="DS366" s="16"/>
      <c r="DT366" s="16"/>
      <c r="DU366" s="16"/>
      <c r="DV366" s="16"/>
      <c r="DW366" s="16"/>
      <c r="DX366" s="16"/>
      <c r="DY366" s="16"/>
      <c r="DZ366" s="16"/>
      <c r="EA366" s="16"/>
      <c r="EB366" s="16"/>
      <c r="EC366" s="16"/>
      <c r="ED366" s="16"/>
      <c r="EE366" s="16"/>
      <c r="EF366" s="16"/>
      <c r="EG366" s="16"/>
      <c r="EH366" s="16"/>
      <c r="EI366" s="16"/>
      <c r="EJ366" s="16"/>
      <c r="EK366" s="16"/>
      <c r="EL366" s="16"/>
      <c r="EM366" s="16"/>
      <c r="EN366" s="16"/>
      <c r="EO366" s="16"/>
      <c r="EP366" s="16"/>
      <c r="EQ366" s="16"/>
      <c r="ER366" s="16"/>
      <c r="ES366" s="16"/>
      <c r="ET366" s="16"/>
      <c r="EU366" s="16"/>
      <c r="EV366" s="16"/>
    </row>
    <row r="367" spans="1:152">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c r="CX367" s="16"/>
      <c r="CY367" s="16"/>
      <c r="CZ367" s="16"/>
      <c r="DA367" s="16"/>
      <c r="DB367" s="16"/>
      <c r="DC367" s="16"/>
      <c r="DD367" s="16"/>
      <c r="DE367" s="16"/>
      <c r="DF367" s="16"/>
      <c r="DG367" s="16"/>
      <c r="DH367" s="16"/>
      <c r="DI367" s="16"/>
      <c r="DJ367" s="16"/>
      <c r="DK367" s="16"/>
      <c r="DL367" s="16"/>
      <c r="DM367" s="16"/>
      <c r="DN367" s="16"/>
      <c r="DO367" s="16"/>
      <c r="DP367" s="16"/>
      <c r="DQ367" s="16"/>
      <c r="DR367" s="16"/>
      <c r="DS367" s="16"/>
      <c r="DT367" s="16"/>
      <c r="DU367" s="16"/>
      <c r="DV367" s="16"/>
      <c r="DW367" s="16"/>
      <c r="DX367" s="16"/>
      <c r="DY367" s="16"/>
      <c r="DZ367" s="16"/>
      <c r="EA367" s="16"/>
      <c r="EB367" s="16"/>
      <c r="EC367" s="16"/>
      <c r="ED367" s="16"/>
      <c r="EE367" s="16"/>
      <c r="EF367" s="16"/>
      <c r="EG367" s="16"/>
      <c r="EH367" s="16"/>
      <c r="EI367" s="16"/>
      <c r="EJ367" s="16"/>
      <c r="EK367" s="16"/>
      <c r="EL367" s="16"/>
      <c r="EM367" s="16"/>
      <c r="EN367" s="16"/>
      <c r="EO367" s="16"/>
      <c r="EP367" s="16"/>
      <c r="EQ367" s="16"/>
      <c r="ER367" s="16"/>
      <c r="ES367" s="16"/>
      <c r="ET367" s="16"/>
      <c r="EU367" s="16"/>
      <c r="EV367" s="16"/>
    </row>
    <row r="368" spans="1:152">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c r="CX368" s="16"/>
      <c r="CY368" s="16"/>
      <c r="CZ368" s="16"/>
      <c r="DA368" s="16"/>
      <c r="DB368" s="16"/>
      <c r="DC368" s="16"/>
      <c r="DD368" s="16"/>
      <c r="DE368" s="16"/>
      <c r="DF368" s="16"/>
      <c r="DG368" s="16"/>
      <c r="DH368" s="16"/>
      <c r="DI368" s="16"/>
      <c r="DJ368" s="16"/>
      <c r="DK368" s="16"/>
      <c r="DL368" s="16"/>
      <c r="DM368" s="16"/>
      <c r="DN368" s="16"/>
      <c r="DO368" s="16"/>
      <c r="DP368" s="16"/>
      <c r="DQ368" s="16"/>
      <c r="DR368" s="16"/>
      <c r="DS368" s="16"/>
      <c r="DT368" s="16"/>
      <c r="DU368" s="16"/>
      <c r="DV368" s="16"/>
      <c r="DW368" s="16"/>
      <c r="DX368" s="16"/>
      <c r="DY368" s="16"/>
      <c r="DZ368" s="16"/>
      <c r="EA368" s="16"/>
      <c r="EB368" s="16"/>
      <c r="EC368" s="16"/>
      <c r="ED368" s="16"/>
      <c r="EE368" s="16"/>
      <c r="EF368" s="16"/>
      <c r="EG368" s="16"/>
      <c r="EH368" s="16"/>
      <c r="EI368" s="16"/>
      <c r="EJ368" s="16"/>
      <c r="EK368" s="16"/>
      <c r="EL368" s="16"/>
      <c r="EM368" s="16"/>
      <c r="EN368" s="16"/>
      <c r="EO368" s="16"/>
      <c r="EP368" s="16"/>
      <c r="EQ368" s="16"/>
      <c r="ER368" s="16"/>
      <c r="ES368" s="16"/>
      <c r="ET368" s="16"/>
      <c r="EU368" s="16"/>
      <c r="EV368" s="16"/>
    </row>
    <row r="369" spans="1:152">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c r="CX369" s="16"/>
      <c r="CY369" s="16"/>
      <c r="CZ369" s="16"/>
      <c r="DA369" s="16"/>
      <c r="DB369" s="16"/>
      <c r="DC369" s="16"/>
      <c r="DD369" s="16"/>
      <c r="DE369" s="16"/>
      <c r="DF369" s="16"/>
      <c r="DG369" s="16"/>
      <c r="DH369" s="16"/>
      <c r="DI369" s="16"/>
      <c r="DJ369" s="16"/>
      <c r="DK369" s="16"/>
      <c r="DL369" s="16"/>
      <c r="DM369" s="16"/>
      <c r="DN369" s="16"/>
      <c r="DO369" s="16"/>
      <c r="DP369" s="16"/>
      <c r="DQ369" s="16"/>
      <c r="DR369" s="16"/>
      <c r="DS369" s="16"/>
      <c r="DT369" s="16"/>
      <c r="DU369" s="16"/>
      <c r="DV369" s="16"/>
      <c r="DW369" s="16"/>
      <c r="DX369" s="16"/>
      <c r="DY369" s="16"/>
      <c r="DZ369" s="16"/>
      <c r="EA369" s="16"/>
      <c r="EB369" s="16"/>
      <c r="EC369" s="16"/>
      <c r="ED369" s="16"/>
      <c r="EE369" s="16"/>
      <c r="EF369" s="16"/>
      <c r="EG369" s="16"/>
      <c r="EH369" s="16"/>
      <c r="EI369" s="16"/>
      <c r="EJ369" s="16"/>
      <c r="EK369" s="16"/>
      <c r="EL369" s="16"/>
      <c r="EM369" s="16"/>
      <c r="EN369" s="16"/>
      <c r="EO369" s="16"/>
      <c r="EP369" s="16"/>
      <c r="EQ369" s="16"/>
      <c r="ER369" s="16"/>
      <c r="ES369" s="16"/>
      <c r="ET369" s="16"/>
      <c r="EU369" s="16"/>
      <c r="EV369" s="16"/>
    </row>
    <row r="370" spans="1:152">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c r="CX370" s="16"/>
      <c r="CY370" s="16"/>
      <c r="CZ370" s="16"/>
      <c r="DA370" s="16"/>
      <c r="DB370" s="16"/>
      <c r="DC370" s="16"/>
      <c r="DD370" s="16"/>
      <c r="DE370" s="16"/>
      <c r="DF370" s="16"/>
      <c r="DG370" s="16"/>
      <c r="DH370" s="16"/>
      <c r="DI370" s="16"/>
      <c r="DJ370" s="16"/>
      <c r="DK370" s="16"/>
      <c r="DL370" s="16"/>
      <c r="DM370" s="16"/>
      <c r="DN370" s="16"/>
      <c r="DO370" s="16"/>
      <c r="DP370" s="16"/>
      <c r="DQ370" s="16"/>
      <c r="DR370" s="16"/>
      <c r="DS370" s="16"/>
      <c r="DT370" s="16"/>
      <c r="DU370" s="16"/>
      <c r="DV370" s="16"/>
      <c r="DW370" s="16"/>
      <c r="DX370" s="16"/>
      <c r="DY370" s="16"/>
      <c r="DZ370" s="16"/>
      <c r="EA370" s="16"/>
      <c r="EB370" s="16"/>
      <c r="EC370" s="16"/>
      <c r="ED370" s="16"/>
      <c r="EE370" s="16"/>
      <c r="EF370" s="16"/>
      <c r="EG370" s="16"/>
      <c r="EH370" s="16"/>
      <c r="EI370" s="16"/>
      <c r="EJ370" s="16"/>
      <c r="EK370" s="16"/>
      <c r="EL370" s="16"/>
      <c r="EM370" s="16"/>
      <c r="EN370" s="16"/>
      <c r="EO370" s="16"/>
      <c r="EP370" s="16"/>
      <c r="EQ370" s="16"/>
      <c r="ER370" s="16"/>
      <c r="ES370" s="16"/>
      <c r="ET370" s="16"/>
      <c r="EU370" s="16"/>
      <c r="EV370" s="16"/>
    </row>
    <row r="371" spans="1:152">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c r="CX371" s="16"/>
      <c r="CY371" s="16"/>
      <c r="CZ371" s="16"/>
      <c r="DA371" s="16"/>
      <c r="DB371" s="16"/>
      <c r="DC371" s="16"/>
      <c r="DD371" s="16"/>
      <c r="DE371" s="16"/>
      <c r="DF371" s="16"/>
      <c r="DG371" s="16"/>
      <c r="DH371" s="16"/>
      <c r="DI371" s="16"/>
      <c r="DJ371" s="16"/>
      <c r="DK371" s="16"/>
      <c r="DL371" s="16"/>
      <c r="DM371" s="16"/>
      <c r="DN371" s="16"/>
      <c r="DO371" s="16"/>
      <c r="DP371" s="16"/>
      <c r="DQ371" s="16"/>
      <c r="DR371" s="16"/>
      <c r="DS371" s="16"/>
      <c r="DT371" s="16"/>
      <c r="DU371" s="16"/>
      <c r="DV371" s="16"/>
      <c r="DW371" s="16"/>
      <c r="DX371" s="16"/>
      <c r="DY371" s="16"/>
      <c r="DZ371" s="16"/>
      <c r="EA371" s="16"/>
      <c r="EB371" s="16"/>
      <c r="EC371" s="16"/>
      <c r="ED371" s="16"/>
      <c r="EE371" s="16"/>
      <c r="EF371" s="16"/>
      <c r="EG371" s="16"/>
      <c r="EH371" s="16"/>
      <c r="EI371" s="16"/>
      <c r="EJ371" s="16"/>
      <c r="EK371" s="16"/>
      <c r="EL371" s="16"/>
      <c r="EM371" s="16"/>
      <c r="EN371" s="16"/>
      <c r="EO371" s="16"/>
      <c r="EP371" s="16"/>
      <c r="EQ371" s="16"/>
      <c r="ER371" s="16"/>
      <c r="ES371" s="16"/>
      <c r="ET371" s="16"/>
      <c r="EU371" s="16"/>
      <c r="EV371" s="16"/>
    </row>
    <row r="372" spans="1:15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c r="CX372" s="16"/>
      <c r="CY372" s="16"/>
      <c r="CZ372" s="16"/>
      <c r="DA372" s="16"/>
      <c r="DB372" s="16"/>
      <c r="DC372" s="16"/>
      <c r="DD372" s="16"/>
      <c r="DE372" s="16"/>
      <c r="DF372" s="16"/>
      <c r="DG372" s="16"/>
      <c r="DH372" s="16"/>
      <c r="DI372" s="16"/>
      <c r="DJ372" s="16"/>
      <c r="DK372" s="16"/>
      <c r="DL372" s="16"/>
      <c r="DM372" s="16"/>
      <c r="DN372" s="16"/>
      <c r="DO372" s="16"/>
      <c r="DP372" s="16"/>
      <c r="DQ372" s="16"/>
      <c r="DR372" s="16"/>
      <c r="DS372" s="16"/>
      <c r="DT372" s="16"/>
      <c r="DU372" s="16"/>
      <c r="DV372" s="16"/>
      <c r="DW372" s="16"/>
      <c r="DX372" s="16"/>
      <c r="DY372" s="16"/>
      <c r="DZ372" s="16"/>
      <c r="EA372" s="16"/>
      <c r="EB372" s="16"/>
      <c r="EC372" s="16"/>
      <c r="ED372" s="16"/>
      <c r="EE372" s="16"/>
      <c r="EF372" s="16"/>
      <c r="EG372" s="16"/>
      <c r="EH372" s="16"/>
      <c r="EI372" s="16"/>
      <c r="EJ372" s="16"/>
      <c r="EK372" s="16"/>
      <c r="EL372" s="16"/>
      <c r="EM372" s="16"/>
      <c r="EN372" s="16"/>
      <c r="EO372" s="16"/>
      <c r="EP372" s="16"/>
      <c r="EQ372" s="16"/>
      <c r="ER372" s="16"/>
      <c r="ES372" s="16"/>
      <c r="ET372" s="16"/>
      <c r="EU372" s="16"/>
      <c r="EV372" s="16"/>
    </row>
    <row r="373" spans="1:152">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c r="CX373" s="16"/>
      <c r="CY373" s="16"/>
      <c r="CZ373" s="16"/>
      <c r="DA373" s="16"/>
      <c r="DB373" s="16"/>
      <c r="DC373" s="16"/>
      <c r="DD373" s="16"/>
      <c r="DE373" s="16"/>
      <c r="DF373" s="16"/>
      <c r="DG373" s="16"/>
      <c r="DH373" s="16"/>
      <c r="DI373" s="16"/>
      <c r="DJ373" s="16"/>
      <c r="DK373" s="16"/>
      <c r="DL373" s="16"/>
      <c r="DM373" s="16"/>
      <c r="DN373" s="16"/>
      <c r="DO373" s="16"/>
      <c r="DP373" s="16"/>
      <c r="DQ373" s="16"/>
      <c r="DR373" s="16"/>
      <c r="DS373" s="16"/>
      <c r="DT373" s="16"/>
      <c r="DU373" s="16"/>
      <c r="DV373" s="16"/>
      <c r="DW373" s="16"/>
      <c r="DX373" s="16"/>
      <c r="DY373" s="16"/>
      <c r="DZ373" s="16"/>
      <c r="EA373" s="16"/>
      <c r="EB373" s="16"/>
      <c r="EC373" s="16"/>
      <c r="ED373" s="16"/>
      <c r="EE373" s="16"/>
      <c r="EF373" s="16"/>
      <c r="EG373" s="16"/>
      <c r="EH373" s="16"/>
      <c r="EI373" s="16"/>
      <c r="EJ373" s="16"/>
      <c r="EK373" s="16"/>
      <c r="EL373" s="16"/>
      <c r="EM373" s="16"/>
      <c r="EN373" s="16"/>
      <c r="EO373" s="16"/>
      <c r="EP373" s="16"/>
      <c r="EQ373" s="16"/>
      <c r="ER373" s="16"/>
      <c r="ES373" s="16"/>
      <c r="ET373" s="16"/>
      <c r="EU373" s="16"/>
      <c r="EV373" s="16"/>
    </row>
    <row r="374" spans="1:152">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c r="CX374" s="16"/>
      <c r="CY374" s="16"/>
      <c r="CZ374" s="16"/>
      <c r="DA374" s="16"/>
      <c r="DB374" s="16"/>
      <c r="DC374" s="16"/>
      <c r="DD374" s="16"/>
      <c r="DE374" s="16"/>
      <c r="DF374" s="16"/>
      <c r="DG374" s="16"/>
      <c r="DH374" s="16"/>
      <c r="DI374" s="16"/>
      <c r="DJ374" s="16"/>
      <c r="DK374" s="16"/>
      <c r="DL374" s="16"/>
      <c r="DM374" s="16"/>
      <c r="DN374" s="16"/>
      <c r="DO374" s="16"/>
      <c r="DP374" s="16"/>
      <c r="DQ374" s="16"/>
      <c r="DR374" s="16"/>
      <c r="DS374" s="16"/>
      <c r="DT374" s="16"/>
      <c r="DU374" s="16"/>
      <c r="DV374" s="16"/>
      <c r="DW374" s="16"/>
      <c r="DX374" s="16"/>
      <c r="DY374" s="16"/>
      <c r="DZ374" s="16"/>
      <c r="EA374" s="16"/>
      <c r="EB374" s="16"/>
      <c r="EC374" s="16"/>
      <c r="ED374" s="16"/>
      <c r="EE374" s="16"/>
      <c r="EF374" s="16"/>
      <c r="EG374" s="16"/>
      <c r="EH374" s="16"/>
      <c r="EI374" s="16"/>
      <c r="EJ374" s="16"/>
      <c r="EK374" s="16"/>
      <c r="EL374" s="16"/>
      <c r="EM374" s="16"/>
      <c r="EN374" s="16"/>
      <c r="EO374" s="16"/>
      <c r="EP374" s="16"/>
      <c r="EQ374" s="16"/>
      <c r="ER374" s="16"/>
      <c r="ES374" s="16"/>
      <c r="ET374" s="16"/>
      <c r="EU374" s="16"/>
      <c r="EV374" s="16"/>
    </row>
    <row r="375" spans="1:152">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c r="CX375" s="16"/>
      <c r="CY375" s="16"/>
      <c r="CZ375" s="16"/>
      <c r="DA375" s="16"/>
      <c r="DB375" s="16"/>
      <c r="DC375" s="16"/>
      <c r="DD375" s="16"/>
      <c r="DE375" s="16"/>
      <c r="DF375" s="16"/>
      <c r="DG375" s="16"/>
      <c r="DH375" s="16"/>
      <c r="DI375" s="16"/>
      <c r="DJ375" s="16"/>
      <c r="DK375" s="16"/>
      <c r="DL375" s="16"/>
      <c r="DM375" s="16"/>
      <c r="DN375" s="16"/>
      <c r="DO375" s="16"/>
      <c r="DP375" s="16"/>
      <c r="DQ375" s="16"/>
      <c r="DR375" s="16"/>
      <c r="DS375" s="16"/>
      <c r="DT375" s="16"/>
      <c r="DU375" s="16"/>
      <c r="DV375" s="16"/>
      <c r="DW375" s="16"/>
      <c r="DX375" s="16"/>
      <c r="DY375" s="16"/>
      <c r="DZ375" s="16"/>
      <c r="EA375" s="16"/>
      <c r="EB375" s="16"/>
      <c r="EC375" s="16"/>
      <c r="ED375" s="16"/>
      <c r="EE375" s="16"/>
      <c r="EF375" s="16"/>
      <c r="EG375" s="16"/>
      <c r="EH375" s="16"/>
      <c r="EI375" s="16"/>
      <c r="EJ375" s="16"/>
      <c r="EK375" s="16"/>
      <c r="EL375" s="16"/>
      <c r="EM375" s="16"/>
      <c r="EN375" s="16"/>
      <c r="EO375" s="16"/>
      <c r="EP375" s="16"/>
      <c r="EQ375" s="16"/>
      <c r="ER375" s="16"/>
      <c r="ES375" s="16"/>
      <c r="ET375" s="16"/>
      <c r="EU375" s="16"/>
      <c r="EV375" s="16"/>
    </row>
    <row r="376" spans="1:152">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c r="CX376" s="16"/>
      <c r="CY376" s="16"/>
      <c r="CZ376" s="16"/>
      <c r="DA376" s="16"/>
      <c r="DB376" s="16"/>
      <c r="DC376" s="16"/>
      <c r="DD376" s="16"/>
      <c r="DE376" s="16"/>
      <c r="DF376" s="16"/>
      <c r="DG376" s="16"/>
      <c r="DH376" s="16"/>
      <c r="DI376" s="16"/>
      <c r="DJ376" s="16"/>
      <c r="DK376" s="16"/>
      <c r="DL376" s="16"/>
      <c r="DM376" s="16"/>
      <c r="DN376" s="16"/>
      <c r="DO376" s="16"/>
      <c r="DP376" s="16"/>
      <c r="DQ376" s="16"/>
      <c r="DR376" s="16"/>
      <c r="DS376" s="16"/>
      <c r="DT376" s="16"/>
      <c r="DU376" s="16"/>
      <c r="DV376" s="16"/>
      <c r="DW376" s="16"/>
      <c r="DX376" s="16"/>
      <c r="DY376" s="16"/>
      <c r="DZ376" s="16"/>
      <c r="EA376" s="16"/>
      <c r="EB376" s="16"/>
      <c r="EC376" s="16"/>
      <c r="ED376" s="16"/>
      <c r="EE376" s="16"/>
      <c r="EF376" s="16"/>
      <c r="EG376" s="16"/>
      <c r="EH376" s="16"/>
      <c r="EI376" s="16"/>
      <c r="EJ376" s="16"/>
      <c r="EK376" s="16"/>
      <c r="EL376" s="16"/>
      <c r="EM376" s="16"/>
      <c r="EN376" s="16"/>
      <c r="EO376" s="16"/>
      <c r="EP376" s="16"/>
      <c r="EQ376" s="16"/>
      <c r="ER376" s="16"/>
      <c r="ES376" s="16"/>
      <c r="ET376" s="16"/>
      <c r="EU376" s="16"/>
      <c r="EV376" s="16"/>
    </row>
    <row r="377" spans="1:152">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c r="CX377" s="16"/>
      <c r="CY377" s="16"/>
      <c r="CZ377" s="16"/>
      <c r="DA377" s="16"/>
      <c r="DB377" s="16"/>
      <c r="DC377" s="16"/>
      <c r="DD377" s="16"/>
      <c r="DE377" s="16"/>
      <c r="DF377" s="16"/>
      <c r="DG377" s="16"/>
      <c r="DH377" s="16"/>
      <c r="DI377" s="16"/>
      <c r="DJ377" s="16"/>
      <c r="DK377" s="16"/>
      <c r="DL377" s="16"/>
      <c r="DM377" s="16"/>
      <c r="DN377" s="16"/>
      <c r="DO377" s="16"/>
      <c r="DP377" s="16"/>
      <c r="DQ377" s="16"/>
      <c r="DR377" s="16"/>
      <c r="DS377" s="16"/>
      <c r="DT377" s="16"/>
      <c r="DU377" s="16"/>
      <c r="DV377" s="16"/>
      <c r="DW377" s="16"/>
      <c r="DX377" s="16"/>
      <c r="DY377" s="16"/>
      <c r="DZ377" s="16"/>
      <c r="EA377" s="16"/>
      <c r="EB377" s="16"/>
      <c r="EC377" s="16"/>
      <c r="ED377" s="16"/>
      <c r="EE377" s="16"/>
      <c r="EF377" s="16"/>
      <c r="EG377" s="16"/>
      <c r="EH377" s="16"/>
      <c r="EI377" s="16"/>
      <c r="EJ377" s="16"/>
      <c r="EK377" s="16"/>
      <c r="EL377" s="16"/>
      <c r="EM377" s="16"/>
      <c r="EN377" s="16"/>
      <c r="EO377" s="16"/>
      <c r="EP377" s="16"/>
      <c r="EQ377" s="16"/>
      <c r="ER377" s="16"/>
      <c r="ES377" s="16"/>
      <c r="ET377" s="16"/>
      <c r="EU377" s="16"/>
      <c r="EV377" s="16"/>
    </row>
    <row r="378" spans="1:152">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c r="CX378" s="16"/>
      <c r="CY378" s="16"/>
      <c r="CZ378" s="16"/>
      <c r="DA378" s="16"/>
      <c r="DB378" s="16"/>
      <c r="DC378" s="16"/>
      <c r="DD378" s="16"/>
      <c r="DE378" s="16"/>
      <c r="DF378" s="16"/>
      <c r="DG378" s="16"/>
      <c r="DH378" s="16"/>
      <c r="DI378" s="16"/>
      <c r="DJ378" s="16"/>
      <c r="DK378" s="16"/>
      <c r="DL378" s="16"/>
      <c r="DM378" s="16"/>
      <c r="DN378" s="16"/>
      <c r="DO378" s="16"/>
      <c r="DP378" s="16"/>
      <c r="DQ378" s="16"/>
      <c r="DR378" s="16"/>
      <c r="DS378" s="16"/>
      <c r="DT378" s="16"/>
      <c r="DU378" s="16"/>
      <c r="DV378" s="16"/>
      <c r="DW378" s="16"/>
      <c r="DX378" s="16"/>
      <c r="DY378" s="16"/>
      <c r="DZ378" s="16"/>
      <c r="EA378" s="16"/>
      <c r="EB378" s="16"/>
      <c r="EC378" s="16"/>
      <c r="ED378" s="16"/>
      <c r="EE378" s="16"/>
      <c r="EF378" s="16"/>
      <c r="EG378" s="16"/>
      <c r="EH378" s="16"/>
      <c r="EI378" s="16"/>
      <c r="EJ378" s="16"/>
      <c r="EK378" s="16"/>
      <c r="EL378" s="16"/>
      <c r="EM378" s="16"/>
      <c r="EN378" s="16"/>
      <c r="EO378" s="16"/>
      <c r="EP378" s="16"/>
      <c r="EQ378" s="16"/>
      <c r="ER378" s="16"/>
      <c r="ES378" s="16"/>
      <c r="ET378" s="16"/>
      <c r="EU378" s="16"/>
      <c r="EV378" s="16"/>
    </row>
    <row r="379" spans="1:152">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c r="CX379" s="16"/>
      <c r="CY379" s="16"/>
      <c r="CZ379" s="16"/>
      <c r="DA379" s="16"/>
      <c r="DB379" s="16"/>
      <c r="DC379" s="16"/>
      <c r="DD379" s="16"/>
      <c r="DE379" s="16"/>
      <c r="DF379" s="16"/>
      <c r="DG379" s="16"/>
      <c r="DH379" s="16"/>
      <c r="DI379" s="16"/>
      <c r="DJ379" s="16"/>
      <c r="DK379" s="16"/>
      <c r="DL379" s="16"/>
      <c r="DM379" s="16"/>
      <c r="DN379" s="16"/>
      <c r="DO379" s="16"/>
      <c r="DP379" s="16"/>
      <c r="DQ379" s="16"/>
      <c r="DR379" s="16"/>
      <c r="DS379" s="16"/>
      <c r="DT379" s="16"/>
      <c r="DU379" s="16"/>
      <c r="DV379" s="16"/>
      <c r="DW379" s="16"/>
      <c r="DX379" s="16"/>
      <c r="DY379" s="16"/>
      <c r="DZ379" s="16"/>
      <c r="EA379" s="16"/>
      <c r="EB379" s="16"/>
      <c r="EC379" s="16"/>
      <c r="ED379" s="16"/>
      <c r="EE379" s="16"/>
      <c r="EF379" s="16"/>
      <c r="EG379" s="16"/>
      <c r="EH379" s="16"/>
      <c r="EI379" s="16"/>
      <c r="EJ379" s="16"/>
      <c r="EK379" s="16"/>
      <c r="EL379" s="16"/>
      <c r="EM379" s="16"/>
      <c r="EN379" s="16"/>
      <c r="EO379" s="16"/>
      <c r="EP379" s="16"/>
      <c r="EQ379" s="16"/>
      <c r="ER379" s="16"/>
      <c r="ES379" s="16"/>
      <c r="ET379" s="16"/>
      <c r="EU379" s="16"/>
      <c r="EV379" s="16"/>
    </row>
    <row r="380" spans="1:152">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c r="CX380" s="16"/>
      <c r="CY380" s="16"/>
      <c r="CZ380" s="16"/>
      <c r="DA380" s="16"/>
      <c r="DB380" s="16"/>
      <c r="DC380" s="16"/>
      <c r="DD380" s="16"/>
      <c r="DE380" s="16"/>
      <c r="DF380" s="16"/>
      <c r="DG380" s="16"/>
      <c r="DH380" s="16"/>
      <c r="DI380" s="16"/>
      <c r="DJ380" s="16"/>
      <c r="DK380" s="16"/>
      <c r="DL380" s="16"/>
      <c r="DM380" s="16"/>
      <c r="DN380" s="16"/>
      <c r="DO380" s="16"/>
      <c r="DP380" s="16"/>
      <c r="DQ380" s="16"/>
      <c r="DR380" s="16"/>
      <c r="DS380" s="16"/>
      <c r="DT380" s="16"/>
      <c r="DU380" s="16"/>
      <c r="DV380" s="16"/>
      <c r="DW380" s="16"/>
      <c r="DX380" s="16"/>
      <c r="DY380" s="16"/>
      <c r="DZ380" s="16"/>
      <c r="EA380" s="16"/>
      <c r="EB380" s="16"/>
      <c r="EC380" s="16"/>
      <c r="ED380" s="16"/>
      <c r="EE380" s="16"/>
      <c r="EF380" s="16"/>
      <c r="EG380" s="16"/>
      <c r="EH380" s="16"/>
      <c r="EI380" s="16"/>
      <c r="EJ380" s="16"/>
      <c r="EK380" s="16"/>
      <c r="EL380" s="16"/>
      <c r="EM380" s="16"/>
      <c r="EN380" s="16"/>
      <c r="EO380" s="16"/>
      <c r="EP380" s="16"/>
      <c r="EQ380" s="16"/>
      <c r="ER380" s="16"/>
      <c r="ES380" s="16"/>
      <c r="ET380" s="16"/>
      <c r="EU380" s="16"/>
      <c r="EV380" s="16"/>
    </row>
    <row r="381" spans="1:152">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c r="CX381" s="16"/>
      <c r="CY381" s="16"/>
      <c r="CZ381" s="16"/>
      <c r="DA381" s="16"/>
      <c r="DB381" s="16"/>
      <c r="DC381" s="16"/>
      <c r="DD381" s="16"/>
      <c r="DE381" s="16"/>
      <c r="DF381" s="16"/>
      <c r="DG381" s="16"/>
      <c r="DH381" s="16"/>
      <c r="DI381" s="16"/>
      <c r="DJ381" s="16"/>
      <c r="DK381" s="16"/>
      <c r="DL381" s="16"/>
      <c r="DM381" s="16"/>
      <c r="DN381" s="16"/>
      <c r="DO381" s="16"/>
      <c r="DP381" s="16"/>
      <c r="DQ381" s="16"/>
      <c r="DR381" s="16"/>
      <c r="DS381" s="16"/>
      <c r="DT381" s="16"/>
      <c r="DU381" s="16"/>
      <c r="DV381" s="16"/>
      <c r="DW381" s="16"/>
      <c r="DX381" s="16"/>
      <c r="DY381" s="16"/>
      <c r="DZ381" s="16"/>
      <c r="EA381" s="16"/>
      <c r="EB381" s="16"/>
      <c r="EC381" s="16"/>
      <c r="ED381" s="16"/>
      <c r="EE381" s="16"/>
      <c r="EF381" s="16"/>
      <c r="EG381" s="16"/>
      <c r="EH381" s="16"/>
      <c r="EI381" s="16"/>
      <c r="EJ381" s="16"/>
      <c r="EK381" s="16"/>
      <c r="EL381" s="16"/>
      <c r="EM381" s="16"/>
      <c r="EN381" s="16"/>
      <c r="EO381" s="16"/>
      <c r="EP381" s="16"/>
      <c r="EQ381" s="16"/>
      <c r="ER381" s="16"/>
      <c r="ES381" s="16"/>
      <c r="ET381" s="16"/>
      <c r="EU381" s="16"/>
      <c r="EV381" s="16"/>
    </row>
    <row r="382" spans="1:15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c r="DJ382" s="16"/>
      <c r="DK382" s="16"/>
      <c r="DL382" s="16"/>
      <c r="DM382" s="16"/>
      <c r="DN382" s="16"/>
      <c r="DO382" s="16"/>
      <c r="DP382" s="16"/>
      <c r="DQ382" s="16"/>
      <c r="DR382" s="16"/>
      <c r="DS382" s="16"/>
      <c r="DT382" s="16"/>
      <c r="DU382" s="16"/>
      <c r="DV382" s="16"/>
      <c r="DW382" s="16"/>
      <c r="DX382" s="16"/>
      <c r="DY382" s="16"/>
      <c r="DZ382" s="16"/>
      <c r="EA382" s="16"/>
      <c r="EB382" s="16"/>
      <c r="EC382" s="16"/>
      <c r="ED382" s="16"/>
      <c r="EE382" s="16"/>
      <c r="EF382" s="16"/>
      <c r="EG382" s="16"/>
      <c r="EH382" s="16"/>
      <c r="EI382" s="16"/>
      <c r="EJ382" s="16"/>
      <c r="EK382" s="16"/>
      <c r="EL382" s="16"/>
      <c r="EM382" s="16"/>
      <c r="EN382" s="16"/>
      <c r="EO382" s="16"/>
      <c r="EP382" s="16"/>
      <c r="EQ382" s="16"/>
      <c r="ER382" s="16"/>
      <c r="ES382" s="16"/>
      <c r="ET382" s="16"/>
      <c r="EU382" s="16"/>
      <c r="EV382" s="16"/>
    </row>
    <row r="383" spans="1:152">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c r="CX383" s="16"/>
      <c r="CY383" s="16"/>
      <c r="CZ383" s="16"/>
      <c r="DA383" s="16"/>
      <c r="DB383" s="16"/>
      <c r="DC383" s="16"/>
      <c r="DD383" s="16"/>
      <c r="DE383" s="16"/>
      <c r="DF383" s="16"/>
      <c r="DG383" s="16"/>
      <c r="DH383" s="16"/>
      <c r="DI383" s="16"/>
      <c r="DJ383" s="16"/>
      <c r="DK383" s="16"/>
      <c r="DL383" s="16"/>
      <c r="DM383" s="16"/>
      <c r="DN383" s="16"/>
      <c r="DO383" s="16"/>
      <c r="DP383" s="16"/>
      <c r="DQ383" s="16"/>
      <c r="DR383" s="16"/>
      <c r="DS383" s="16"/>
      <c r="DT383" s="16"/>
      <c r="DU383" s="16"/>
      <c r="DV383" s="16"/>
      <c r="DW383" s="16"/>
      <c r="DX383" s="16"/>
      <c r="DY383" s="16"/>
      <c r="DZ383" s="16"/>
      <c r="EA383" s="16"/>
      <c r="EB383" s="16"/>
      <c r="EC383" s="16"/>
      <c r="ED383" s="16"/>
      <c r="EE383" s="16"/>
      <c r="EF383" s="16"/>
      <c r="EG383" s="16"/>
      <c r="EH383" s="16"/>
      <c r="EI383" s="16"/>
      <c r="EJ383" s="16"/>
      <c r="EK383" s="16"/>
      <c r="EL383" s="16"/>
      <c r="EM383" s="16"/>
      <c r="EN383" s="16"/>
      <c r="EO383" s="16"/>
      <c r="EP383" s="16"/>
      <c r="EQ383" s="16"/>
      <c r="ER383" s="16"/>
      <c r="ES383" s="16"/>
      <c r="ET383" s="16"/>
      <c r="EU383" s="16"/>
      <c r="EV383" s="16"/>
    </row>
    <row r="384" spans="1:152">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c r="CX384" s="16"/>
      <c r="CY384" s="16"/>
      <c r="CZ384" s="16"/>
      <c r="DA384" s="16"/>
      <c r="DB384" s="16"/>
      <c r="DC384" s="16"/>
      <c r="DD384" s="16"/>
      <c r="DE384" s="16"/>
      <c r="DF384" s="16"/>
      <c r="DG384" s="16"/>
      <c r="DH384" s="16"/>
      <c r="DI384" s="16"/>
      <c r="DJ384" s="16"/>
      <c r="DK384" s="16"/>
      <c r="DL384" s="16"/>
      <c r="DM384" s="16"/>
      <c r="DN384" s="16"/>
      <c r="DO384" s="16"/>
      <c r="DP384" s="16"/>
      <c r="DQ384" s="16"/>
      <c r="DR384" s="16"/>
      <c r="DS384" s="16"/>
      <c r="DT384" s="16"/>
      <c r="DU384" s="16"/>
      <c r="DV384" s="16"/>
      <c r="DW384" s="16"/>
      <c r="DX384" s="16"/>
      <c r="DY384" s="16"/>
      <c r="DZ384" s="16"/>
      <c r="EA384" s="16"/>
      <c r="EB384" s="16"/>
      <c r="EC384" s="16"/>
      <c r="ED384" s="16"/>
      <c r="EE384" s="16"/>
      <c r="EF384" s="16"/>
      <c r="EG384" s="16"/>
      <c r="EH384" s="16"/>
      <c r="EI384" s="16"/>
      <c r="EJ384" s="16"/>
      <c r="EK384" s="16"/>
      <c r="EL384" s="16"/>
      <c r="EM384" s="16"/>
      <c r="EN384" s="16"/>
      <c r="EO384" s="16"/>
      <c r="EP384" s="16"/>
      <c r="EQ384" s="16"/>
      <c r="ER384" s="16"/>
      <c r="ES384" s="16"/>
      <c r="ET384" s="16"/>
      <c r="EU384" s="16"/>
      <c r="EV384" s="16"/>
    </row>
    <row r="385" spans="1:152">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c r="CX385" s="16"/>
      <c r="CY385" s="16"/>
      <c r="CZ385" s="16"/>
      <c r="DA385" s="16"/>
      <c r="DB385" s="16"/>
      <c r="DC385" s="16"/>
      <c r="DD385" s="16"/>
      <c r="DE385" s="16"/>
      <c r="DF385" s="16"/>
      <c r="DG385" s="16"/>
      <c r="DH385" s="16"/>
      <c r="DI385" s="16"/>
      <c r="DJ385" s="16"/>
      <c r="DK385" s="16"/>
      <c r="DL385" s="16"/>
      <c r="DM385" s="16"/>
      <c r="DN385" s="16"/>
      <c r="DO385" s="16"/>
      <c r="DP385" s="16"/>
      <c r="DQ385" s="16"/>
      <c r="DR385" s="16"/>
      <c r="DS385" s="16"/>
      <c r="DT385" s="16"/>
      <c r="DU385" s="16"/>
      <c r="DV385" s="16"/>
      <c r="DW385" s="16"/>
      <c r="DX385" s="16"/>
      <c r="DY385" s="16"/>
      <c r="DZ385" s="16"/>
      <c r="EA385" s="16"/>
      <c r="EB385" s="16"/>
      <c r="EC385" s="16"/>
      <c r="ED385" s="16"/>
      <c r="EE385" s="16"/>
      <c r="EF385" s="16"/>
      <c r="EG385" s="16"/>
      <c r="EH385" s="16"/>
      <c r="EI385" s="16"/>
      <c r="EJ385" s="16"/>
      <c r="EK385" s="16"/>
      <c r="EL385" s="16"/>
      <c r="EM385" s="16"/>
      <c r="EN385" s="16"/>
      <c r="EO385" s="16"/>
      <c r="EP385" s="16"/>
      <c r="EQ385" s="16"/>
      <c r="ER385" s="16"/>
      <c r="ES385" s="16"/>
      <c r="ET385" s="16"/>
      <c r="EU385" s="16"/>
      <c r="EV385" s="16"/>
    </row>
    <row r="386" spans="1:152">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c r="DJ386" s="16"/>
      <c r="DK386" s="16"/>
      <c r="DL386" s="16"/>
      <c r="DM386" s="16"/>
      <c r="DN386" s="16"/>
      <c r="DO386" s="16"/>
      <c r="DP386" s="16"/>
      <c r="DQ386" s="16"/>
      <c r="DR386" s="16"/>
      <c r="DS386" s="16"/>
      <c r="DT386" s="16"/>
      <c r="DU386" s="16"/>
      <c r="DV386" s="16"/>
      <c r="DW386" s="16"/>
      <c r="DX386" s="16"/>
      <c r="DY386" s="16"/>
      <c r="DZ386" s="16"/>
      <c r="EA386" s="16"/>
      <c r="EB386" s="16"/>
      <c r="EC386" s="16"/>
      <c r="ED386" s="16"/>
      <c r="EE386" s="16"/>
      <c r="EF386" s="16"/>
      <c r="EG386" s="16"/>
      <c r="EH386" s="16"/>
      <c r="EI386" s="16"/>
      <c r="EJ386" s="16"/>
      <c r="EK386" s="16"/>
      <c r="EL386" s="16"/>
      <c r="EM386" s="16"/>
      <c r="EN386" s="16"/>
      <c r="EO386" s="16"/>
      <c r="EP386" s="16"/>
      <c r="EQ386" s="16"/>
      <c r="ER386" s="16"/>
      <c r="ES386" s="16"/>
      <c r="ET386" s="16"/>
      <c r="EU386" s="16"/>
      <c r="EV386" s="16"/>
    </row>
    <row r="387" spans="1:152">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c r="DJ387" s="16"/>
      <c r="DK387" s="16"/>
      <c r="DL387" s="16"/>
      <c r="DM387" s="16"/>
      <c r="DN387" s="16"/>
      <c r="DO387" s="16"/>
      <c r="DP387" s="16"/>
      <c r="DQ387" s="16"/>
      <c r="DR387" s="16"/>
      <c r="DS387" s="16"/>
      <c r="DT387" s="16"/>
      <c r="DU387" s="16"/>
      <c r="DV387" s="16"/>
      <c r="DW387" s="16"/>
      <c r="DX387" s="16"/>
      <c r="DY387" s="16"/>
      <c r="DZ387" s="16"/>
      <c r="EA387" s="16"/>
      <c r="EB387" s="16"/>
      <c r="EC387" s="16"/>
      <c r="ED387" s="16"/>
      <c r="EE387" s="16"/>
      <c r="EF387" s="16"/>
      <c r="EG387" s="16"/>
      <c r="EH387" s="16"/>
      <c r="EI387" s="16"/>
      <c r="EJ387" s="16"/>
      <c r="EK387" s="16"/>
      <c r="EL387" s="16"/>
      <c r="EM387" s="16"/>
      <c r="EN387" s="16"/>
      <c r="EO387" s="16"/>
      <c r="EP387" s="16"/>
      <c r="EQ387" s="16"/>
      <c r="ER387" s="16"/>
      <c r="ES387" s="16"/>
      <c r="ET387" s="16"/>
      <c r="EU387" s="16"/>
      <c r="EV387" s="16"/>
    </row>
    <row r="388" spans="1:152">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c r="CX388" s="16"/>
      <c r="CY388" s="16"/>
      <c r="CZ388" s="16"/>
      <c r="DA388" s="16"/>
      <c r="DB388" s="16"/>
      <c r="DC388" s="16"/>
      <c r="DD388" s="16"/>
      <c r="DE388" s="16"/>
      <c r="DF388" s="16"/>
      <c r="DG388" s="16"/>
      <c r="DH388" s="16"/>
      <c r="DI388" s="16"/>
      <c r="DJ388" s="16"/>
      <c r="DK388" s="16"/>
      <c r="DL388" s="16"/>
      <c r="DM388" s="16"/>
      <c r="DN388" s="16"/>
      <c r="DO388" s="16"/>
      <c r="DP388" s="16"/>
      <c r="DQ388" s="16"/>
      <c r="DR388" s="16"/>
      <c r="DS388" s="16"/>
      <c r="DT388" s="16"/>
      <c r="DU388" s="16"/>
      <c r="DV388" s="16"/>
      <c r="DW388" s="16"/>
      <c r="DX388" s="16"/>
      <c r="DY388" s="16"/>
      <c r="DZ388" s="16"/>
      <c r="EA388" s="16"/>
      <c r="EB388" s="16"/>
      <c r="EC388" s="16"/>
      <c r="ED388" s="16"/>
      <c r="EE388" s="16"/>
      <c r="EF388" s="16"/>
      <c r="EG388" s="16"/>
      <c r="EH388" s="16"/>
      <c r="EI388" s="16"/>
      <c r="EJ388" s="16"/>
      <c r="EK388" s="16"/>
      <c r="EL388" s="16"/>
      <c r="EM388" s="16"/>
      <c r="EN388" s="16"/>
      <c r="EO388" s="16"/>
      <c r="EP388" s="16"/>
      <c r="EQ388" s="16"/>
      <c r="ER388" s="16"/>
      <c r="ES388" s="16"/>
      <c r="ET388" s="16"/>
      <c r="EU388" s="16"/>
      <c r="EV388" s="16"/>
    </row>
    <row r="389" spans="1:152">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c r="DJ389" s="16"/>
      <c r="DK389" s="16"/>
      <c r="DL389" s="16"/>
      <c r="DM389" s="16"/>
      <c r="DN389" s="16"/>
      <c r="DO389" s="16"/>
      <c r="DP389" s="16"/>
      <c r="DQ389" s="16"/>
      <c r="DR389" s="16"/>
      <c r="DS389" s="16"/>
      <c r="DT389" s="16"/>
      <c r="DU389" s="16"/>
      <c r="DV389" s="16"/>
      <c r="DW389" s="16"/>
      <c r="DX389" s="16"/>
      <c r="DY389" s="16"/>
      <c r="DZ389" s="16"/>
      <c r="EA389" s="16"/>
      <c r="EB389" s="16"/>
      <c r="EC389" s="16"/>
      <c r="ED389" s="16"/>
      <c r="EE389" s="16"/>
      <c r="EF389" s="16"/>
      <c r="EG389" s="16"/>
      <c r="EH389" s="16"/>
      <c r="EI389" s="16"/>
      <c r="EJ389" s="16"/>
      <c r="EK389" s="16"/>
      <c r="EL389" s="16"/>
      <c r="EM389" s="16"/>
      <c r="EN389" s="16"/>
      <c r="EO389" s="16"/>
      <c r="EP389" s="16"/>
      <c r="EQ389" s="16"/>
      <c r="ER389" s="16"/>
      <c r="ES389" s="16"/>
      <c r="ET389" s="16"/>
      <c r="EU389" s="16"/>
      <c r="EV389" s="16"/>
    </row>
    <row r="390" spans="1:152">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c r="DJ390" s="16"/>
      <c r="DK390" s="16"/>
      <c r="DL390" s="16"/>
      <c r="DM390" s="16"/>
      <c r="DN390" s="16"/>
      <c r="DO390" s="16"/>
      <c r="DP390" s="16"/>
      <c r="DQ390" s="16"/>
      <c r="DR390" s="16"/>
      <c r="DS390" s="16"/>
      <c r="DT390" s="16"/>
      <c r="DU390" s="16"/>
      <c r="DV390" s="16"/>
      <c r="DW390" s="16"/>
      <c r="DX390" s="16"/>
      <c r="DY390" s="16"/>
      <c r="DZ390" s="16"/>
      <c r="EA390" s="16"/>
      <c r="EB390" s="16"/>
      <c r="EC390" s="16"/>
      <c r="ED390" s="16"/>
      <c r="EE390" s="16"/>
      <c r="EF390" s="16"/>
      <c r="EG390" s="16"/>
      <c r="EH390" s="16"/>
      <c r="EI390" s="16"/>
      <c r="EJ390" s="16"/>
      <c r="EK390" s="16"/>
      <c r="EL390" s="16"/>
      <c r="EM390" s="16"/>
      <c r="EN390" s="16"/>
      <c r="EO390" s="16"/>
      <c r="EP390" s="16"/>
      <c r="EQ390" s="16"/>
      <c r="ER390" s="16"/>
      <c r="ES390" s="16"/>
      <c r="ET390" s="16"/>
      <c r="EU390" s="16"/>
      <c r="EV390" s="16"/>
    </row>
    <row r="391" spans="1:152">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c r="DJ391" s="16"/>
      <c r="DK391" s="16"/>
      <c r="DL391" s="16"/>
      <c r="DM391" s="16"/>
      <c r="DN391" s="16"/>
      <c r="DO391" s="16"/>
      <c r="DP391" s="16"/>
      <c r="DQ391" s="16"/>
      <c r="DR391" s="16"/>
      <c r="DS391" s="16"/>
      <c r="DT391" s="16"/>
      <c r="DU391" s="16"/>
      <c r="DV391" s="16"/>
      <c r="DW391" s="16"/>
      <c r="DX391" s="16"/>
      <c r="DY391" s="16"/>
      <c r="DZ391" s="16"/>
      <c r="EA391" s="16"/>
      <c r="EB391" s="16"/>
      <c r="EC391" s="16"/>
      <c r="ED391" s="16"/>
      <c r="EE391" s="16"/>
      <c r="EF391" s="16"/>
      <c r="EG391" s="16"/>
      <c r="EH391" s="16"/>
      <c r="EI391" s="16"/>
      <c r="EJ391" s="16"/>
      <c r="EK391" s="16"/>
      <c r="EL391" s="16"/>
      <c r="EM391" s="16"/>
      <c r="EN391" s="16"/>
      <c r="EO391" s="16"/>
      <c r="EP391" s="16"/>
      <c r="EQ391" s="16"/>
      <c r="ER391" s="16"/>
      <c r="ES391" s="16"/>
      <c r="ET391" s="16"/>
      <c r="EU391" s="16"/>
      <c r="EV391" s="16"/>
    </row>
    <row r="392" spans="1:15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c r="CX392" s="16"/>
      <c r="CY392" s="16"/>
      <c r="CZ392" s="16"/>
      <c r="DA392" s="16"/>
      <c r="DB392" s="16"/>
      <c r="DC392" s="16"/>
      <c r="DD392" s="16"/>
      <c r="DE392" s="16"/>
      <c r="DF392" s="16"/>
      <c r="DG392" s="16"/>
      <c r="DH392" s="16"/>
      <c r="DI392" s="16"/>
      <c r="DJ392" s="16"/>
      <c r="DK392" s="16"/>
      <c r="DL392" s="16"/>
      <c r="DM392" s="16"/>
      <c r="DN392" s="16"/>
      <c r="DO392" s="16"/>
      <c r="DP392" s="16"/>
      <c r="DQ392" s="16"/>
      <c r="DR392" s="16"/>
      <c r="DS392" s="16"/>
      <c r="DT392" s="16"/>
      <c r="DU392" s="16"/>
      <c r="DV392" s="16"/>
      <c r="DW392" s="16"/>
      <c r="DX392" s="16"/>
      <c r="DY392" s="16"/>
      <c r="DZ392" s="16"/>
      <c r="EA392" s="16"/>
      <c r="EB392" s="16"/>
      <c r="EC392" s="16"/>
      <c r="ED392" s="16"/>
      <c r="EE392" s="16"/>
      <c r="EF392" s="16"/>
      <c r="EG392" s="16"/>
      <c r="EH392" s="16"/>
      <c r="EI392" s="16"/>
      <c r="EJ392" s="16"/>
      <c r="EK392" s="16"/>
      <c r="EL392" s="16"/>
      <c r="EM392" s="16"/>
      <c r="EN392" s="16"/>
      <c r="EO392" s="16"/>
      <c r="EP392" s="16"/>
      <c r="EQ392" s="16"/>
      <c r="ER392" s="16"/>
      <c r="ES392" s="16"/>
      <c r="ET392" s="16"/>
      <c r="EU392" s="16"/>
      <c r="EV392" s="16"/>
    </row>
    <row r="393" spans="1:152">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c r="DJ393" s="16"/>
      <c r="DK393" s="16"/>
      <c r="DL393" s="16"/>
      <c r="DM393" s="16"/>
      <c r="DN393" s="16"/>
      <c r="DO393" s="16"/>
      <c r="DP393" s="16"/>
      <c r="DQ393" s="16"/>
      <c r="DR393" s="16"/>
      <c r="DS393" s="16"/>
      <c r="DT393" s="16"/>
      <c r="DU393" s="16"/>
      <c r="DV393" s="16"/>
      <c r="DW393" s="16"/>
      <c r="DX393" s="16"/>
      <c r="DY393" s="16"/>
      <c r="DZ393" s="16"/>
      <c r="EA393" s="16"/>
      <c r="EB393" s="16"/>
      <c r="EC393" s="16"/>
      <c r="ED393" s="16"/>
      <c r="EE393" s="16"/>
      <c r="EF393" s="16"/>
      <c r="EG393" s="16"/>
      <c r="EH393" s="16"/>
      <c r="EI393" s="16"/>
      <c r="EJ393" s="16"/>
      <c r="EK393" s="16"/>
      <c r="EL393" s="16"/>
      <c r="EM393" s="16"/>
      <c r="EN393" s="16"/>
      <c r="EO393" s="16"/>
      <c r="EP393" s="16"/>
      <c r="EQ393" s="16"/>
      <c r="ER393" s="16"/>
      <c r="ES393" s="16"/>
      <c r="ET393" s="16"/>
      <c r="EU393" s="16"/>
      <c r="EV393" s="16"/>
    </row>
    <row r="394" spans="1:152">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c r="CX394" s="16"/>
      <c r="CY394" s="16"/>
      <c r="CZ394" s="16"/>
      <c r="DA394" s="16"/>
      <c r="DB394" s="16"/>
      <c r="DC394" s="16"/>
      <c r="DD394" s="16"/>
      <c r="DE394" s="16"/>
      <c r="DF394" s="16"/>
      <c r="DG394" s="16"/>
      <c r="DH394" s="16"/>
      <c r="DI394" s="16"/>
      <c r="DJ394" s="16"/>
      <c r="DK394" s="16"/>
      <c r="DL394" s="16"/>
      <c r="DM394" s="16"/>
      <c r="DN394" s="16"/>
      <c r="DO394" s="16"/>
      <c r="DP394" s="16"/>
      <c r="DQ394" s="16"/>
      <c r="DR394" s="16"/>
      <c r="DS394" s="16"/>
      <c r="DT394" s="16"/>
      <c r="DU394" s="16"/>
      <c r="DV394" s="16"/>
      <c r="DW394" s="16"/>
      <c r="DX394" s="16"/>
      <c r="DY394" s="16"/>
      <c r="DZ394" s="16"/>
      <c r="EA394" s="16"/>
      <c r="EB394" s="16"/>
      <c r="EC394" s="16"/>
      <c r="ED394" s="16"/>
      <c r="EE394" s="16"/>
      <c r="EF394" s="16"/>
      <c r="EG394" s="16"/>
      <c r="EH394" s="16"/>
      <c r="EI394" s="16"/>
      <c r="EJ394" s="16"/>
      <c r="EK394" s="16"/>
      <c r="EL394" s="16"/>
      <c r="EM394" s="16"/>
      <c r="EN394" s="16"/>
      <c r="EO394" s="16"/>
      <c r="EP394" s="16"/>
      <c r="EQ394" s="16"/>
      <c r="ER394" s="16"/>
      <c r="ES394" s="16"/>
      <c r="ET394" s="16"/>
      <c r="EU394" s="16"/>
      <c r="EV394" s="16"/>
    </row>
    <row r="395" spans="1:152">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c r="CX395" s="16"/>
      <c r="CY395" s="16"/>
      <c r="CZ395" s="16"/>
      <c r="DA395" s="16"/>
      <c r="DB395" s="16"/>
      <c r="DC395" s="16"/>
      <c r="DD395" s="16"/>
      <c r="DE395" s="16"/>
      <c r="DF395" s="16"/>
      <c r="DG395" s="16"/>
      <c r="DH395" s="16"/>
      <c r="DI395" s="16"/>
      <c r="DJ395" s="16"/>
      <c r="DK395" s="16"/>
      <c r="DL395" s="16"/>
      <c r="DM395" s="16"/>
      <c r="DN395" s="16"/>
      <c r="DO395" s="16"/>
      <c r="DP395" s="16"/>
      <c r="DQ395" s="16"/>
      <c r="DR395" s="16"/>
      <c r="DS395" s="16"/>
      <c r="DT395" s="16"/>
      <c r="DU395" s="16"/>
      <c r="DV395" s="16"/>
      <c r="DW395" s="16"/>
      <c r="DX395" s="16"/>
      <c r="DY395" s="16"/>
      <c r="DZ395" s="16"/>
      <c r="EA395" s="16"/>
      <c r="EB395" s="16"/>
      <c r="EC395" s="16"/>
      <c r="ED395" s="16"/>
      <c r="EE395" s="16"/>
      <c r="EF395" s="16"/>
      <c r="EG395" s="16"/>
      <c r="EH395" s="16"/>
      <c r="EI395" s="16"/>
      <c r="EJ395" s="16"/>
      <c r="EK395" s="16"/>
      <c r="EL395" s="16"/>
      <c r="EM395" s="16"/>
      <c r="EN395" s="16"/>
      <c r="EO395" s="16"/>
      <c r="EP395" s="16"/>
      <c r="EQ395" s="16"/>
      <c r="ER395" s="16"/>
      <c r="ES395" s="16"/>
      <c r="ET395" s="16"/>
      <c r="EU395" s="16"/>
      <c r="EV395" s="16"/>
    </row>
    <row r="396" spans="1:152">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c r="DJ396" s="16"/>
      <c r="DK396" s="16"/>
      <c r="DL396" s="16"/>
      <c r="DM396" s="16"/>
      <c r="DN396" s="16"/>
      <c r="DO396" s="16"/>
      <c r="DP396" s="16"/>
      <c r="DQ396" s="16"/>
      <c r="DR396" s="16"/>
      <c r="DS396" s="16"/>
      <c r="DT396" s="16"/>
      <c r="DU396" s="16"/>
      <c r="DV396" s="16"/>
      <c r="DW396" s="16"/>
      <c r="DX396" s="16"/>
      <c r="DY396" s="16"/>
      <c r="DZ396" s="16"/>
      <c r="EA396" s="16"/>
      <c r="EB396" s="16"/>
      <c r="EC396" s="16"/>
      <c r="ED396" s="16"/>
      <c r="EE396" s="16"/>
      <c r="EF396" s="16"/>
      <c r="EG396" s="16"/>
      <c r="EH396" s="16"/>
      <c r="EI396" s="16"/>
      <c r="EJ396" s="16"/>
      <c r="EK396" s="16"/>
      <c r="EL396" s="16"/>
      <c r="EM396" s="16"/>
      <c r="EN396" s="16"/>
      <c r="EO396" s="16"/>
      <c r="EP396" s="16"/>
      <c r="EQ396" s="16"/>
      <c r="ER396" s="16"/>
      <c r="ES396" s="16"/>
      <c r="ET396" s="16"/>
      <c r="EU396" s="16"/>
      <c r="EV396" s="16"/>
    </row>
    <row r="397" spans="1:152">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c r="DJ397" s="16"/>
      <c r="DK397" s="16"/>
      <c r="DL397" s="16"/>
      <c r="DM397" s="16"/>
      <c r="DN397" s="16"/>
      <c r="DO397" s="16"/>
      <c r="DP397" s="16"/>
      <c r="DQ397" s="16"/>
      <c r="DR397" s="16"/>
      <c r="DS397" s="16"/>
      <c r="DT397" s="16"/>
      <c r="DU397" s="16"/>
      <c r="DV397" s="16"/>
      <c r="DW397" s="16"/>
      <c r="DX397" s="16"/>
      <c r="DY397" s="16"/>
      <c r="DZ397" s="16"/>
      <c r="EA397" s="16"/>
      <c r="EB397" s="16"/>
      <c r="EC397" s="16"/>
      <c r="ED397" s="16"/>
      <c r="EE397" s="16"/>
      <c r="EF397" s="16"/>
      <c r="EG397" s="16"/>
      <c r="EH397" s="16"/>
      <c r="EI397" s="16"/>
      <c r="EJ397" s="16"/>
      <c r="EK397" s="16"/>
      <c r="EL397" s="16"/>
      <c r="EM397" s="16"/>
      <c r="EN397" s="16"/>
      <c r="EO397" s="16"/>
      <c r="EP397" s="16"/>
      <c r="EQ397" s="16"/>
      <c r="ER397" s="16"/>
      <c r="ES397" s="16"/>
      <c r="ET397" s="16"/>
      <c r="EU397" s="16"/>
      <c r="EV397" s="16"/>
    </row>
    <row r="398" spans="1:152">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c r="CX398" s="16"/>
      <c r="CY398" s="16"/>
      <c r="CZ398" s="16"/>
      <c r="DA398" s="16"/>
      <c r="DB398" s="16"/>
      <c r="DC398" s="16"/>
      <c r="DD398" s="16"/>
      <c r="DE398" s="16"/>
      <c r="DF398" s="16"/>
      <c r="DG398" s="16"/>
      <c r="DH398" s="16"/>
      <c r="DI398" s="16"/>
      <c r="DJ398" s="16"/>
      <c r="DK398" s="16"/>
      <c r="DL398" s="16"/>
      <c r="DM398" s="16"/>
      <c r="DN398" s="16"/>
      <c r="DO398" s="16"/>
      <c r="DP398" s="16"/>
      <c r="DQ398" s="16"/>
      <c r="DR398" s="16"/>
      <c r="DS398" s="16"/>
      <c r="DT398" s="16"/>
      <c r="DU398" s="16"/>
      <c r="DV398" s="16"/>
      <c r="DW398" s="16"/>
      <c r="DX398" s="16"/>
      <c r="DY398" s="16"/>
      <c r="DZ398" s="16"/>
      <c r="EA398" s="16"/>
      <c r="EB398" s="16"/>
      <c r="EC398" s="16"/>
      <c r="ED398" s="16"/>
      <c r="EE398" s="16"/>
      <c r="EF398" s="16"/>
      <c r="EG398" s="16"/>
      <c r="EH398" s="16"/>
      <c r="EI398" s="16"/>
      <c r="EJ398" s="16"/>
      <c r="EK398" s="16"/>
      <c r="EL398" s="16"/>
      <c r="EM398" s="16"/>
      <c r="EN398" s="16"/>
      <c r="EO398" s="16"/>
      <c r="EP398" s="16"/>
      <c r="EQ398" s="16"/>
      <c r="ER398" s="16"/>
      <c r="ES398" s="16"/>
      <c r="ET398" s="16"/>
      <c r="EU398" s="16"/>
      <c r="EV398" s="16"/>
    </row>
    <row r="399" spans="1:152">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c r="DJ399" s="16"/>
      <c r="DK399" s="16"/>
      <c r="DL399" s="16"/>
      <c r="DM399" s="16"/>
      <c r="DN399" s="16"/>
      <c r="DO399" s="16"/>
      <c r="DP399" s="16"/>
      <c r="DQ399" s="16"/>
      <c r="DR399" s="16"/>
      <c r="DS399" s="16"/>
      <c r="DT399" s="16"/>
      <c r="DU399" s="16"/>
      <c r="DV399" s="16"/>
      <c r="DW399" s="16"/>
      <c r="DX399" s="16"/>
      <c r="DY399" s="16"/>
      <c r="DZ399" s="16"/>
      <c r="EA399" s="16"/>
      <c r="EB399" s="16"/>
      <c r="EC399" s="16"/>
      <c r="ED399" s="16"/>
      <c r="EE399" s="16"/>
      <c r="EF399" s="16"/>
      <c r="EG399" s="16"/>
      <c r="EH399" s="16"/>
      <c r="EI399" s="16"/>
      <c r="EJ399" s="16"/>
      <c r="EK399" s="16"/>
      <c r="EL399" s="16"/>
      <c r="EM399" s="16"/>
      <c r="EN399" s="16"/>
      <c r="EO399" s="16"/>
      <c r="EP399" s="16"/>
      <c r="EQ399" s="16"/>
      <c r="ER399" s="16"/>
      <c r="ES399" s="16"/>
      <c r="ET399" s="16"/>
      <c r="EU399" s="16"/>
      <c r="EV399" s="16"/>
    </row>
    <row r="400" spans="1:152">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c r="DJ400" s="16"/>
      <c r="DK400" s="16"/>
      <c r="DL400" s="16"/>
      <c r="DM400" s="16"/>
      <c r="DN400" s="16"/>
      <c r="DO400" s="16"/>
      <c r="DP400" s="16"/>
      <c r="DQ400" s="16"/>
      <c r="DR400" s="16"/>
      <c r="DS400" s="16"/>
      <c r="DT400" s="16"/>
      <c r="DU400" s="16"/>
      <c r="DV400" s="16"/>
      <c r="DW400" s="16"/>
      <c r="DX400" s="16"/>
      <c r="DY400" s="16"/>
      <c r="DZ400" s="16"/>
      <c r="EA400" s="16"/>
      <c r="EB400" s="16"/>
      <c r="EC400" s="16"/>
      <c r="ED400" s="16"/>
      <c r="EE400" s="16"/>
      <c r="EF400" s="16"/>
      <c r="EG400" s="16"/>
      <c r="EH400" s="16"/>
      <c r="EI400" s="16"/>
      <c r="EJ400" s="16"/>
      <c r="EK400" s="16"/>
      <c r="EL400" s="16"/>
      <c r="EM400" s="16"/>
      <c r="EN400" s="16"/>
      <c r="EO400" s="16"/>
      <c r="EP400" s="16"/>
      <c r="EQ400" s="16"/>
      <c r="ER400" s="16"/>
      <c r="ES400" s="16"/>
      <c r="ET400" s="16"/>
      <c r="EU400" s="16"/>
      <c r="EV400" s="16"/>
    </row>
    <row r="401" spans="1:152">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c r="CX401" s="16"/>
      <c r="CY401" s="16"/>
      <c r="CZ401" s="16"/>
      <c r="DA401" s="16"/>
      <c r="DB401" s="16"/>
      <c r="DC401" s="16"/>
      <c r="DD401" s="16"/>
      <c r="DE401" s="16"/>
      <c r="DF401" s="16"/>
      <c r="DG401" s="16"/>
      <c r="DH401" s="16"/>
      <c r="DI401" s="16"/>
      <c r="DJ401" s="16"/>
      <c r="DK401" s="16"/>
      <c r="DL401" s="16"/>
      <c r="DM401" s="16"/>
      <c r="DN401" s="16"/>
      <c r="DO401" s="16"/>
      <c r="DP401" s="16"/>
      <c r="DQ401" s="16"/>
      <c r="DR401" s="16"/>
      <c r="DS401" s="16"/>
      <c r="DT401" s="16"/>
      <c r="DU401" s="16"/>
      <c r="DV401" s="16"/>
      <c r="DW401" s="16"/>
      <c r="DX401" s="16"/>
      <c r="DY401" s="16"/>
      <c r="DZ401" s="16"/>
      <c r="EA401" s="16"/>
      <c r="EB401" s="16"/>
      <c r="EC401" s="16"/>
      <c r="ED401" s="16"/>
      <c r="EE401" s="16"/>
      <c r="EF401" s="16"/>
      <c r="EG401" s="16"/>
      <c r="EH401" s="16"/>
      <c r="EI401" s="16"/>
      <c r="EJ401" s="16"/>
      <c r="EK401" s="16"/>
      <c r="EL401" s="16"/>
      <c r="EM401" s="16"/>
      <c r="EN401" s="16"/>
      <c r="EO401" s="16"/>
      <c r="EP401" s="16"/>
      <c r="EQ401" s="16"/>
      <c r="ER401" s="16"/>
      <c r="ES401" s="16"/>
      <c r="ET401" s="16"/>
      <c r="EU401" s="16"/>
      <c r="EV401" s="16"/>
    </row>
    <row r="402" spans="1:15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c r="CX402" s="16"/>
      <c r="CY402" s="16"/>
      <c r="CZ402" s="16"/>
      <c r="DA402" s="16"/>
      <c r="DB402" s="16"/>
      <c r="DC402" s="16"/>
      <c r="DD402" s="16"/>
      <c r="DE402" s="16"/>
      <c r="DF402" s="16"/>
      <c r="DG402" s="16"/>
      <c r="DH402" s="16"/>
      <c r="DI402" s="16"/>
      <c r="DJ402" s="16"/>
      <c r="DK402" s="16"/>
      <c r="DL402" s="16"/>
      <c r="DM402" s="16"/>
      <c r="DN402" s="16"/>
      <c r="DO402" s="16"/>
      <c r="DP402" s="16"/>
      <c r="DQ402" s="16"/>
      <c r="DR402" s="16"/>
      <c r="DS402" s="16"/>
      <c r="DT402" s="16"/>
      <c r="DU402" s="16"/>
      <c r="DV402" s="16"/>
      <c r="DW402" s="16"/>
      <c r="DX402" s="16"/>
      <c r="DY402" s="16"/>
      <c r="DZ402" s="16"/>
      <c r="EA402" s="16"/>
      <c r="EB402" s="16"/>
      <c r="EC402" s="16"/>
      <c r="ED402" s="16"/>
      <c r="EE402" s="16"/>
      <c r="EF402" s="16"/>
      <c r="EG402" s="16"/>
      <c r="EH402" s="16"/>
      <c r="EI402" s="16"/>
      <c r="EJ402" s="16"/>
      <c r="EK402" s="16"/>
      <c r="EL402" s="16"/>
      <c r="EM402" s="16"/>
      <c r="EN402" s="16"/>
      <c r="EO402" s="16"/>
      <c r="EP402" s="16"/>
      <c r="EQ402" s="16"/>
      <c r="ER402" s="16"/>
      <c r="ES402" s="16"/>
      <c r="ET402" s="16"/>
      <c r="EU402" s="16"/>
      <c r="EV402" s="16"/>
    </row>
    <row r="403" spans="1:152">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c r="CX403" s="16"/>
      <c r="CY403" s="16"/>
      <c r="CZ403" s="16"/>
      <c r="DA403" s="16"/>
      <c r="DB403" s="16"/>
      <c r="DC403" s="16"/>
      <c r="DD403" s="16"/>
      <c r="DE403" s="16"/>
      <c r="DF403" s="16"/>
      <c r="DG403" s="16"/>
      <c r="DH403" s="16"/>
      <c r="DI403" s="16"/>
      <c r="DJ403" s="16"/>
      <c r="DK403" s="16"/>
      <c r="DL403" s="16"/>
      <c r="DM403" s="16"/>
      <c r="DN403" s="16"/>
      <c r="DO403" s="16"/>
      <c r="DP403" s="16"/>
      <c r="DQ403" s="16"/>
      <c r="DR403" s="16"/>
      <c r="DS403" s="16"/>
      <c r="DT403" s="16"/>
      <c r="DU403" s="16"/>
      <c r="DV403" s="16"/>
      <c r="DW403" s="16"/>
      <c r="DX403" s="16"/>
      <c r="DY403" s="16"/>
      <c r="DZ403" s="16"/>
      <c r="EA403" s="16"/>
      <c r="EB403" s="16"/>
      <c r="EC403" s="16"/>
      <c r="ED403" s="16"/>
      <c r="EE403" s="16"/>
      <c r="EF403" s="16"/>
      <c r="EG403" s="16"/>
      <c r="EH403" s="16"/>
      <c r="EI403" s="16"/>
      <c r="EJ403" s="16"/>
      <c r="EK403" s="16"/>
      <c r="EL403" s="16"/>
      <c r="EM403" s="16"/>
      <c r="EN403" s="16"/>
      <c r="EO403" s="16"/>
      <c r="EP403" s="16"/>
      <c r="EQ403" s="16"/>
      <c r="ER403" s="16"/>
      <c r="ES403" s="16"/>
      <c r="ET403" s="16"/>
      <c r="EU403" s="16"/>
      <c r="EV403" s="16"/>
    </row>
    <row r="404" spans="1:152">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c r="DJ404" s="16"/>
      <c r="DK404" s="16"/>
      <c r="DL404" s="16"/>
      <c r="DM404" s="16"/>
      <c r="DN404" s="16"/>
      <c r="DO404" s="16"/>
      <c r="DP404" s="16"/>
      <c r="DQ404" s="16"/>
      <c r="DR404" s="16"/>
      <c r="DS404" s="16"/>
      <c r="DT404" s="16"/>
      <c r="DU404" s="16"/>
      <c r="DV404" s="16"/>
      <c r="DW404" s="16"/>
      <c r="DX404" s="16"/>
      <c r="DY404" s="16"/>
      <c r="DZ404" s="16"/>
      <c r="EA404" s="16"/>
      <c r="EB404" s="16"/>
      <c r="EC404" s="16"/>
      <c r="ED404" s="16"/>
      <c r="EE404" s="16"/>
      <c r="EF404" s="16"/>
      <c r="EG404" s="16"/>
      <c r="EH404" s="16"/>
      <c r="EI404" s="16"/>
      <c r="EJ404" s="16"/>
      <c r="EK404" s="16"/>
      <c r="EL404" s="16"/>
      <c r="EM404" s="16"/>
      <c r="EN404" s="16"/>
      <c r="EO404" s="16"/>
      <c r="EP404" s="16"/>
      <c r="EQ404" s="16"/>
      <c r="ER404" s="16"/>
      <c r="ES404" s="16"/>
      <c r="ET404" s="16"/>
      <c r="EU404" s="16"/>
      <c r="EV404" s="16"/>
    </row>
    <row r="405" spans="1:152">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c r="CX405" s="16"/>
      <c r="CY405" s="16"/>
      <c r="CZ405" s="16"/>
      <c r="DA405" s="16"/>
      <c r="DB405" s="16"/>
      <c r="DC405" s="16"/>
      <c r="DD405" s="16"/>
      <c r="DE405" s="16"/>
      <c r="DF405" s="16"/>
      <c r="DG405" s="16"/>
      <c r="DH405" s="16"/>
      <c r="DI405" s="16"/>
      <c r="DJ405" s="16"/>
      <c r="DK405" s="16"/>
      <c r="DL405" s="16"/>
      <c r="DM405" s="16"/>
      <c r="DN405" s="16"/>
      <c r="DO405" s="16"/>
      <c r="DP405" s="16"/>
      <c r="DQ405" s="16"/>
      <c r="DR405" s="16"/>
      <c r="DS405" s="16"/>
      <c r="DT405" s="16"/>
      <c r="DU405" s="16"/>
      <c r="DV405" s="16"/>
      <c r="DW405" s="16"/>
      <c r="DX405" s="16"/>
      <c r="DY405" s="16"/>
      <c r="DZ405" s="16"/>
      <c r="EA405" s="16"/>
      <c r="EB405" s="16"/>
      <c r="EC405" s="16"/>
      <c r="ED405" s="16"/>
      <c r="EE405" s="16"/>
      <c r="EF405" s="16"/>
      <c r="EG405" s="16"/>
      <c r="EH405" s="16"/>
      <c r="EI405" s="16"/>
      <c r="EJ405" s="16"/>
      <c r="EK405" s="16"/>
      <c r="EL405" s="16"/>
      <c r="EM405" s="16"/>
      <c r="EN405" s="16"/>
      <c r="EO405" s="16"/>
      <c r="EP405" s="16"/>
      <c r="EQ405" s="16"/>
      <c r="ER405" s="16"/>
      <c r="ES405" s="16"/>
      <c r="ET405" s="16"/>
      <c r="EU405" s="16"/>
      <c r="EV405" s="16"/>
    </row>
    <row r="406" spans="1:152">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c r="CX406" s="16"/>
      <c r="CY406" s="16"/>
      <c r="CZ406" s="16"/>
      <c r="DA406" s="16"/>
      <c r="DB406" s="16"/>
      <c r="DC406" s="16"/>
      <c r="DD406" s="16"/>
      <c r="DE406" s="16"/>
      <c r="DF406" s="16"/>
      <c r="DG406" s="16"/>
      <c r="DH406" s="16"/>
      <c r="DI406" s="16"/>
      <c r="DJ406" s="16"/>
      <c r="DK406" s="16"/>
      <c r="DL406" s="16"/>
      <c r="DM406" s="16"/>
      <c r="DN406" s="16"/>
      <c r="DO406" s="16"/>
      <c r="DP406" s="16"/>
      <c r="DQ406" s="16"/>
      <c r="DR406" s="16"/>
      <c r="DS406" s="16"/>
      <c r="DT406" s="16"/>
      <c r="DU406" s="16"/>
      <c r="DV406" s="16"/>
      <c r="DW406" s="16"/>
      <c r="DX406" s="16"/>
      <c r="DY406" s="16"/>
      <c r="DZ406" s="16"/>
      <c r="EA406" s="16"/>
      <c r="EB406" s="16"/>
      <c r="EC406" s="16"/>
      <c r="ED406" s="16"/>
      <c r="EE406" s="16"/>
      <c r="EF406" s="16"/>
      <c r="EG406" s="16"/>
      <c r="EH406" s="16"/>
      <c r="EI406" s="16"/>
      <c r="EJ406" s="16"/>
      <c r="EK406" s="16"/>
      <c r="EL406" s="16"/>
      <c r="EM406" s="16"/>
      <c r="EN406" s="16"/>
      <c r="EO406" s="16"/>
      <c r="EP406" s="16"/>
      <c r="EQ406" s="16"/>
      <c r="ER406" s="16"/>
      <c r="ES406" s="16"/>
      <c r="ET406" s="16"/>
      <c r="EU406" s="16"/>
      <c r="EV406" s="16"/>
    </row>
    <row r="407" spans="1:152">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c r="CX407" s="16"/>
      <c r="CY407" s="16"/>
      <c r="CZ407" s="16"/>
      <c r="DA407" s="16"/>
      <c r="DB407" s="16"/>
      <c r="DC407" s="16"/>
      <c r="DD407" s="16"/>
      <c r="DE407" s="16"/>
      <c r="DF407" s="16"/>
      <c r="DG407" s="16"/>
      <c r="DH407" s="16"/>
      <c r="DI407" s="16"/>
      <c r="DJ407" s="16"/>
      <c r="DK407" s="16"/>
      <c r="DL407" s="16"/>
      <c r="DM407" s="16"/>
      <c r="DN407" s="16"/>
      <c r="DO407" s="16"/>
      <c r="DP407" s="16"/>
      <c r="DQ407" s="16"/>
      <c r="DR407" s="16"/>
      <c r="DS407" s="16"/>
      <c r="DT407" s="16"/>
      <c r="DU407" s="16"/>
      <c r="DV407" s="16"/>
      <c r="DW407" s="16"/>
      <c r="DX407" s="16"/>
      <c r="DY407" s="16"/>
      <c r="DZ407" s="16"/>
      <c r="EA407" s="16"/>
      <c r="EB407" s="16"/>
      <c r="EC407" s="16"/>
      <c r="ED407" s="16"/>
      <c r="EE407" s="16"/>
      <c r="EF407" s="16"/>
      <c r="EG407" s="16"/>
      <c r="EH407" s="16"/>
      <c r="EI407" s="16"/>
      <c r="EJ407" s="16"/>
      <c r="EK407" s="16"/>
      <c r="EL407" s="16"/>
      <c r="EM407" s="16"/>
      <c r="EN407" s="16"/>
      <c r="EO407" s="16"/>
      <c r="EP407" s="16"/>
      <c r="EQ407" s="16"/>
      <c r="ER407" s="16"/>
      <c r="ES407" s="16"/>
      <c r="ET407" s="16"/>
      <c r="EU407" s="16"/>
      <c r="EV407" s="16"/>
    </row>
    <row r="408" spans="1:152">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c r="CX408" s="16"/>
      <c r="CY408" s="16"/>
      <c r="CZ408" s="16"/>
      <c r="DA408" s="16"/>
      <c r="DB408" s="16"/>
      <c r="DC408" s="16"/>
      <c r="DD408" s="16"/>
      <c r="DE408" s="16"/>
      <c r="DF408" s="16"/>
      <c r="DG408" s="16"/>
      <c r="DH408" s="16"/>
      <c r="DI408" s="16"/>
      <c r="DJ408" s="16"/>
      <c r="DK408" s="16"/>
      <c r="DL408" s="16"/>
      <c r="DM408" s="16"/>
      <c r="DN408" s="16"/>
      <c r="DO408" s="16"/>
      <c r="DP408" s="16"/>
      <c r="DQ408" s="16"/>
      <c r="DR408" s="16"/>
      <c r="DS408" s="16"/>
      <c r="DT408" s="16"/>
      <c r="DU408" s="16"/>
      <c r="DV408" s="16"/>
      <c r="DW408" s="16"/>
      <c r="DX408" s="16"/>
      <c r="DY408" s="16"/>
      <c r="DZ408" s="16"/>
      <c r="EA408" s="16"/>
      <c r="EB408" s="16"/>
      <c r="EC408" s="16"/>
      <c r="ED408" s="16"/>
      <c r="EE408" s="16"/>
      <c r="EF408" s="16"/>
      <c r="EG408" s="16"/>
      <c r="EH408" s="16"/>
      <c r="EI408" s="16"/>
      <c r="EJ408" s="16"/>
      <c r="EK408" s="16"/>
      <c r="EL408" s="16"/>
      <c r="EM408" s="16"/>
      <c r="EN408" s="16"/>
      <c r="EO408" s="16"/>
      <c r="EP408" s="16"/>
      <c r="EQ408" s="16"/>
      <c r="ER408" s="16"/>
      <c r="ES408" s="16"/>
      <c r="ET408" s="16"/>
      <c r="EU408" s="16"/>
      <c r="EV408" s="16"/>
    </row>
    <row r="409" spans="1:152">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c r="CX409" s="16"/>
      <c r="CY409" s="16"/>
      <c r="CZ409" s="16"/>
      <c r="DA409" s="16"/>
      <c r="DB409" s="16"/>
      <c r="DC409" s="16"/>
      <c r="DD409" s="16"/>
      <c r="DE409" s="16"/>
      <c r="DF409" s="16"/>
      <c r="DG409" s="16"/>
      <c r="DH409" s="16"/>
      <c r="DI409" s="16"/>
      <c r="DJ409" s="16"/>
      <c r="DK409" s="16"/>
      <c r="DL409" s="16"/>
      <c r="DM409" s="16"/>
      <c r="DN409" s="16"/>
      <c r="DO409" s="16"/>
      <c r="DP409" s="16"/>
      <c r="DQ409" s="16"/>
      <c r="DR409" s="16"/>
      <c r="DS409" s="16"/>
      <c r="DT409" s="16"/>
      <c r="DU409" s="16"/>
      <c r="DV409" s="16"/>
      <c r="DW409" s="16"/>
      <c r="DX409" s="16"/>
      <c r="DY409" s="16"/>
      <c r="DZ409" s="16"/>
      <c r="EA409" s="16"/>
      <c r="EB409" s="16"/>
      <c r="EC409" s="16"/>
      <c r="ED409" s="16"/>
      <c r="EE409" s="16"/>
      <c r="EF409" s="16"/>
      <c r="EG409" s="16"/>
      <c r="EH409" s="16"/>
      <c r="EI409" s="16"/>
      <c r="EJ409" s="16"/>
      <c r="EK409" s="16"/>
      <c r="EL409" s="16"/>
      <c r="EM409" s="16"/>
      <c r="EN409" s="16"/>
      <c r="EO409" s="16"/>
      <c r="EP409" s="16"/>
      <c r="EQ409" s="16"/>
      <c r="ER409" s="16"/>
      <c r="ES409" s="16"/>
      <c r="ET409" s="16"/>
      <c r="EU409" s="16"/>
      <c r="EV409" s="16"/>
    </row>
    <row r="410" spans="1:152">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c r="CX410" s="16"/>
      <c r="CY410" s="16"/>
      <c r="CZ410" s="16"/>
      <c r="DA410" s="16"/>
      <c r="DB410" s="16"/>
      <c r="DC410" s="16"/>
      <c r="DD410" s="16"/>
      <c r="DE410" s="16"/>
      <c r="DF410" s="16"/>
      <c r="DG410" s="16"/>
      <c r="DH410" s="16"/>
      <c r="DI410" s="16"/>
      <c r="DJ410" s="16"/>
      <c r="DK410" s="16"/>
      <c r="DL410" s="16"/>
      <c r="DM410" s="16"/>
      <c r="DN410" s="16"/>
      <c r="DO410" s="16"/>
      <c r="DP410" s="16"/>
      <c r="DQ410" s="16"/>
      <c r="DR410" s="16"/>
      <c r="DS410" s="16"/>
      <c r="DT410" s="16"/>
      <c r="DU410" s="16"/>
      <c r="DV410" s="16"/>
      <c r="DW410" s="16"/>
      <c r="DX410" s="16"/>
      <c r="DY410" s="16"/>
      <c r="DZ410" s="16"/>
      <c r="EA410" s="16"/>
      <c r="EB410" s="16"/>
      <c r="EC410" s="16"/>
      <c r="ED410" s="16"/>
      <c r="EE410" s="16"/>
      <c r="EF410" s="16"/>
      <c r="EG410" s="16"/>
      <c r="EH410" s="16"/>
      <c r="EI410" s="16"/>
      <c r="EJ410" s="16"/>
      <c r="EK410" s="16"/>
      <c r="EL410" s="16"/>
      <c r="EM410" s="16"/>
      <c r="EN410" s="16"/>
      <c r="EO410" s="16"/>
      <c r="EP410" s="16"/>
      <c r="EQ410" s="16"/>
      <c r="ER410" s="16"/>
      <c r="ES410" s="16"/>
      <c r="ET410" s="16"/>
      <c r="EU410" s="16"/>
      <c r="EV410" s="16"/>
    </row>
    <row r="411" spans="1:152">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c r="CX411" s="16"/>
      <c r="CY411" s="16"/>
      <c r="CZ411" s="16"/>
      <c r="DA411" s="16"/>
      <c r="DB411" s="16"/>
      <c r="DC411" s="16"/>
      <c r="DD411" s="16"/>
      <c r="DE411" s="16"/>
      <c r="DF411" s="16"/>
      <c r="DG411" s="16"/>
      <c r="DH411" s="16"/>
      <c r="DI411" s="16"/>
      <c r="DJ411" s="16"/>
      <c r="DK411" s="16"/>
      <c r="DL411" s="16"/>
      <c r="DM411" s="16"/>
      <c r="DN411" s="16"/>
      <c r="DO411" s="16"/>
      <c r="DP411" s="16"/>
      <c r="DQ411" s="16"/>
      <c r="DR411" s="16"/>
      <c r="DS411" s="16"/>
      <c r="DT411" s="16"/>
      <c r="DU411" s="16"/>
      <c r="DV411" s="16"/>
      <c r="DW411" s="16"/>
      <c r="DX411" s="16"/>
      <c r="DY411" s="16"/>
      <c r="DZ411" s="16"/>
      <c r="EA411" s="16"/>
      <c r="EB411" s="16"/>
      <c r="EC411" s="16"/>
      <c r="ED411" s="16"/>
      <c r="EE411" s="16"/>
      <c r="EF411" s="16"/>
      <c r="EG411" s="16"/>
      <c r="EH411" s="16"/>
      <c r="EI411" s="16"/>
      <c r="EJ411" s="16"/>
      <c r="EK411" s="16"/>
      <c r="EL411" s="16"/>
      <c r="EM411" s="16"/>
      <c r="EN411" s="16"/>
      <c r="EO411" s="16"/>
      <c r="EP411" s="16"/>
      <c r="EQ411" s="16"/>
      <c r="ER411" s="16"/>
      <c r="ES411" s="16"/>
      <c r="ET411" s="16"/>
      <c r="EU411" s="16"/>
      <c r="EV411" s="16"/>
    </row>
    <row r="412" spans="1:15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c r="CX412" s="16"/>
      <c r="CY412" s="16"/>
      <c r="CZ412" s="16"/>
      <c r="DA412" s="16"/>
      <c r="DB412" s="16"/>
      <c r="DC412" s="16"/>
      <c r="DD412" s="16"/>
      <c r="DE412" s="16"/>
      <c r="DF412" s="16"/>
      <c r="DG412" s="16"/>
      <c r="DH412" s="16"/>
      <c r="DI412" s="16"/>
      <c r="DJ412" s="16"/>
      <c r="DK412" s="16"/>
      <c r="DL412" s="16"/>
      <c r="DM412" s="16"/>
      <c r="DN412" s="16"/>
      <c r="DO412" s="16"/>
      <c r="DP412" s="16"/>
      <c r="DQ412" s="16"/>
      <c r="DR412" s="16"/>
      <c r="DS412" s="16"/>
      <c r="DT412" s="16"/>
      <c r="DU412" s="16"/>
      <c r="DV412" s="16"/>
      <c r="DW412" s="16"/>
      <c r="DX412" s="16"/>
      <c r="DY412" s="16"/>
      <c r="DZ412" s="16"/>
      <c r="EA412" s="16"/>
      <c r="EB412" s="16"/>
      <c r="EC412" s="16"/>
      <c r="ED412" s="16"/>
      <c r="EE412" s="16"/>
      <c r="EF412" s="16"/>
      <c r="EG412" s="16"/>
      <c r="EH412" s="16"/>
      <c r="EI412" s="16"/>
      <c r="EJ412" s="16"/>
      <c r="EK412" s="16"/>
      <c r="EL412" s="16"/>
      <c r="EM412" s="16"/>
      <c r="EN412" s="16"/>
      <c r="EO412" s="16"/>
      <c r="EP412" s="16"/>
      <c r="EQ412" s="16"/>
      <c r="ER412" s="16"/>
      <c r="ES412" s="16"/>
      <c r="ET412" s="16"/>
      <c r="EU412" s="16"/>
      <c r="EV412" s="16"/>
    </row>
    <row r="413" spans="1:152">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c r="CX413" s="16"/>
      <c r="CY413" s="16"/>
      <c r="CZ413" s="16"/>
      <c r="DA413" s="16"/>
      <c r="DB413" s="16"/>
      <c r="DC413" s="16"/>
      <c r="DD413" s="16"/>
      <c r="DE413" s="16"/>
      <c r="DF413" s="16"/>
      <c r="DG413" s="16"/>
      <c r="DH413" s="16"/>
      <c r="DI413" s="16"/>
      <c r="DJ413" s="16"/>
      <c r="DK413" s="16"/>
      <c r="DL413" s="16"/>
      <c r="DM413" s="16"/>
      <c r="DN413" s="16"/>
      <c r="DO413" s="16"/>
      <c r="DP413" s="16"/>
      <c r="DQ413" s="16"/>
      <c r="DR413" s="16"/>
      <c r="DS413" s="16"/>
      <c r="DT413" s="16"/>
      <c r="DU413" s="16"/>
      <c r="DV413" s="16"/>
      <c r="DW413" s="16"/>
      <c r="DX413" s="16"/>
      <c r="DY413" s="16"/>
      <c r="DZ413" s="16"/>
      <c r="EA413" s="16"/>
      <c r="EB413" s="16"/>
      <c r="EC413" s="16"/>
      <c r="ED413" s="16"/>
      <c r="EE413" s="16"/>
      <c r="EF413" s="16"/>
      <c r="EG413" s="16"/>
      <c r="EH413" s="16"/>
      <c r="EI413" s="16"/>
      <c r="EJ413" s="16"/>
      <c r="EK413" s="16"/>
      <c r="EL413" s="16"/>
      <c r="EM413" s="16"/>
      <c r="EN413" s="16"/>
      <c r="EO413" s="16"/>
      <c r="EP413" s="16"/>
      <c r="EQ413" s="16"/>
      <c r="ER413" s="16"/>
      <c r="ES413" s="16"/>
      <c r="ET413" s="16"/>
      <c r="EU413" s="16"/>
      <c r="EV413" s="16"/>
    </row>
    <row r="414" spans="1:152">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c r="CX414" s="16"/>
      <c r="CY414" s="16"/>
      <c r="CZ414" s="16"/>
      <c r="DA414" s="16"/>
      <c r="DB414" s="16"/>
      <c r="DC414" s="16"/>
      <c r="DD414" s="16"/>
      <c r="DE414" s="16"/>
      <c r="DF414" s="16"/>
      <c r="DG414" s="16"/>
      <c r="DH414" s="16"/>
      <c r="DI414" s="16"/>
      <c r="DJ414" s="16"/>
      <c r="DK414" s="16"/>
      <c r="DL414" s="16"/>
      <c r="DM414" s="16"/>
      <c r="DN414" s="16"/>
      <c r="DO414" s="16"/>
      <c r="DP414" s="16"/>
      <c r="DQ414" s="16"/>
      <c r="DR414" s="16"/>
      <c r="DS414" s="16"/>
      <c r="DT414" s="16"/>
      <c r="DU414" s="16"/>
      <c r="DV414" s="16"/>
      <c r="DW414" s="16"/>
      <c r="DX414" s="16"/>
      <c r="DY414" s="16"/>
      <c r="DZ414" s="16"/>
      <c r="EA414" s="16"/>
      <c r="EB414" s="16"/>
      <c r="EC414" s="16"/>
      <c r="ED414" s="16"/>
      <c r="EE414" s="16"/>
      <c r="EF414" s="16"/>
      <c r="EG414" s="16"/>
      <c r="EH414" s="16"/>
      <c r="EI414" s="16"/>
      <c r="EJ414" s="16"/>
      <c r="EK414" s="16"/>
      <c r="EL414" s="16"/>
      <c r="EM414" s="16"/>
      <c r="EN414" s="16"/>
      <c r="EO414" s="16"/>
      <c r="EP414" s="16"/>
      <c r="EQ414" s="16"/>
      <c r="ER414" s="16"/>
      <c r="ES414" s="16"/>
      <c r="ET414" s="16"/>
      <c r="EU414" s="16"/>
      <c r="EV414" s="16"/>
    </row>
    <row r="415" spans="1:152">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c r="CX415" s="16"/>
      <c r="CY415" s="16"/>
      <c r="CZ415" s="16"/>
      <c r="DA415" s="16"/>
      <c r="DB415" s="16"/>
      <c r="DC415" s="16"/>
      <c r="DD415" s="16"/>
      <c r="DE415" s="16"/>
      <c r="DF415" s="16"/>
      <c r="DG415" s="16"/>
      <c r="DH415" s="16"/>
      <c r="DI415" s="16"/>
      <c r="DJ415" s="16"/>
      <c r="DK415" s="16"/>
      <c r="DL415" s="16"/>
      <c r="DM415" s="16"/>
      <c r="DN415" s="16"/>
      <c r="DO415" s="16"/>
      <c r="DP415" s="16"/>
      <c r="DQ415" s="16"/>
      <c r="DR415" s="16"/>
      <c r="DS415" s="16"/>
      <c r="DT415" s="16"/>
      <c r="DU415" s="16"/>
      <c r="DV415" s="16"/>
      <c r="DW415" s="16"/>
      <c r="DX415" s="16"/>
      <c r="DY415" s="16"/>
      <c r="DZ415" s="16"/>
      <c r="EA415" s="16"/>
      <c r="EB415" s="16"/>
      <c r="EC415" s="16"/>
      <c r="ED415" s="16"/>
      <c r="EE415" s="16"/>
      <c r="EF415" s="16"/>
      <c r="EG415" s="16"/>
      <c r="EH415" s="16"/>
      <c r="EI415" s="16"/>
      <c r="EJ415" s="16"/>
      <c r="EK415" s="16"/>
      <c r="EL415" s="16"/>
      <c r="EM415" s="16"/>
      <c r="EN415" s="16"/>
      <c r="EO415" s="16"/>
      <c r="EP415" s="16"/>
      <c r="EQ415" s="16"/>
      <c r="ER415" s="16"/>
      <c r="ES415" s="16"/>
      <c r="ET415" s="16"/>
      <c r="EU415" s="16"/>
      <c r="EV415" s="16"/>
    </row>
    <row r="416" spans="1:152">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c r="CX416" s="16"/>
      <c r="CY416" s="16"/>
      <c r="CZ416" s="16"/>
      <c r="DA416" s="16"/>
      <c r="DB416" s="16"/>
      <c r="DC416" s="16"/>
      <c r="DD416" s="16"/>
      <c r="DE416" s="16"/>
      <c r="DF416" s="16"/>
      <c r="DG416" s="16"/>
      <c r="DH416" s="16"/>
      <c r="DI416" s="16"/>
      <c r="DJ416" s="16"/>
      <c r="DK416" s="16"/>
      <c r="DL416" s="16"/>
      <c r="DM416" s="16"/>
      <c r="DN416" s="16"/>
      <c r="DO416" s="16"/>
      <c r="DP416" s="16"/>
      <c r="DQ416" s="16"/>
      <c r="DR416" s="16"/>
      <c r="DS416" s="16"/>
      <c r="DT416" s="16"/>
      <c r="DU416" s="16"/>
      <c r="DV416" s="16"/>
      <c r="DW416" s="16"/>
      <c r="DX416" s="16"/>
      <c r="DY416" s="16"/>
      <c r="DZ416" s="16"/>
      <c r="EA416" s="16"/>
      <c r="EB416" s="16"/>
      <c r="EC416" s="16"/>
      <c r="ED416" s="16"/>
      <c r="EE416" s="16"/>
      <c r="EF416" s="16"/>
      <c r="EG416" s="16"/>
      <c r="EH416" s="16"/>
      <c r="EI416" s="16"/>
      <c r="EJ416" s="16"/>
      <c r="EK416" s="16"/>
      <c r="EL416" s="16"/>
      <c r="EM416" s="16"/>
      <c r="EN416" s="16"/>
      <c r="EO416" s="16"/>
      <c r="EP416" s="16"/>
      <c r="EQ416" s="16"/>
      <c r="ER416" s="16"/>
      <c r="ES416" s="16"/>
      <c r="ET416" s="16"/>
      <c r="EU416" s="16"/>
      <c r="EV416" s="16"/>
    </row>
    <row r="417" spans="1:152">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c r="CX417" s="16"/>
      <c r="CY417" s="16"/>
      <c r="CZ417" s="16"/>
      <c r="DA417" s="16"/>
      <c r="DB417" s="16"/>
      <c r="DC417" s="16"/>
      <c r="DD417" s="16"/>
      <c r="DE417" s="16"/>
      <c r="DF417" s="16"/>
      <c r="DG417" s="16"/>
      <c r="DH417" s="16"/>
      <c r="DI417" s="16"/>
      <c r="DJ417" s="16"/>
      <c r="DK417" s="16"/>
      <c r="DL417" s="16"/>
      <c r="DM417" s="16"/>
      <c r="DN417" s="16"/>
      <c r="DO417" s="16"/>
      <c r="DP417" s="16"/>
      <c r="DQ417" s="16"/>
      <c r="DR417" s="16"/>
      <c r="DS417" s="16"/>
      <c r="DT417" s="16"/>
      <c r="DU417" s="16"/>
      <c r="DV417" s="16"/>
      <c r="DW417" s="16"/>
      <c r="DX417" s="16"/>
      <c r="DY417" s="16"/>
      <c r="DZ417" s="16"/>
      <c r="EA417" s="16"/>
      <c r="EB417" s="16"/>
      <c r="EC417" s="16"/>
      <c r="ED417" s="16"/>
      <c r="EE417" s="16"/>
      <c r="EF417" s="16"/>
      <c r="EG417" s="16"/>
      <c r="EH417" s="16"/>
      <c r="EI417" s="16"/>
      <c r="EJ417" s="16"/>
      <c r="EK417" s="16"/>
      <c r="EL417" s="16"/>
      <c r="EM417" s="16"/>
      <c r="EN417" s="16"/>
      <c r="EO417" s="16"/>
      <c r="EP417" s="16"/>
      <c r="EQ417" s="16"/>
      <c r="ER417" s="16"/>
      <c r="ES417" s="16"/>
      <c r="ET417" s="16"/>
      <c r="EU417" s="16"/>
      <c r="EV417" s="16"/>
    </row>
    <row r="418" spans="1:152">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c r="CX418" s="16"/>
      <c r="CY418" s="16"/>
      <c r="CZ418" s="16"/>
      <c r="DA418" s="16"/>
      <c r="DB418" s="16"/>
      <c r="DC418" s="16"/>
      <c r="DD418" s="16"/>
      <c r="DE418" s="16"/>
      <c r="DF418" s="16"/>
      <c r="DG418" s="16"/>
      <c r="DH418" s="16"/>
      <c r="DI418" s="16"/>
      <c r="DJ418" s="16"/>
      <c r="DK418" s="16"/>
      <c r="DL418" s="16"/>
      <c r="DM418" s="16"/>
      <c r="DN418" s="16"/>
      <c r="DO418" s="16"/>
      <c r="DP418" s="16"/>
      <c r="DQ418" s="16"/>
      <c r="DR418" s="16"/>
      <c r="DS418" s="16"/>
      <c r="DT418" s="16"/>
      <c r="DU418" s="16"/>
      <c r="DV418" s="16"/>
      <c r="DW418" s="16"/>
      <c r="DX418" s="16"/>
      <c r="DY418" s="16"/>
      <c r="DZ418" s="16"/>
      <c r="EA418" s="16"/>
      <c r="EB418" s="16"/>
      <c r="EC418" s="16"/>
      <c r="ED418" s="16"/>
      <c r="EE418" s="16"/>
      <c r="EF418" s="16"/>
      <c r="EG418" s="16"/>
      <c r="EH418" s="16"/>
      <c r="EI418" s="16"/>
      <c r="EJ418" s="16"/>
      <c r="EK418" s="16"/>
      <c r="EL418" s="16"/>
      <c r="EM418" s="16"/>
      <c r="EN418" s="16"/>
      <c r="EO418" s="16"/>
      <c r="EP418" s="16"/>
      <c r="EQ418" s="16"/>
      <c r="ER418" s="16"/>
      <c r="ES418" s="16"/>
      <c r="ET418" s="16"/>
      <c r="EU418" s="16"/>
      <c r="EV418" s="16"/>
    </row>
    <row r="419" spans="1:152">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c r="CX419" s="16"/>
      <c r="CY419" s="16"/>
      <c r="CZ419" s="16"/>
      <c r="DA419" s="16"/>
      <c r="DB419" s="16"/>
      <c r="DC419" s="16"/>
      <c r="DD419" s="16"/>
      <c r="DE419" s="16"/>
      <c r="DF419" s="16"/>
      <c r="DG419" s="16"/>
      <c r="DH419" s="16"/>
      <c r="DI419" s="16"/>
      <c r="DJ419" s="16"/>
      <c r="DK419" s="16"/>
      <c r="DL419" s="16"/>
      <c r="DM419" s="16"/>
      <c r="DN419" s="16"/>
      <c r="DO419" s="16"/>
      <c r="DP419" s="16"/>
      <c r="DQ419" s="16"/>
      <c r="DR419" s="16"/>
      <c r="DS419" s="16"/>
      <c r="DT419" s="16"/>
      <c r="DU419" s="16"/>
      <c r="DV419" s="16"/>
      <c r="DW419" s="16"/>
      <c r="DX419" s="16"/>
      <c r="DY419" s="16"/>
      <c r="DZ419" s="16"/>
      <c r="EA419" s="16"/>
      <c r="EB419" s="16"/>
      <c r="EC419" s="16"/>
      <c r="ED419" s="16"/>
      <c r="EE419" s="16"/>
      <c r="EF419" s="16"/>
      <c r="EG419" s="16"/>
      <c r="EH419" s="16"/>
      <c r="EI419" s="16"/>
      <c r="EJ419" s="16"/>
      <c r="EK419" s="16"/>
      <c r="EL419" s="16"/>
      <c r="EM419" s="16"/>
      <c r="EN419" s="16"/>
      <c r="EO419" s="16"/>
      <c r="EP419" s="16"/>
      <c r="EQ419" s="16"/>
      <c r="ER419" s="16"/>
      <c r="ES419" s="16"/>
      <c r="ET419" s="16"/>
      <c r="EU419" s="16"/>
      <c r="EV419" s="16"/>
    </row>
    <row r="420" spans="1:152">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c r="CX420" s="16"/>
      <c r="CY420" s="16"/>
      <c r="CZ420" s="16"/>
      <c r="DA420" s="16"/>
      <c r="DB420" s="16"/>
      <c r="DC420" s="16"/>
      <c r="DD420" s="16"/>
      <c r="DE420" s="16"/>
      <c r="DF420" s="16"/>
      <c r="DG420" s="16"/>
      <c r="DH420" s="16"/>
      <c r="DI420" s="16"/>
      <c r="DJ420" s="16"/>
      <c r="DK420" s="16"/>
      <c r="DL420" s="16"/>
      <c r="DM420" s="16"/>
      <c r="DN420" s="16"/>
      <c r="DO420" s="16"/>
      <c r="DP420" s="16"/>
      <c r="DQ420" s="16"/>
      <c r="DR420" s="16"/>
      <c r="DS420" s="16"/>
      <c r="DT420" s="16"/>
      <c r="DU420" s="16"/>
      <c r="DV420" s="16"/>
      <c r="DW420" s="16"/>
      <c r="DX420" s="16"/>
      <c r="DY420" s="16"/>
      <c r="DZ420" s="16"/>
      <c r="EA420" s="16"/>
      <c r="EB420" s="16"/>
      <c r="EC420" s="16"/>
      <c r="ED420" s="16"/>
      <c r="EE420" s="16"/>
      <c r="EF420" s="16"/>
      <c r="EG420" s="16"/>
      <c r="EH420" s="16"/>
      <c r="EI420" s="16"/>
      <c r="EJ420" s="16"/>
      <c r="EK420" s="16"/>
      <c r="EL420" s="16"/>
      <c r="EM420" s="16"/>
      <c r="EN420" s="16"/>
      <c r="EO420" s="16"/>
      <c r="EP420" s="16"/>
      <c r="EQ420" s="16"/>
      <c r="ER420" s="16"/>
      <c r="ES420" s="16"/>
      <c r="ET420" s="16"/>
      <c r="EU420" s="16"/>
      <c r="EV420" s="16"/>
    </row>
    <row r="421" spans="1:152">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c r="CX421" s="16"/>
      <c r="CY421" s="16"/>
      <c r="CZ421" s="16"/>
      <c r="DA421" s="16"/>
      <c r="DB421" s="16"/>
      <c r="DC421" s="16"/>
      <c r="DD421" s="16"/>
      <c r="DE421" s="16"/>
      <c r="DF421" s="16"/>
      <c r="DG421" s="16"/>
      <c r="DH421" s="16"/>
      <c r="DI421" s="16"/>
      <c r="DJ421" s="16"/>
      <c r="DK421" s="16"/>
      <c r="DL421" s="16"/>
      <c r="DM421" s="16"/>
      <c r="DN421" s="16"/>
      <c r="DO421" s="16"/>
      <c r="DP421" s="16"/>
      <c r="DQ421" s="16"/>
      <c r="DR421" s="16"/>
      <c r="DS421" s="16"/>
      <c r="DT421" s="16"/>
      <c r="DU421" s="16"/>
      <c r="DV421" s="16"/>
      <c r="DW421" s="16"/>
      <c r="DX421" s="16"/>
      <c r="DY421" s="16"/>
      <c r="DZ421" s="16"/>
      <c r="EA421" s="16"/>
      <c r="EB421" s="16"/>
      <c r="EC421" s="16"/>
      <c r="ED421" s="16"/>
      <c r="EE421" s="16"/>
      <c r="EF421" s="16"/>
      <c r="EG421" s="16"/>
      <c r="EH421" s="16"/>
      <c r="EI421" s="16"/>
      <c r="EJ421" s="16"/>
      <c r="EK421" s="16"/>
      <c r="EL421" s="16"/>
      <c r="EM421" s="16"/>
      <c r="EN421" s="16"/>
      <c r="EO421" s="16"/>
      <c r="EP421" s="16"/>
      <c r="EQ421" s="16"/>
      <c r="ER421" s="16"/>
      <c r="ES421" s="16"/>
      <c r="ET421" s="16"/>
      <c r="EU421" s="16"/>
      <c r="EV421" s="16"/>
    </row>
    <row r="422" spans="1:15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c r="CX422" s="16"/>
      <c r="CY422" s="16"/>
      <c r="CZ422" s="16"/>
      <c r="DA422" s="16"/>
      <c r="DB422" s="16"/>
      <c r="DC422" s="16"/>
      <c r="DD422" s="16"/>
      <c r="DE422" s="16"/>
      <c r="DF422" s="16"/>
      <c r="DG422" s="16"/>
      <c r="DH422" s="16"/>
      <c r="DI422" s="16"/>
      <c r="DJ422" s="16"/>
      <c r="DK422" s="16"/>
      <c r="DL422" s="16"/>
      <c r="DM422" s="16"/>
      <c r="DN422" s="16"/>
      <c r="DO422" s="16"/>
      <c r="DP422" s="16"/>
      <c r="DQ422" s="16"/>
      <c r="DR422" s="16"/>
      <c r="DS422" s="16"/>
      <c r="DT422" s="16"/>
      <c r="DU422" s="16"/>
      <c r="DV422" s="16"/>
      <c r="DW422" s="16"/>
      <c r="DX422" s="16"/>
      <c r="DY422" s="16"/>
      <c r="DZ422" s="16"/>
      <c r="EA422" s="16"/>
      <c r="EB422" s="16"/>
      <c r="EC422" s="16"/>
      <c r="ED422" s="16"/>
      <c r="EE422" s="16"/>
      <c r="EF422" s="16"/>
      <c r="EG422" s="16"/>
      <c r="EH422" s="16"/>
      <c r="EI422" s="16"/>
      <c r="EJ422" s="16"/>
      <c r="EK422" s="16"/>
      <c r="EL422" s="16"/>
      <c r="EM422" s="16"/>
      <c r="EN422" s="16"/>
      <c r="EO422" s="16"/>
      <c r="EP422" s="16"/>
      <c r="EQ422" s="16"/>
      <c r="ER422" s="16"/>
      <c r="ES422" s="16"/>
      <c r="ET422" s="16"/>
      <c r="EU422" s="16"/>
      <c r="EV422" s="16"/>
    </row>
    <row r="423" spans="1:152">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c r="CX423" s="16"/>
      <c r="CY423" s="16"/>
      <c r="CZ423" s="16"/>
      <c r="DA423" s="16"/>
      <c r="DB423" s="16"/>
      <c r="DC423" s="16"/>
      <c r="DD423" s="16"/>
      <c r="DE423" s="16"/>
      <c r="DF423" s="16"/>
      <c r="DG423" s="16"/>
      <c r="DH423" s="16"/>
      <c r="DI423" s="16"/>
      <c r="DJ423" s="16"/>
      <c r="DK423" s="16"/>
      <c r="DL423" s="16"/>
      <c r="DM423" s="16"/>
      <c r="DN423" s="16"/>
      <c r="DO423" s="16"/>
      <c r="DP423" s="16"/>
      <c r="DQ423" s="16"/>
      <c r="DR423" s="16"/>
      <c r="DS423" s="16"/>
      <c r="DT423" s="16"/>
      <c r="DU423" s="16"/>
      <c r="DV423" s="16"/>
      <c r="DW423" s="16"/>
      <c r="DX423" s="16"/>
      <c r="DY423" s="16"/>
      <c r="DZ423" s="16"/>
      <c r="EA423" s="16"/>
      <c r="EB423" s="16"/>
      <c r="EC423" s="16"/>
      <c r="ED423" s="16"/>
      <c r="EE423" s="16"/>
      <c r="EF423" s="16"/>
      <c r="EG423" s="16"/>
      <c r="EH423" s="16"/>
      <c r="EI423" s="16"/>
      <c r="EJ423" s="16"/>
      <c r="EK423" s="16"/>
      <c r="EL423" s="16"/>
      <c r="EM423" s="16"/>
      <c r="EN423" s="16"/>
      <c r="EO423" s="16"/>
      <c r="EP423" s="16"/>
      <c r="EQ423" s="16"/>
      <c r="ER423" s="16"/>
      <c r="ES423" s="16"/>
      <c r="ET423" s="16"/>
      <c r="EU423" s="16"/>
      <c r="EV423" s="16"/>
    </row>
    <row r="424" spans="1:152">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c r="CX424" s="16"/>
      <c r="CY424" s="16"/>
      <c r="CZ424" s="16"/>
      <c r="DA424" s="16"/>
      <c r="DB424" s="16"/>
      <c r="DC424" s="16"/>
      <c r="DD424" s="16"/>
      <c r="DE424" s="16"/>
      <c r="DF424" s="16"/>
      <c r="DG424" s="16"/>
      <c r="DH424" s="16"/>
      <c r="DI424" s="16"/>
      <c r="DJ424" s="16"/>
      <c r="DK424" s="16"/>
      <c r="DL424" s="16"/>
      <c r="DM424" s="16"/>
      <c r="DN424" s="16"/>
      <c r="DO424" s="16"/>
      <c r="DP424" s="16"/>
      <c r="DQ424" s="16"/>
      <c r="DR424" s="16"/>
      <c r="DS424" s="16"/>
      <c r="DT424" s="16"/>
      <c r="DU424" s="16"/>
      <c r="DV424" s="16"/>
      <c r="DW424" s="16"/>
      <c r="DX424" s="16"/>
      <c r="DY424" s="16"/>
      <c r="DZ424" s="16"/>
      <c r="EA424" s="16"/>
      <c r="EB424" s="16"/>
      <c r="EC424" s="16"/>
      <c r="ED424" s="16"/>
      <c r="EE424" s="16"/>
      <c r="EF424" s="16"/>
      <c r="EG424" s="16"/>
      <c r="EH424" s="16"/>
      <c r="EI424" s="16"/>
      <c r="EJ424" s="16"/>
      <c r="EK424" s="16"/>
      <c r="EL424" s="16"/>
      <c r="EM424" s="16"/>
      <c r="EN424" s="16"/>
      <c r="EO424" s="16"/>
      <c r="EP424" s="16"/>
      <c r="EQ424" s="16"/>
      <c r="ER424" s="16"/>
      <c r="ES424" s="16"/>
      <c r="ET424" s="16"/>
      <c r="EU424" s="16"/>
      <c r="EV424" s="16"/>
    </row>
    <row r="425" spans="1:152">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c r="CX425" s="16"/>
      <c r="CY425" s="16"/>
      <c r="CZ425" s="16"/>
      <c r="DA425" s="16"/>
      <c r="DB425" s="16"/>
      <c r="DC425" s="16"/>
      <c r="DD425" s="16"/>
      <c r="DE425" s="16"/>
      <c r="DF425" s="16"/>
      <c r="DG425" s="16"/>
      <c r="DH425" s="16"/>
      <c r="DI425" s="16"/>
      <c r="DJ425" s="16"/>
      <c r="DK425" s="16"/>
      <c r="DL425" s="16"/>
      <c r="DM425" s="16"/>
      <c r="DN425" s="16"/>
      <c r="DO425" s="16"/>
      <c r="DP425" s="16"/>
      <c r="DQ425" s="16"/>
      <c r="DR425" s="16"/>
      <c r="DS425" s="16"/>
      <c r="DT425" s="16"/>
      <c r="DU425" s="16"/>
      <c r="DV425" s="16"/>
      <c r="DW425" s="16"/>
      <c r="DX425" s="16"/>
      <c r="DY425" s="16"/>
      <c r="DZ425" s="16"/>
      <c r="EA425" s="16"/>
      <c r="EB425" s="16"/>
      <c r="EC425" s="16"/>
      <c r="ED425" s="16"/>
      <c r="EE425" s="16"/>
      <c r="EF425" s="16"/>
      <c r="EG425" s="16"/>
      <c r="EH425" s="16"/>
      <c r="EI425" s="16"/>
      <c r="EJ425" s="16"/>
      <c r="EK425" s="16"/>
      <c r="EL425" s="16"/>
      <c r="EM425" s="16"/>
      <c r="EN425" s="16"/>
      <c r="EO425" s="16"/>
      <c r="EP425" s="16"/>
      <c r="EQ425" s="16"/>
      <c r="ER425" s="16"/>
      <c r="ES425" s="16"/>
      <c r="ET425" s="16"/>
      <c r="EU425" s="16"/>
      <c r="EV425" s="16"/>
    </row>
    <row r="426" spans="1:152">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c r="CX426" s="16"/>
      <c r="CY426" s="16"/>
      <c r="CZ426" s="16"/>
      <c r="DA426" s="16"/>
      <c r="DB426" s="16"/>
      <c r="DC426" s="16"/>
      <c r="DD426" s="16"/>
      <c r="DE426" s="16"/>
      <c r="DF426" s="16"/>
      <c r="DG426" s="16"/>
      <c r="DH426" s="16"/>
      <c r="DI426" s="16"/>
      <c r="DJ426" s="16"/>
      <c r="DK426" s="16"/>
      <c r="DL426" s="16"/>
      <c r="DM426" s="16"/>
      <c r="DN426" s="16"/>
      <c r="DO426" s="16"/>
      <c r="DP426" s="16"/>
      <c r="DQ426" s="16"/>
      <c r="DR426" s="16"/>
      <c r="DS426" s="16"/>
      <c r="DT426" s="16"/>
      <c r="DU426" s="16"/>
      <c r="DV426" s="16"/>
      <c r="DW426" s="16"/>
      <c r="DX426" s="16"/>
      <c r="DY426" s="16"/>
      <c r="DZ426" s="16"/>
      <c r="EA426" s="16"/>
      <c r="EB426" s="16"/>
      <c r="EC426" s="16"/>
      <c r="ED426" s="16"/>
      <c r="EE426" s="16"/>
      <c r="EF426" s="16"/>
      <c r="EG426" s="16"/>
      <c r="EH426" s="16"/>
      <c r="EI426" s="16"/>
      <c r="EJ426" s="16"/>
      <c r="EK426" s="16"/>
      <c r="EL426" s="16"/>
      <c r="EM426" s="16"/>
      <c r="EN426" s="16"/>
      <c r="EO426" s="16"/>
      <c r="EP426" s="16"/>
      <c r="EQ426" s="16"/>
      <c r="ER426" s="16"/>
      <c r="ES426" s="16"/>
      <c r="ET426" s="16"/>
      <c r="EU426" s="16"/>
      <c r="EV426" s="16"/>
    </row>
    <row r="427" spans="1:152">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c r="CX427" s="16"/>
      <c r="CY427" s="16"/>
      <c r="CZ427" s="16"/>
      <c r="DA427" s="16"/>
      <c r="DB427" s="16"/>
      <c r="DC427" s="16"/>
      <c r="DD427" s="16"/>
      <c r="DE427" s="16"/>
      <c r="DF427" s="16"/>
      <c r="DG427" s="16"/>
      <c r="DH427" s="16"/>
      <c r="DI427" s="16"/>
      <c r="DJ427" s="16"/>
      <c r="DK427" s="16"/>
      <c r="DL427" s="16"/>
      <c r="DM427" s="16"/>
      <c r="DN427" s="16"/>
      <c r="DO427" s="16"/>
      <c r="DP427" s="16"/>
      <c r="DQ427" s="16"/>
      <c r="DR427" s="16"/>
      <c r="DS427" s="16"/>
      <c r="DT427" s="16"/>
      <c r="DU427" s="16"/>
      <c r="DV427" s="16"/>
      <c r="DW427" s="16"/>
      <c r="DX427" s="16"/>
      <c r="DY427" s="16"/>
      <c r="DZ427" s="16"/>
      <c r="EA427" s="16"/>
      <c r="EB427" s="16"/>
      <c r="EC427" s="16"/>
      <c r="ED427" s="16"/>
      <c r="EE427" s="16"/>
      <c r="EF427" s="16"/>
      <c r="EG427" s="16"/>
      <c r="EH427" s="16"/>
      <c r="EI427" s="16"/>
      <c r="EJ427" s="16"/>
      <c r="EK427" s="16"/>
      <c r="EL427" s="16"/>
      <c r="EM427" s="16"/>
      <c r="EN427" s="16"/>
      <c r="EO427" s="16"/>
      <c r="EP427" s="16"/>
      <c r="EQ427" s="16"/>
      <c r="ER427" s="16"/>
      <c r="ES427" s="16"/>
      <c r="ET427" s="16"/>
      <c r="EU427" s="16"/>
      <c r="EV427" s="16"/>
    </row>
    <row r="428" spans="1:152">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c r="CX428" s="16"/>
      <c r="CY428" s="16"/>
      <c r="CZ428" s="16"/>
      <c r="DA428" s="16"/>
      <c r="DB428" s="16"/>
      <c r="DC428" s="16"/>
      <c r="DD428" s="16"/>
      <c r="DE428" s="16"/>
      <c r="DF428" s="16"/>
      <c r="DG428" s="16"/>
      <c r="DH428" s="16"/>
      <c r="DI428" s="16"/>
      <c r="DJ428" s="16"/>
      <c r="DK428" s="16"/>
      <c r="DL428" s="16"/>
      <c r="DM428" s="16"/>
      <c r="DN428" s="16"/>
      <c r="DO428" s="16"/>
      <c r="DP428" s="16"/>
      <c r="DQ428" s="16"/>
      <c r="DR428" s="16"/>
      <c r="DS428" s="16"/>
      <c r="DT428" s="16"/>
      <c r="DU428" s="16"/>
      <c r="DV428" s="16"/>
      <c r="DW428" s="16"/>
      <c r="DX428" s="16"/>
      <c r="DY428" s="16"/>
      <c r="DZ428" s="16"/>
      <c r="EA428" s="16"/>
      <c r="EB428" s="16"/>
      <c r="EC428" s="16"/>
      <c r="ED428" s="16"/>
      <c r="EE428" s="16"/>
      <c r="EF428" s="16"/>
      <c r="EG428" s="16"/>
      <c r="EH428" s="16"/>
      <c r="EI428" s="16"/>
      <c r="EJ428" s="16"/>
      <c r="EK428" s="16"/>
      <c r="EL428" s="16"/>
      <c r="EM428" s="16"/>
      <c r="EN428" s="16"/>
      <c r="EO428" s="16"/>
      <c r="EP428" s="16"/>
      <c r="EQ428" s="16"/>
      <c r="ER428" s="16"/>
      <c r="ES428" s="16"/>
      <c r="ET428" s="16"/>
      <c r="EU428" s="16"/>
      <c r="EV428" s="16"/>
    </row>
    <row r="429" spans="1:152">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c r="CX429" s="16"/>
      <c r="CY429" s="16"/>
      <c r="CZ429" s="16"/>
      <c r="DA429" s="16"/>
      <c r="DB429" s="16"/>
      <c r="DC429" s="16"/>
      <c r="DD429" s="16"/>
      <c r="DE429" s="16"/>
      <c r="DF429" s="16"/>
      <c r="DG429" s="16"/>
      <c r="DH429" s="16"/>
      <c r="DI429" s="16"/>
      <c r="DJ429" s="16"/>
      <c r="DK429" s="16"/>
      <c r="DL429" s="16"/>
      <c r="DM429" s="16"/>
      <c r="DN429" s="16"/>
      <c r="DO429" s="16"/>
      <c r="DP429" s="16"/>
      <c r="DQ429" s="16"/>
      <c r="DR429" s="16"/>
      <c r="DS429" s="16"/>
      <c r="DT429" s="16"/>
      <c r="DU429" s="16"/>
      <c r="DV429" s="16"/>
      <c r="DW429" s="16"/>
      <c r="DX429" s="16"/>
      <c r="DY429" s="16"/>
      <c r="DZ429" s="16"/>
      <c r="EA429" s="16"/>
      <c r="EB429" s="16"/>
      <c r="EC429" s="16"/>
      <c r="ED429" s="16"/>
      <c r="EE429" s="16"/>
      <c r="EF429" s="16"/>
      <c r="EG429" s="16"/>
      <c r="EH429" s="16"/>
      <c r="EI429" s="16"/>
      <c r="EJ429" s="16"/>
      <c r="EK429" s="16"/>
      <c r="EL429" s="16"/>
      <c r="EM429" s="16"/>
      <c r="EN429" s="16"/>
      <c r="EO429" s="16"/>
      <c r="EP429" s="16"/>
      <c r="EQ429" s="16"/>
      <c r="ER429" s="16"/>
      <c r="ES429" s="16"/>
      <c r="ET429" s="16"/>
      <c r="EU429" s="16"/>
      <c r="EV429" s="16"/>
    </row>
    <row r="430" spans="1:152">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c r="CX430" s="16"/>
      <c r="CY430" s="16"/>
      <c r="CZ430" s="16"/>
      <c r="DA430" s="16"/>
      <c r="DB430" s="16"/>
      <c r="DC430" s="16"/>
      <c r="DD430" s="16"/>
      <c r="DE430" s="16"/>
      <c r="DF430" s="16"/>
      <c r="DG430" s="16"/>
      <c r="DH430" s="16"/>
      <c r="DI430" s="16"/>
      <c r="DJ430" s="16"/>
      <c r="DK430" s="16"/>
      <c r="DL430" s="16"/>
      <c r="DM430" s="16"/>
      <c r="DN430" s="16"/>
      <c r="DO430" s="16"/>
      <c r="DP430" s="16"/>
      <c r="DQ430" s="16"/>
      <c r="DR430" s="16"/>
      <c r="DS430" s="16"/>
      <c r="DT430" s="16"/>
      <c r="DU430" s="16"/>
      <c r="DV430" s="16"/>
      <c r="DW430" s="16"/>
      <c r="DX430" s="16"/>
      <c r="DY430" s="16"/>
      <c r="DZ430" s="16"/>
      <c r="EA430" s="16"/>
      <c r="EB430" s="16"/>
      <c r="EC430" s="16"/>
      <c r="ED430" s="16"/>
      <c r="EE430" s="16"/>
      <c r="EF430" s="16"/>
      <c r="EG430" s="16"/>
      <c r="EH430" s="16"/>
      <c r="EI430" s="16"/>
      <c r="EJ430" s="16"/>
      <c r="EK430" s="16"/>
      <c r="EL430" s="16"/>
      <c r="EM430" s="16"/>
      <c r="EN430" s="16"/>
      <c r="EO430" s="16"/>
      <c r="EP430" s="16"/>
      <c r="EQ430" s="16"/>
      <c r="ER430" s="16"/>
      <c r="ES430" s="16"/>
      <c r="ET430" s="16"/>
      <c r="EU430" s="16"/>
      <c r="EV430" s="16"/>
    </row>
    <row r="431" spans="1:152">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c r="CX431" s="16"/>
      <c r="CY431" s="16"/>
      <c r="CZ431" s="16"/>
      <c r="DA431" s="16"/>
      <c r="DB431" s="16"/>
      <c r="DC431" s="16"/>
      <c r="DD431" s="16"/>
      <c r="DE431" s="16"/>
      <c r="DF431" s="16"/>
      <c r="DG431" s="16"/>
      <c r="DH431" s="16"/>
      <c r="DI431" s="16"/>
      <c r="DJ431" s="16"/>
      <c r="DK431" s="16"/>
      <c r="DL431" s="16"/>
      <c r="DM431" s="16"/>
      <c r="DN431" s="16"/>
      <c r="DO431" s="16"/>
      <c r="DP431" s="16"/>
      <c r="DQ431" s="16"/>
      <c r="DR431" s="16"/>
      <c r="DS431" s="16"/>
      <c r="DT431" s="16"/>
      <c r="DU431" s="16"/>
      <c r="DV431" s="16"/>
      <c r="DW431" s="16"/>
      <c r="DX431" s="16"/>
      <c r="DY431" s="16"/>
      <c r="DZ431" s="16"/>
      <c r="EA431" s="16"/>
      <c r="EB431" s="16"/>
      <c r="EC431" s="16"/>
      <c r="ED431" s="16"/>
      <c r="EE431" s="16"/>
      <c r="EF431" s="16"/>
      <c r="EG431" s="16"/>
      <c r="EH431" s="16"/>
      <c r="EI431" s="16"/>
      <c r="EJ431" s="16"/>
      <c r="EK431" s="16"/>
      <c r="EL431" s="16"/>
      <c r="EM431" s="16"/>
      <c r="EN431" s="16"/>
      <c r="EO431" s="16"/>
      <c r="EP431" s="16"/>
      <c r="EQ431" s="16"/>
      <c r="ER431" s="16"/>
      <c r="ES431" s="16"/>
      <c r="ET431" s="16"/>
      <c r="EU431" s="16"/>
      <c r="EV431" s="16"/>
    </row>
    <row r="432" spans="1:15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c r="CX432" s="16"/>
      <c r="CY432" s="16"/>
      <c r="CZ432" s="16"/>
      <c r="DA432" s="16"/>
      <c r="DB432" s="16"/>
      <c r="DC432" s="16"/>
      <c r="DD432" s="16"/>
      <c r="DE432" s="16"/>
      <c r="DF432" s="16"/>
      <c r="DG432" s="16"/>
      <c r="DH432" s="16"/>
      <c r="DI432" s="16"/>
      <c r="DJ432" s="16"/>
      <c r="DK432" s="16"/>
      <c r="DL432" s="16"/>
      <c r="DM432" s="16"/>
      <c r="DN432" s="16"/>
      <c r="DO432" s="16"/>
      <c r="DP432" s="16"/>
      <c r="DQ432" s="16"/>
      <c r="DR432" s="16"/>
      <c r="DS432" s="16"/>
      <c r="DT432" s="16"/>
      <c r="DU432" s="16"/>
      <c r="DV432" s="16"/>
      <c r="DW432" s="16"/>
      <c r="DX432" s="16"/>
      <c r="DY432" s="16"/>
      <c r="DZ432" s="16"/>
      <c r="EA432" s="16"/>
      <c r="EB432" s="16"/>
      <c r="EC432" s="16"/>
      <c r="ED432" s="16"/>
      <c r="EE432" s="16"/>
      <c r="EF432" s="16"/>
      <c r="EG432" s="16"/>
      <c r="EH432" s="16"/>
      <c r="EI432" s="16"/>
      <c r="EJ432" s="16"/>
      <c r="EK432" s="16"/>
      <c r="EL432" s="16"/>
      <c r="EM432" s="16"/>
      <c r="EN432" s="16"/>
      <c r="EO432" s="16"/>
      <c r="EP432" s="16"/>
      <c r="EQ432" s="16"/>
      <c r="ER432" s="16"/>
      <c r="ES432" s="16"/>
      <c r="ET432" s="16"/>
      <c r="EU432" s="16"/>
      <c r="EV432" s="16"/>
    </row>
    <row r="433" spans="1:152">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c r="CX433" s="16"/>
      <c r="CY433" s="16"/>
      <c r="CZ433" s="16"/>
      <c r="DA433" s="16"/>
      <c r="DB433" s="16"/>
      <c r="DC433" s="16"/>
      <c r="DD433" s="16"/>
      <c r="DE433" s="16"/>
      <c r="DF433" s="16"/>
      <c r="DG433" s="16"/>
      <c r="DH433" s="16"/>
      <c r="DI433" s="16"/>
      <c r="DJ433" s="16"/>
      <c r="DK433" s="16"/>
      <c r="DL433" s="16"/>
      <c r="DM433" s="16"/>
      <c r="DN433" s="16"/>
      <c r="DO433" s="16"/>
      <c r="DP433" s="16"/>
      <c r="DQ433" s="16"/>
      <c r="DR433" s="16"/>
      <c r="DS433" s="16"/>
      <c r="DT433" s="16"/>
      <c r="DU433" s="16"/>
      <c r="DV433" s="16"/>
      <c r="DW433" s="16"/>
      <c r="DX433" s="16"/>
      <c r="DY433" s="16"/>
      <c r="DZ433" s="16"/>
      <c r="EA433" s="16"/>
      <c r="EB433" s="16"/>
      <c r="EC433" s="16"/>
      <c r="ED433" s="16"/>
      <c r="EE433" s="16"/>
      <c r="EF433" s="16"/>
      <c r="EG433" s="16"/>
      <c r="EH433" s="16"/>
      <c r="EI433" s="16"/>
      <c r="EJ433" s="16"/>
      <c r="EK433" s="16"/>
      <c r="EL433" s="16"/>
      <c r="EM433" s="16"/>
      <c r="EN433" s="16"/>
      <c r="EO433" s="16"/>
      <c r="EP433" s="16"/>
      <c r="EQ433" s="16"/>
      <c r="ER433" s="16"/>
      <c r="ES433" s="16"/>
      <c r="ET433" s="16"/>
      <c r="EU433" s="16"/>
      <c r="EV433" s="16"/>
    </row>
    <row r="434" spans="1:152">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c r="CX434" s="16"/>
      <c r="CY434" s="16"/>
      <c r="CZ434" s="16"/>
      <c r="DA434" s="16"/>
      <c r="DB434" s="16"/>
      <c r="DC434" s="16"/>
      <c r="DD434" s="16"/>
      <c r="DE434" s="16"/>
      <c r="DF434" s="16"/>
      <c r="DG434" s="16"/>
      <c r="DH434" s="16"/>
      <c r="DI434" s="16"/>
      <c r="DJ434" s="16"/>
      <c r="DK434" s="16"/>
      <c r="DL434" s="16"/>
      <c r="DM434" s="16"/>
      <c r="DN434" s="16"/>
      <c r="DO434" s="16"/>
      <c r="DP434" s="16"/>
      <c r="DQ434" s="16"/>
      <c r="DR434" s="16"/>
      <c r="DS434" s="16"/>
      <c r="DT434" s="16"/>
      <c r="DU434" s="16"/>
      <c r="DV434" s="16"/>
      <c r="DW434" s="16"/>
      <c r="DX434" s="16"/>
      <c r="DY434" s="16"/>
      <c r="DZ434" s="16"/>
      <c r="EA434" s="16"/>
      <c r="EB434" s="16"/>
      <c r="EC434" s="16"/>
      <c r="ED434" s="16"/>
      <c r="EE434" s="16"/>
      <c r="EF434" s="16"/>
      <c r="EG434" s="16"/>
      <c r="EH434" s="16"/>
      <c r="EI434" s="16"/>
      <c r="EJ434" s="16"/>
      <c r="EK434" s="16"/>
      <c r="EL434" s="16"/>
      <c r="EM434" s="16"/>
      <c r="EN434" s="16"/>
      <c r="EO434" s="16"/>
      <c r="EP434" s="16"/>
      <c r="EQ434" s="16"/>
      <c r="ER434" s="16"/>
      <c r="ES434" s="16"/>
      <c r="ET434" s="16"/>
      <c r="EU434" s="16"/>
      <c r="EV434" s="16"/>
    </row>
    <row r="435" spans="1:152">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c r="CX435" s="16"/>
      <c r="CY435" s="16"/>
      <c r="CZ435" s="16"/>
      <c r="DA435" s="16"/>
      <c r="DB435" s="16"/>
      <c r="DC435" s="16"/>
      <c r="DD435" s="16"/>
      <c r="DE435" s="16"/>
      <c r="DF435" s="16"/>
      <c r="DG435" s="16"/>
      <c r="DH435" s="16"/>
      <c r="DI435" s="16"/>
      <c r="DJ435" s="16"/>
      <c r="DK435" s="16"/>
      <c r="DL435" s="16"/>
      <c r="DM435" s="16"/>
      <c r="DN435" s="16"/>
      <c r="DO435" s="16"/>
      <c r="DP435" s="16"/>
      <c r="DQ435" s="16"/>
      <c r="DR435" s="16"/>
      <c r="DS435" s="16"/>
      <c r="DT435" s="16"/>
      <c r="DU435" s="16"/>
      <c r="DV435" s="16"/>
      <c r="DW435" s="16"/>
      <c r="DX435" s="16"/>
      <c r="DY435" s="16"/>
      <c r="DZ435" s="16"/>
      <c r="EA435" s="16"/>
      <c r="EB435" s="16"/>
      <c r="EC435" s="16"/>
      <c r="ED435" s="16"/>
      <c r="EE435" s="16"/>
      <c r="EF435" s="16"/>
      <c r="EG435" s="16"/>
      <c r="EH435" s="16"/>
      <c r="EI435" s="16"/>
      <c r="EJ435" s="16"/>
      <c r="EK435" s="16"/>
      <c r="EL435" s="16"/>
      <c r="EM435" s="16"/>
      <c r="EN435" s="16"/>
      <c r="EO435" s="16"/>
      <c r="EP435" s="16"/>
      <c r="EQ435" s="16"/>
      <c r="ER435" s="16"/>
      <c r="ES435" s="16"/>
      <c r="ET435" s="16"/>
      <c r="EU435" s="16"/>
      <c r="EV435" s="16"/>
    </row>
    <row r="436" spans="1:152">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c r="CX436" s="16"/>
      <c r="CY436" s="16"/>
      <c r="CZ436" s="16"/>
      <c r="DA436" s="16"/>
      <c r="DB436" s="16"/>
      <c r="DC436" s="16"/>
      <c r="DD436" s="16"/>
      <c r="DE436" s="16"/>
      <c r="DF436" s="16"/>
      <c r="DG436" s="16"/>
      <c r="DH436" s="16"/>
      <c r="DI436" s="16"/>
      <c r="DJ436" s="16"/>
      <c r="DK436" s="16"/>
      <c r="DL436" s="16"/>
      <c r="DM436" s="16"/>
      <c r="DN436" s="16"/>
      <c r="DO436" s="16"/>
      <c r="DP436" s="16"/>
      <c r="DQ436" s="16"/>
      <c r="DR436" s="16"/>
      <c r="DS436" s="16"/>
      <c r="DT436" s="16"/>
      <c r="DU436" s="16"/>
      <c r="DV436" s="16"/>
      <c r="DW436" s="16"/>
      <c r="DX436" s="16"/>
      <c r="DY436" s="16"/>
      <c r="DZ436" s="16"/>
      <c r="EA436" s="16"/>
      <c r="EB436" s="16"/>
      <c r="EC436" s="16"/>
      <c r="ED436" s="16"/>
      <c r="EE436" s="16"/>
      <c r="EF436" s="16"/>
      <c r="EG436" s="16"/>
      <c r="EH436" s="16"/>
      <c r="EI436" s="16"/>
      <c r="EJ436" s="16"/>
      <c r="EK436" s="16"/>
      <c r="EL436" s="16"/>
      <c r="EM436" s="16"/>
      <c r="EN436" s="16"/>
      <c r="EO436" s="16"/>
      <c r="EP436" s="16"/>
      <c r="EQ436" s="16"/>
      <c r="ER436" s="16"/>
      <c r="ES436" s="16"/>
      <c r="ET436" s="16"/>
      <c r="EU436" s="16"/>
      <c r="EV436" s="16"/>
    </row>
    <row r="437" spans="1:152">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c r="CX437" s="16"/>
      <c r="CY437" s="16"/>
      <c r="CZ437" s="16"/>
      <c r="DA437" s="16"/>
      <c r="DB437" s="16"/>
      <c r="DC437" s="16"/>
      <c r="DD437" s="16"/>
      <c r="DE437" s="16"/>
      <c r="DF437" s="16"/>
      <c r="DG437" s="16"/>
      <c r="DH437" s="16"/>
      <c r="DI437" s="16"/>
      <c r="DJ437" s="16"/>
      <c r="DK437" s="16"/>
      <c r="DL437" s="16"/>
      <c r="DM437" s="16"/>
      <c r="DN437" s="16"/>
      <c r="DO437" s="16"/>
      <c r="DP437" s="16"/>
      <c r="DQ437" s="16"/>
      <c r="DR437" s="16"/>
      <c r="DS437" s="16"/>
      <c r="DT437" s="16"/>
      <c r="DU437" s="16"/>
      <c r="DV437" s="16"/>
      <c r="DW437" s="16"/>
      <c r="DX437" s="16"/>
      <c r="DY437" s="16"/>
      <c r="DZ437" s="16"/>
      <c r="EA437" s="16"/>
      <c r="EB437" s="16"/>
      <c r="EC437" s="16"/>
      <c r="ED437" s="16"/>
      <c r="EE437" s="16"/>
      <c r="EF437" s="16"/>
      <c r="EG437" s="16"/>
      <c r="EH437" s="16"/>
      <c r="EI437" s="16"/>
      <c r="EJ437" s="16"/>
      <c r="EK437" s="16"/>
      <c r="EL437" s="16"/>
      <c r="EM437" s="16"/>
      <c r="EN437" s="16"/>
      <c r="EO437" s="16"/>
      <c r="EP437" s="16"/>
      <c r="EQ437" s="16"/>
      <c r="ER437" s="16"/>
      <c r="ES437" s="16"/>
      <c r="ET437" s="16"/>
      <c r="EU437" s="16"/>
      <c r="EV437" s="16"/>
    </row>
    <row r="438" spans="1:152">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c r="CX438" s="16"/>
      <c r="CY438" s="16"/>
      <c r="CZ438" s="16"/>
      <c r="DA438" s="16"/>
      <c r="DB438" s="16"/>
      <c r="DC438" s="16"/>
      <c r="DD438" s="16"/>
      <c r="DE438" s="16"/>
      <c r="DF438" s="16"/>
      <c r="DG438" s="16"/>
      <c r="DH438" s="16"/>
      <c r="DI438" s="16"/>
      <c r="DJ438" s="16"/>
      <c r="DK438" s="16"/>
      <c r="DL438" s="16"/>
      <c r="DM438" s="16"/>
      <c r="DN438" s="16"/>
      <c r="DO438" s="16"/>
      <c r="DP438" s="16"/>
      <c r="DQ438" s="16"/>
      <c r="DR438" s="16"/>
      <c r="DS438" s="16"/>
      <c r="DT438" s="16"/>
      <c r="DU438" s="16"/>
      <c r="DV438" s="16"/>
      <c r="DW438" s="16"/>
      <c r="DX438" s="16"/>
      <c r="DY438" s="16"/>
      <c r="DZ438" s="16"/>
      <c r="EA438" s="16"/>
      <c r="EB438" s="16"/>
      <c r="EC438" s="16"/>
      <c r="ED438" s="16"/>
      <c r="EE438" s="16"/>
      <c r="EF438" s="16"/>
      <c r="EG438" s="16"/>
      <c r="EH438" s="16"/>
      <c r="EI438" s="16"/>
      <c r="EJ438" s="16"/>
      <c r="EK438" s="16"/>
      <c r="EL438" s="16"/>
      <c r="EM438" s="16"/>
      <c r="EN438" s="16"/>
      <c r="EO438" s="16"/>
      <c r="EP438" s="16"/>
      <c r="EQ438" s="16"/>
      <c r="ER438" s="16"/>
      <c r="ES438" s="16"/>
      <c r="ET438" s="16"/>
      <c r="EU438" s="16"/>
      <c r="EV438" s="16"/>
    </row>
    <row r="439" spans="1:152">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c r="CX439" s="16"/>
      <c r="CY439" s="16"/>
      <c r="CZ439" s="16"/>
      <c r="DA439" s="16"/>
      <c r="DB439" s="16"/>
      <c r="DC439" s="16"/>
      <c r="DD439" s="16"/>
      <c r="DE439" s="16"/>
      <c r="DF439" s="16"/>
      <c r="DG439" s="16"/>
      <c r="DH439" s="16"/>
      <c r="DI439" s="16"/>
      <c r="DJ439" s="16"/>
      <c r="DK439" s="16"/>
      <c r="DL439" s="16"/>
      <c r="DM439" s="16"/>
      <c r="DN439" s="16"/>
      <c r="DO439" s="16"/>
      <c r="DP439" s="16"/>
      <c r="DQ439" s="16"/>
      <c r="DR439" s="16"/>
      <c r="DS439" s="16"/>
      <c r="DT439" s="16"/>
      <c r="DU439" s="16"/>
      <c r="DV439" s="16"/>
      <c r="DW439" s="16"/>
      <c r="DX439" s="16"/>
      <c r="DY439" s="16"/>
      <c r="DZ439" s="16"/>
      <c r="EA439" s="16"/>
      <c r="EB439" s="16"/>
      <c r="EC439" s="16"/>
      <c r="ED439" s="16"/>
      <c r="EE439" s="16"/>
      <c r="EF439" s="16"/>
      <c r="EG439" s="16"/>
      <c r="EH439" s="16"/>
      <c r="EI439" s="16"/>
      <c r="EJ439" s="16"/>
      <c r="EK439" s="16"/>
      <c r="EL439" s="16"/>
      <c r="EM439" s="16"/>
      <c r="EN439" s="16"/>
      <c r="EO439" s="16"/>
      <c r="EP439" s="16"/>
      <c r="EQ439" s="16"/>
      <c r="ER439" s="16"/>
      <c r="ES439" s="16"/>
      <c r="ET439" s="16"/>
      <c r="EU439" s="16"/>
      <c r="EV439" s="16"/>
    </row>
    <row r="440" spans="1:152">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c r="CX440" s="16"/>
      <c r="CY440" s="16"/>
      <c r="CZ440" s="16"/>
      <c r="DA440" s="16"/>
      <c r="DB440" s="16"/>
      <c r="DC440" s="16"/>
      <c r="DD440" s="16"/>
      <c r="DE440" s="16"/>
      <c r="DF440" s="16"/>
      <c r="DG440" s="16"/>
      <c r="DH440" s="16"/>
      <c r="DI440" s="16"/>
      <c r="DJ440" s="16"/>
      <c r="DK440" s="16"/>
      <c r="DL440" s="16"/>
      <c r="DM440" s="16"/>
      <c r="DN440" s="16"/>
      <c r="DO440" s="16"/>
      <c r="DP440" s="16"/>
      <c r="DQ440" s="16"/>
      <c r="DR440" s="16"/>
      <c r="DS440" s="16"/>
      <c r="DT440" s="16"/>
      <c r="DU440" s="16"/>
      <c r="DV440" s="16"/>
      <c r="DW440" s="16"/>
      <c r="DX440" s="16"/>
      <c r="DY440" s="16"/>
      <c r="DZ440" s="16"/>
      <c r="EA440" s="16"/>
      <c r="EB440" s="16"/>
      <c r="EC440" s="16"/>
      <c r="ED440" s="16"/>
      <c r="EE440" s="16"/>
      <c r="EF440" s="16"/>
      <c r="EG440" s="16"/>
      <c r="EH440" s="16"/>
      <c r="EI440" s="16"/>
      <c r="EJ440" s="16"/>
      <c r="EK440" s="16"/>
      <c r="EL440" s="16"/>
      <c r="EM440" s="16"/>
      <c r="EN440" s="16"/>
      <c r="EO440" s="16"/>
      <c r="EP440" s="16"/>
      <c r="EQ440" s="16"/>
      <c r="ER440" s="16"/>
      <c r="ES440" s="16"/>
      <c r="ET440" s="16"/>
      <c r="EU440" s="16"/>
      <c r="EV440" s="16"/>
    </row>
    <row r="441" spans="1:152">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c r="CX441" s="16"/>
      <c r="CY441" s="16"/>
      <c r="CZ441" s="16"/>
      <c r="DA441" s="16"/>
      <c r="DB441" s="16"/>
      <c r="DC441" s="16"/>
      <c r="DD441" s="16"/>
      <c r="DE441" s="16"/>
      <c r="DF441" s="16"/>
      <c r="DG441" s="16"/>
      <c r="DH441" s="16"/>
      <c r="DI441" s="16"/>
      <c r="DJ441" s="16"/>
      <c r="DK441" s="16"/>
      <c r="DL441" s="16"/>
      <c r="DM441" s="16"/>
      <c r="DN441" s="16"/>
      <c r="DO441" s="16"/>
      <c r="DP441" s="16"/>
      <c r="DQ441" s="16"/>
      <c r="DR441" s="16"/>
      <c r="DS441" s="16"/>
      <c r="DT441" s="16"/>
      <c r="DU441" s="16"/>
      <c r="DV441" s="16"/>
      <c r="DW441" s="16"/>
      <c r="DX441" s="16"/>
      <c r="DY441" s="16"/>
      <c r="DZ441" s="16"/>
      <c r="EA441" s="16"/>
      <c r="EB441" s="16"/>
      <c r="EC441" s="16"/>
      <c r="ED441" s="16"/>
      <c r="EE441" s="16"/>
      <c r="EF441" s="16"/>
      <c r="EG441" s="16"/>
      <c r="EH441" s="16"/>
      <c r="EI441" s="16"/>
      <c r="EJ441" s="16"/>
      <c r="EK441" s="16"/>
      <c r="EL441" s="16"/>
      <c r="EM441" s="16"/>
      <c r="EN441" s="16"/>
      <c r="EO441" s="16"/>
      <c r="EP441" s="16"/>
      <c r="EQ441" s="16"/>
      <c r="ER441" s="16"/>
      <c r="ES441" s="16"/>
      <c r="ET441" s="16"/>
      <c r="EU441" s="16"/>
      <c r="EV441" s="16"/>
    </row>
    <row r="442" spans="1:15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c r="CX442" s="16"/>
      <c r="CY442" s="16"/>
      <c r="CZ442" s="16"/>
      <c r="DA442" s="16"/>
      <c r="DB442" s="16"/>
      <c r="DC442" s="16"/>
      <c r="DD442" s="16"/>
      <c r="DE442" s="16"/>
      <c r="DF442" s="16"/>
      <c r="DG442" s="16"/>
      <c r="DH442" s="16"/>
      <c r="DI442" s="16"/>
      <c r="DJ442" s="16"/>
      <c r="DK442" s="16"/>
      <c r="DL442" s="16"/>
      <c r="DM442" s="16"/>
      <c r="DN442" s="16"/>
      <c r="DO442" s="16"/>
      <c r="DP442" s="16"/>
      <c r="DQ442" s="16"/>
      <c r="DR442" s="16"/>
      <c r="DS442" s="16"/>
      <c r="DT442" s="16"/>
      <c r="DU442" s="16"/>
      <c r="DV442" s="16"/>
      <c r="DW442" s="16"/>
      <c r="DX442" s="16"/>
      <c r="DY442" s="16"/>
      <c r="DZ442" s="16"/>
      <c r="EA442" s="16"/>
      <c r="EB442" s="16"/>
      <c r="EC442" s="16"/>
      <c r="ED442" s="16"/>
      <c r="EE442" s="16"/>
      <c r="EF442" s="16"/>
      <c r="EG442" s="16"/>
      <c r="EH442" s="16"/>
      <c r="EI442" s="16"/>
      <c r="EJ442" s="16"/>
      <c r="EK442" s="16"/>
      <c r="EL442" s="16"/>
      <c r="EM442" s="16"/>
      <c r="EN442" s="16"/>
      <c r="EO442" s="16"/>
      <c r="EP442" s="16"/>
      <c r="EQ442" s="16"/>
      <c r="ER442" s="16"/>
      <c r="ES442" s="16"/>
      <c r="ET442" s="16"/>
      <c r="EU442" s="16"/>
      <c r="EV442" s="16"/>
    </row>
    <row r="443" spans="1:152">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c r="CX443" s="16"/>
      <c r="CY443" s="16"/>
      <c r="CZ443" s="16"/>
      <c r="DA443" s="16"/>
      <c r="DB443" s="16"/>
      <c r="DC443" s="16"/>
      <c r="DD443" s="16"/>
      <c r="DE443" s="16"/>
      <c r="DF443" s="16"/>
      <c r="DG443" s="16"/>
      <c r="DH443" s="16"/>
      <c r="DI443" s="16"/>
      <c r="DJ443" s="16"/>
      <c r="DK443" s="16"/>
      <c r="DL443" s="16"/>
      <c r="DM443" s="16"/>
      <c r="DN443" s="16"/>
      <c r="DO443" s="16"/>
      <c r="DP443" s="16"/>
      <c r="DQ443" s="16"/>
      <c r="DR443" s="16"/>
      <c r="DS443" s="16"/>
      <c r="DT443" s="16"/>
      <c r="DU443" s="16"/>
      <c r="DV443" s="16"/>
      <c r="DW443" s="16"/>
      <c r="DX443" s="16"/>
      <c r="DY443" s="16"/>
      <c r="DZ443" s="16"/>
      <c r="EA443" s="16"/>
      <c r="EB443" s="16"/>
      <c r="EC443" s="16"/>
      <c r="ED443" s="16"/>
      <c r="EE443" s="16"/>
      <c r="EF443" s="16"/>
      <c r="EG443" s="16"/>
      <c r="EH443" s="16"/>
      <c r="EI443" s="16"/>
      <c r="EJ443" s="16"/>
      <c r="EK443" s="16"/>
      <c r="EL443" s="16"/>
      <c r="EM443" s="16"/>
      <c r="EN443" s="16"/>
      <c r="EO443" s="16"/>
      <c r="EP443" s="16"/>
      <c r="EQ443" s="16"/>
      <c r="ER443" s="16"/>
      <c r="ES443" s="16"/>
      <c r="ET443" s="16"/>
      <c r="EU443" s="16"/>
      <c r="EV443" s="16"/>
    </row>
    <row r="444" spans="1:152">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c r="CX444" s="16"/>
      <c r="CY444" s="16"/>
      <c r="CZ444" s="16"/>
      <c r="DA444" s="16"/>
      <c r="DB444" s="16"/>
      <c r="DC444" s="16"/>
      <c r="DD444" s="16"/>
      <c r="DE444" s="16"/>
      <c r="DF444" s="16"/>
      <c r="DG444" s="16"/>
      <c r="DH444" s="16"/>
      <c r="DI444" s="16"/>
      <c r="DJ444" s="16"/>
      <c r="DK444" s="16"/>
      <c r="DL444" s="16"/>
      <c r="DM444" s="16"/>
      <c r="DN444" s="16"/>
      <c r="DO444" s="16"/>
      <c r="DP444" s="16"/>
      <c r="DQ444" s="16"/>
      <c r="DR444" s="16"/>
      <c r="DS444" s="16"/>
      <c r="DT444" s="16"/>
      <c r="DU444" s="16"/>
      <c r="DV444" s="16"/>
      <c r="DW444" s="16"/>
      <c r="DX444" s="16"/>
      <c r="DY444" s="16"/>
      <c r="DZ444" s="16"/>
      <c r="EA444" s="16"/>
      <c r="EB444" s="16"/>
      <c r="EC444" s="16"/>
      <c r="ED444" s="16"/>
      <c r="EE444" s="16"/>
      <c r="EF444" s="16"/>
      <c r="EG444" s="16"/>
      <c r="EH444" s="16"/>
      <c r="EI444" s="16"/>
      <c r="EJ444" s="16"/>
      <c r="EK444" s="16"/>
      <c r="EL444" s="16"/>
      <c r="EM444" s="16"/>
      <c r="EN444" s="16"/>
      <c r="EO444" s="16"/>
      <c r="EP444" s="16"/>
      <c r="EQ444" s="16"/>
      <c r="ER444" s="16"/>
      <c r="ES444" s="16"/>
      <c r="ET444" s="16"/>
      <c r="EU444" s="16"/>
      <c r="EV444" s="16"/>
    </row>
    <row r="445" spans="1:152">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c r="CX445" s="16"/>
      <c r="CY445" s="16"/>
      <c r="CZ445" s="16"/>
      <c r="DA445" s="16"/>
      <c r="DB445" s="16"/>
      <c r="DC445" s="16"/>
      <c r="DD445" s="16"/>
      <c r="DE445" s="16"/>
      <c r="DF445" s="16"/>
      <c r="DG445" s="16"/>
      <c r="DH445" s="16"/>
      <c r="DI445" s="16"/>
      <c r="DJ445" s="16"/>
      <c r="DK445" s="16"/>
      <c r="DL445" s="16"/>
      <c r="DM445" s="16"/>
      <c r="DN445" s="16"/>
      <c r="DO445" s="16"/>
      <c r="DP445" s="16"/>
      <c r="DQ445" s="16"/>
      <c r="DR445" s="16"/>
      <c r="DS445" s="16"/>
      <c r="DT445" s="16"/>
      <c r="DU445" s="16"/>
      <c r="DV445" s="16"/>
      <c r="DW445" s="16"/>
      <c r="DX445" s="16"/>
      <c r="DY445" s="16"/>
      <c r="DZ445" s="16"/>
      <c r="EA445" s="16"/>
      <c r="EB445" s="16"/>
      <c r="EC445" s="16"/>
      <c r="ED445" s="16"/>
      <c r="EE445" s="16"/>
      <c r="EF445" s="16"/>
      <c r="EG445" s="16"/>
      <c r="EH445" s="16"/>
      <c r="EI445" s="16"/>
      <c r="EJ445" s="16"/>
      <c r="EK445" s="16"/>
      <c r="EL445" s="16"/>
      <c r="EM445" s="16"/>
      <c r="EN445" s="16"/>
      <c r="EO445" s="16"/>
      <c r="EP445" s="16"/>
      <c r="EQ445" s="16"/>
      <c r="ER445" s="16"/>
      <c r="ES445" s="16"/>
      <c r="ET445" s="16"/>
      <c r="EU445" s="16"/>
      <c r="EV445" s="16"/>
    </row>
    <row r="446" spans="1:152">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c r="CX446" s="16"/>
      <c r="CY446" s="16"/>
      <c r="CZ446" s="16"/>
      <c r="DA446" s="16"/>
      <c r="DB446" s="16"/>
      <c r="DC446" s="16"/>
      <c r="DD446" s="16"/>
      <c r="DE446" s="16"/>
      <c r="DF446" s="16"/>
      <c r="DG446" s="16"/>
      <c r="DH446" s="16"/>
      <c r="DI446" s="16"/>
      <c r="DJ446" s="16"/>
      <c r="DK446" s="16"/>
      <c r="DL446" s="16"/>
      <c r="DM446" s="16"/>
      <c r="DN446" s="16"/>
      <c r="DO446" s="16"/>
      <c r="DP446" s="16"/>
      <c r="DQ446" s="16"/>
      <c r="DR446" s="16"/>
      <c r="DS446" s="16"/>
      <c r="DT446" s="16"/>
      <c r="DU446" s="16"/>
      <c r="DV446" s="16"/>
      <c r="DW446" s="16"/>
      <c r="DX446" s="16"/>
      <c r="DY446" s="16"/>
      <c r="DZ446" s="16"/>
      <c r="EA446" s="16"/>
      <c r="EB446" s="16"/>
      <c r="EC446" s="16"/>
      <c r="ED446" s="16"/>
      <c r="EE446" s="16"/>
      <c r="EF446" s="16"/>
      <c r="EG446" s="16"/>
      <c r="EH446" s="16"/>
      <c r="EI446" s="16"/>
      <c r="EJ446" s="16"/>
      <c r="EK446" s="16"/>
      <c r="EL446" s="16"/>
      <c r="EM446" s="16"/>
      <c r="EN446" s="16"/>
      <c r="EO446" s="16"/>
      <c r="EP446" s="16"/>
      <c r="EQ446" s="16"/>
      <c r="ER446" s="16"/>
      <c r="ES446" s="16"/>
      <c r="ET446" s="16"/>
      <c r="EU446" s="16"/>
      <c r="EV446" s="16"/>
    </row>
    <row r="447" spans="1:152">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c r="CX447" s="16"/>
      <c r="CY447" s="16"/>
      <c r="CZ447" s="16"/>
      <c r="DA447" s="16"/>
      <c r="DB447" s="16"/>
      <c r="DC447" s="16"/>
      <c r="DD447" s="16"/>
      <c r="DE447" s="16"/>
      <c r="DF447" s="16"/>
      <c r="DG447" s="16"/>
      <c r="DH447" s="16"/>
      <c r="DI447" s="16"/>
      <c r="DJ447" s="16"/>
      <c r="DK447" s="16"/>
      <c r="DL447" s="16"/>
      <c r="DM447" s="16"/>
      <c r="DN447" s="16"/>
      <c r="DO447" s="16"/>
      <c r="DP447" s="16"/>
      <c r="DQ447" s="16"/>
      <c r="DR447" s="16"/>
      <c r="DS447" s="16"/>
      <c r="DT447" s="16"/>
      <c r="DU447" s="16"/>
      <c r="DV447" s="16"/>
      <c r="DW447" s="16"/>
      <c r="DX447" s="16"/>
      <c r="DY447" s="16"/>
      <c r="DZ447" s="16"/>
      <c r="EA447" s="16"/>
      <c r="EB447" s="16"/>
      <c r="EC447" s="16"/>
      <c r="ED447" s="16"/>
      <c r="EE447" s="16"/>
      <c r="EF447" s="16"/>
      <c r="EG447" s="16"/>
      <c r="EH447" s="16"/>
      <c r="EI447" s="16"/>
      <c r="EJ447" s="16"/>
      <c r="EK447" s="16"/>
      <c r="EL447" s="16"/>
      <c r="EM447" s="16"/>
      <c r="EN447" s="16"/>
      <c r="EO447" s="16"/>
      <c r="EP447" s="16"/>
      <c r="EQ447" s="16"/>
      <c r="ER447" s="16"/>
      <c r="ES447" s="16"/>
      <c r="ET447" s="16"/>
      <c r="EU447" s="16"/>
      <c r="EV447" s="16"/>
    </row>
    <row r="448" spans="1:152">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c r="CX448" s="16"/>
      <c r="CY448" s="16"/>
      <c r="CZ448" s="16"/>
      <c r="DA448" s="16"/>
      <c r="DB448" s="16"/>
      <c r="DC448" s="16"/>
      <c r="DD448" s="16"/>
      <c r="DE448" s="16"/>
      <c r="DF448" s="16"/>
      <c r="DG448" s="16"/>
      <c r="DH448" s="16"/>
      <c r="DI448" s="16"/>
      <c r="DJ448" s="16"/>
      <c r="DK448" s="16"/>
      <c r="DL448" s="16"/>
      <c r="DM448" s="16"/>
      <c r="DN448" s="16"/>
      <c r="DO448" s="16"/>
      <c r="DP448" s="16"/>
      <c r="DQ448" s="16"/>
      <c r="DR448" s="16"/>
      <c r="DS448" s="16"/>
      <c r="DT448" s="16"/>
      <c r="DU448" s="16"/>
      <c r="DV448" s="16"/>
      <c r="DW448" s="16"/>
      <c r="DX448" s="16"/>
      <c r="DY448" s="16"/>
      <c r="DZ448" s="16"/>
      <c r="EA448" s="16"/>
      <c r="EB448" s="16"/>
      <c r="EC448" s="16"/>
      <c r="ED448" s="16"/>
      <c r="EE448" s="16"/>
      <c r="EF448" s="16"/>
      <c r="EG448" s="16"/>
      <c r="EH448" s="16"/>
      <c r="EI448" s="16"/>
      <c r="EJ448" s="16"/>
      <c r="EK448" s="16"/>
      <c r="EL448" s="16"/>
      <c r="EM448" s="16"/>
      <c r="EN448" s="16"/>
      <c r="EO448" s="16"/>
      <c r="EP448" s="16"/>
      <c r="EQ448" s="16"/>
      <c r="ER448" s="16"/>
      <c r="ES448" s="16"/>
      <c r="ET448" s="16"/>
      <c r="EU448" s="16"/>
      <c r="EV448" s="16"/>
    </row>
    <row r="449" spans="1:152">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c r="CX449" s="16"/>
      <c r="CY449" s="16"/>
      <c r="CZ449" s="16"/>
      <c r="DA449" s="16"/>
      <c r="DB449" s="16"/>
      <c r="DC449" s="16"/>
      <c r="DD449" s="16"/>
      <c r="DE449" s="16"/>
      <c r="DF449" s="16"/>
      <c r="DG449" s="16"/>
      <c r="DH449" s="16"/>
      <c r="DI449" s="16"/>
      <c r="DJ449" s="16"/>
      <c r="DK449" s="16"/>
      <c r="DL449" s="16"/>
      <c r="DM449" s="16"/>
      <c r="DN449" s="16"/>
      <c r="DO449" s="16"/>
      <c r="DP449" s="16"/>
      <c r="DQ449" s="16"/>
      <c r="DR449" s="16"/>
      <c r="DS449" s="16"/>
      <c r="DT449" s="16"/>
      <c r="DU449" s="16"/>
      <c r="DV449" s="16"/>
      <c r="DW449" s="16"/>
      <c r="DX449" s="16"/>
      <c r="DY449" s="16"/>
      <c r="DZ449" s="16"/>
      <c r="EA449" s="16"/>
      <c r="EB449" s="16"/>
      <c r="EC449" s="16"/>
      <c r="ED449" s="16"/>
      <c r="EE449" s="16"/>
      <c r="EF449" s="16"/>
      <c r="EG449" s="16"/>
      <c r="EH449" s="16"/>
      <c r="EI449" s="16"/>
      <c r="EJ449" s="16"/>
      <c r="EK449" s="16"/>
      <c r="EL449" s="16"/>
      <c r="EM449" s="16"/>
      <c r="EN449" s="16"/>
      <c r="EO449" s="16"/>
      <c r="EP449" s="16"/>
      <c r="EQ449" s="16"/>
      <c r="ER449" s="16"/>
      <c r="ES449" s="16"/>
      <c r="ET449" s="16"/>
      <c r="EU449" s="16"/>
      <c r="EV449" s="16"/>
    </row>
    <row r="450" spans="1:152">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c r="CX450" s="16"/>
      <c r="CY450" s="16"/>
      <c r="CZ450" s="16"/>
      <c r="DA450" s="16"/>
      <c r="DB450" s="16"/>
      <c r="DC450" s="16"/>
      <c r="DD450" s="16"/>
      <c r="DE450" s="16"/>
      <c r="DF450" s="16"/>
      <c r="DG450" s="16"/>
      <c r="DH450" s="16"/>
      <c r="DI450" s="16"/>
      <c r="DJ450" s="16"/>
      <c r="DK450" s="16"/>
      <c r="DL450" s="16"/>
      <c r="DM450" s="16"/>
      <c r="DN450" s="16"/>
      <c r="DO450" s="16"/>
      <c r="DP450" s="16"/>
      <c r="DQ450" s="16"/>
      <c r="DR450" s="16"/>
      <c r="DS450" s="16"/>
      <c r="DT450" s="16"/>
      <c r="DU450" s="16"/>
      <c r="DV450" s="16"/>
      <c r="DW450" s="16"/>
      <c r="DX450" s="16"/>
      <c r="DY450" s="16"/>
      <c r="DZ450" s="16"/>
      <c r="EA450" s="16"/>
      <c r="EB450" s="16"/>
      <c r="EC450" s="16"/>
      <c r="ED450" s="16"/>
      <c r="EE450" s="16"/>
      <c r="EF450" s="16"/>
      <c r="EG450" s="16"/>
      <c r="EH450" s="16"/>
      <c r="EI450" s="16"/>
      <c r="EJ450" s="16"/>
      <c r="EK450" s="16"/>
      <c r="EL450" s="16"/>
      <c r="EM450" s="16"/>
      <c r="EN450" s="16"/>
      <c r="EO450" s="16"/>
      <c r="EP450" s="16"/>
      <c r="EQ450" s="16"/>
      <c r="ER450" s="16"/>
      <c r="ES450" s="16"/>
      <c r="ET450" s="16"/>
      <c r="EU450" s="16"/>
      <c r="EV450" s="16"/>
    </row>
    <row r="451" spans="1:152">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c r="CX451" s="16"/>
      <c r="CY451" s="16"/>
      <c r="CZ451" s="16"/>
      <c r="DA451" s="16"/>
      <c r="DB451" s="16"/>
      <c r="DC451" s="16"/>
      <c r="DD451" s="16"/>
      <c r="DE451" s="16"/>
      <c r="DF451" s="16"/>
      <c r="DG451" s="16"/>
      <c r="DH451" s="16"/>
      <c r="DI451" s="16"/>
      <c r="DJ451" s="16"/>
      <c r="DK451" s="16"/>
      <c r="DL451" s="16"/>
      <c r="DM451" s="16"/>
      <c r="DN451" s="16"/>
      <c r="DO451" s="16"/>
      <c r="DP451" s="16"/>
      <c r="DQ451" s="16"/>
      <c r="DR451" s="16"/>
      <c r="DS451" s="16"/>
      <c r="DT451" s="16"/>
      <c r="DU451" s="16"/>
      <c r="DV451" s="16"/>
      <c r="DW451" s="16"/>
      <c r="DX451" s="16"/>
      <c r="DY451" s="16"/>
      <c r="DZ451" s="16"/>
      <c r="EA451" s="16"/>
      <c r="EB451" s="16"/>
      <c r="EC451" s="16"/>
      <c r="ED451" s="16"/>
      <c r="EE451" s="16"/>
      <c r="EF451" s="16"/>
      <c r="EG451" s="16"/>
      <c r="EH451" s="16"/>
      <c r="EI451" s="16"/>
      <c r="EJ451" s="16"/>
      <c r="EK451" s="16"/>
      <c r="EL451" s="16"/>
      <c r="EM451" s="16"/>
      <c r="EN451" s="16"/>
      <c r="EO451" s="16"/>
      <c r="EP451" s="16"/>
      <c r="EQ451" s="16"/>
      <c r="ER451" s="16"/>
      <c r="ES451" s="16"/>
      <c r="ET451" s="16"/>
      <c r="EU451" s="16"/>
      <c r="EV451" s="16"/>
    </row>
    <row r="452" spans="1:1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c r="CX452" s="16"/>
      <c r="CY452" s="16"/>
      <c r="CZ452" s="16"/>
      <c r="DA452" s="16"/>
      <c r="DB452" s="16"/>
      <c r="DC452" s="16"/>
      <c r="DD452" s="16"/>
      <c r="DE452" s="16"/>
      <c r="DF452" s="16"/>
      <c r="DG452" s="16"/>
      <c r="DH452" s="16"/>
      <c r="DI452" s="16"/>
      <c r="DJ452" s="16"/>
      <c r="DK452" s="16"/>
      <c r="DL452" s="16"/>
      <c r="DM452" s="16"/>
      <c r="DN452" s="16"/>
      <c r="DO452" s="16"/>
      <c r="DP452" s="16"/>
      <c r="DQ452" s="16"/>
      <c r="DR452" s="16"/>
      <c r="DS452" s="16"/>
      <c r="DT452" s="16"/>
      <c r="DU452" s="16"/>
      <c r="DV452" s="16"/>
      <c r="DW452" s="16"/>
      <c r="DX452" s="16"/>
      <c r="DY452" s="16"/>
      <c r="DZ452" s="16"/>
      <c r="EA452" s="16"/>
      <c r="EB452" s="16"/>
      <c r="EC452" s="16"/>
      <c r="ED452" s="16"/>
      <c r="EE452" s="16"/>
      <c r="EF452" s="16"/>
      <c r="EG452" s="16"/>
      <c r="EH452" s="16"/>
      <c r="EI452" s="16"/>
      <c r="EJ452" s="16"/>
      <c r="EK452" s="16"/>
      <c r="EL452" s="16"/>
      <c r="EM452" s="16"/>
      <c r="EN452" s="16"/>
      <c r="EO452" s="16"/>
      <c r="EP452" s="16"/>
      <c r="EQ452" s="16"/>
      <c r="ER452" s="16"/>
      <c r="ES452" s="16"/>
      <c r="ET452" s="16"/>
      <c r="EU452" s="16"/>
      <c r="EV452" s="16"/>
    </row>
    <row r="453" spans="1:152">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c r="CX453" s="16"/>
      <c r="CY453" s="16"/>
      <c r="CZ453" s="16"/>
      <c r="DA453" s="16"/>
      <c r="DB453" s="16"/>
      <c r="DC453" s="16"/>
      <c r="DD453" s="16"/>
      <c r="DE453" s="16"/>
      <c r="DF453" s="16"/>
      <c r="DG453" s="16"/>
      <c r="DH453" s="16"/>
      <c r="DI453" s="16"/>
      <c r="DJ453" s="16"/>
      <c r="DK453" s="16"/>
      <c r="DL453" s="16"/>
      <c r="DM453" s="16"/>
      <c r="DN453" s="16"/>
      <c r="DO453" s="16"/>
      <c r="DP453" s="16"/>
      <c r="DQ453" s="16"/>
      <c r="DR453" s="16"/>
      <c r="DS453" s="16"/>
      <c r="DT453" s="16"/>
      <c r="DU453" s="16"/>
      <c r="DV453" s="16"/>
      <c r="DW453" s="16"/>
      <c r="DX453" s="16"/>
      <c r="DY453" s="16"/>
      <c r="DZ453" s="16"/>
      <c r="EA453" s="16"/>
      <c r="EB453" s="16"/>
      <c r="EC453" s="16"/>
      <c r="ED453" s="16"/>
      <c r="EE453" s="16"/>
      <c r="EF453" s="16"/>
      <c r="EG453" s="16"/>
      <c r="EH453" s="16"/>
      <c r="EI453" s="16"/>
      <c r="EJ453" s="16"/>
      <c r="EK453" s="16"/>
      <c r="EL453" s="16"/>
      <c r="EM453" s="16"/>
      <c r="EN453" s="16"/>
      <c r="EO453" s="16"/>
      <c r="EP453" s="16"/>
      <c r="EQ453" s="16"/>
      <c r="ER453" s="16"/>
      <c r="ES453" s="16"/>
      <c r="ET453" s="16"/>
      <c r="EU453" s="16"/>
      <c r="EV453" s="16"/>
    </row>
    <row r="454" spans="1:152">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c r="CX454" s="16"/>
      <c r="CY454" s="16"/>
      <c r="CZ454" s="16"/>
      <c r="DA454" s="16"/>
      <c r="DB454" s="16"/>
      <c r="DC454" s="16"/>
      <c r="DD454" s="16"/>
      <c r="DE454" s="16"/>
      <c r="DF454" s="16"/>
      <c r="DG454" s="16"/>
      <c r="DH454" s="16"/>
      <c r="DI454" s="16"/>
      <c r="DJ454" s="16"/>
      <c r="DK454" s="16"/>
      <c r="DL454" s="16"/>
      <c r="DM454" s="16"/>
      <c r="DN454" s="16"/>
      <c r="DO454" s="16"/>
      <c r="DP454" s="16"/>
      <c r="DQ454" s="16"/>
      <c r="DR454" s="16"/>
      <c r="DS454" s="16"/>
      <c r="DT454" s="16"/>
      <c r="DU454" s="16"/>
      <c r="DV454" s="16"/>
      <c r="DW454" s="16"/>
      <c r="DX454" s="16"/>
      <c r="DY454" s="16"/>
      <c r="DZ454" s="16"/>
      <c r="EA454" s="16"/>
      <c r="EB454" s="16"/>
      <c r="EC454" s="16"/>
      <c r="ED454" s="16"/>
      <c r="EE454" s="16"/>
      <c r="EF454" s="16"/>
      <c r="EG454" s="16"/>
      <c r="EH454" s="16"/>
      <c r="EI454" s="16"/>
      <c r="EJ454" s="16"/>
      <c r="EK454" s="16"/>
      <c r="EL454" s="16"/>
      <c r="EM454" s="16"/>
      <c r="EN454" s="16"/>
      <c r="EO454" s="16"/>
      <c r="EP454" s="16"/>
      <c r="EQ454" s="16"/>
      <c r="ER454" s="16"/>
      <c r="ES454" s="16"/>
      <c r="ET454" s="16"/>
      <c r="EU454" s="16"/>
      <c r="EV454" s="16"/>
    </row>
    <row r="455" spans="1:152">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c r="CX455" s="16"/>
      <c r="CY455" s="16"/>
      <c r="CZ455" s="16"/>
      <c r="DA455" s="16"/>
      <c r="DB455" s="16"/>
      <c r="DC455" s="16"/>
      <c r="DD455" s="16"/>
      <c r="DE455" s="16"/>
      <c r="DF455" s="16"/>
      <c r="DG455" s="16"/>
      <c r="DH455" s="16"/>
      <c r="DI455" s="16"/>
      <c r="DJ455" s="16"/>
      <c r="DK455" s="16"/>
      <c r="DL455" s="16"/>
      <c r="DM455" s="16"/>
      <c r="DN455" s="16"/>
      <c r="DO455" s="16"/>
      <c r="DP455" s="16"/>
      <c r="DQ455" s="16"/>
      <c r="DR455" s="16"/>
      <c r="DS455" s="16"/>
      <c r="DT455" s="16"/>
      <c r="DU455" s="16"/>
      <c r="DV455" s="16"/>
      <c r="DW455" s="16"/>
      <c r="DX455" s="16"/>
      <c r="DY455" s="16"/>
      <c r="DZ455" s="16"/>
      <c r="EA455" s="16"/>
      <c r="EB455" s="16"/>
      <c r="EC455" s="16"/>
      <c r="ED455" s="16"/>
      <c r="EE455" s="16"/>
      <c r="EF455" s="16"/>
      <c r="EG455" s="16"/>
      <c r="EH455" s="16"/>
      <c r="EI455" s="16"/>
      <c r="EJ455" s="16"/>
      <c r="EK455" s="16"/>
      <c r="EL455" s="16"/>
      <c r="EM455" s="16"/>
      <c r="EN455" s="16"/>
      <c r="EO455" s="16"/>
      <c r="EP455" s="16"/>
      <c r="EQ455" s="16"/>
      <c r="ER455" s="16"/>
      <c r="ES455" s="16"/>
      <c r="ET455" s="16"/>
      <c r="EU455" s="16"/>
      <c r="EV455" s="16"/>
    </row>
    <row r="456" spans="1:152">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c r="CX456" s="16"/>
      <c r="CY456" s="16"/>
      <c r="CZ456" s="16"/>
      <c r="DA456" s="16"/>
      <c r="DB456" s="16"/>
      <c r="DC456" s="16"/>
      <c r="DD456" s="16"/>
      <c r="DE456" s="16"/>
      <c r="DF456" s="16"/>
      <c r="DG456" s="16"/>
      <c r="DH456" s="16"/>
      <c r="DI456" s="16"/>
      <c r="DJ456" s="16"/>
      <c r="DK456" s="16"/>
      <c r="DL456" s="16"/>
      <c r="DM456" s="16"/>
      <c r="DN456" s="16"/>
      <c r="DO456" s="16"/>
      <c r="DP456" s="16"/>
      <c r="DQ456" s="16"/>
      <c r="DR456" s="16"/>
      <c r="DS456" s="16"/>
      <c r="DT456" s="16"/>
      <c r="DU456" s="16"/>
      <c r="DV456" s="16"/>
      <c r="DW456" s="16"/>
      <c r="DX456" s="16"/>
      <c r="DY456" s="16"/>
      <c r="DZ456" s="16"/>
      <c r="EA456" s="16"/>
      <c r="EB456" s="16"/>
      <c r="EC456" s="16"/>
      <c r="ED456" s="16"/>
      <c r="EE456" s="16"/>
      <c r="EF456" s="16"/>
      <c r="EG456" s="16"/>
      <c r="EH456" s="16"/>
      <c r="EI456" s="16"/>
      <c r="EJ456" s="16"/>
      <c r="EK456" s="16"/>
      <c r="EL456" s="16"/>
      <c r="EM456" s="16"/>
      <c r="EN456" s="16"/>
      <c r="EO456" s="16"/>
      <c r="EP456" s="16"/>
      <c r="EQ456" s="16"/>
      <c r="ER456" s="16"/>
      <c r="ES456" s="16"/>
      <c r="ET456" s="16"/>
      <c r="EU456" s="16"/>
      <c r="EV456" s="16"/>
    </row>
    <row r="457" spans="1:152">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c r="CX457" s="16"/>
      <c r="CY457" s="16"/>
      <c r="CZ457" s="16"/>
      <c r="DA457" s="16"/>
      <c r="DB457" s="16"/>
      <c r="DC457" s="16"/>
      <c r="DD457" s="16"/>
      <c r="DE457" s="16"/>
      <c r="DF457" s="16"/>
      <c r="DG457" s="16"/>
      <c r="DH457" s="16"/>
      <c r="DI457" s="16"/>
      <c r="DJ457" s="16"/>
      <c r="DK457" s="16"/>
      <c r="DL457" s="16"/>
      <c r="DM457" s="16"/>
      <c r="DN457" s="16"/>
      <c r="DO457" s="16"/>
      <c r="DP457" s="16"/>
      <c r="DQ457" s="16"/>
      <c r="DR457" s="16"/>
      <c r="DS457" s="16"/>
      <c r="DT457" s="16"/>
      <c r="DU457" s="16"/>
      <c r="DV457" s="16"/>
      <c r="DW457" s="16"/>
      <c r="DX457" s="16"/>
      <c r="DY457" s="16"/>
      <c r="DZ457" s="16"/>
      <c r="EA457" s="16"/>
      <c r="EB457" s="16"/>
      <c r="EC457" s="16"/>
      <c r="ED457" s="16"/>
      <c r="EE457" s="16"/>
      <c r="EF457" s="16"/>
      <c r="EG457" s="16"/>
      <c r="EH457" s="16"/>
      <c r="EI457" s="16"/>
      <c r="EJ457" s="16"/>
      <c r="EK457" s="16"/>
      <c r="EL457" s="16"/>
      <c r="EM457" s="16"/>
      <c r="EN457" s="16"/>
      <c r="EO457" s="16"/>
      <c r="EP457" s="16"/>
      <c r="EQ457" s="16"/>
      <c r="ER457" s="16"/>
      <c r="ES457" s="16"/>
      <c r="ET457" s="16"/>
      <c r="EU457" s="16"/>
      <c r="EV457"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election activeCell="H2" sqref="H2"/>
    </sheetView>
  </sheetViews>
  <sheetFormatPr defaultColWidth="9.77734375" defaultRowHeight="14.4"/>
  <cols>
    <col min="1" max="1" width="5.44140625" bestFit="1" customWidth="1"/>
    <col min="2" max="2" width="13.21875" customWidth="1"/>
    <col min="3" max="3" width="13.44140625" customWidth="1"/>
    <col min="4" max="4" width="15.77734375" bestFit="1" customWidth="1"/>
    <col min="5" max="5" width="15" bestFit="1" customWidth="1"/>
    <col min="6" max="6" width="15.77734375" customWidth="1"/>
    <col min="7" max="7" width="16.6640625" customWidth="1"/>
    <col min="8" max="8" width="18.44140625" customWidth="1"/>
    <col min="9" max="9" width="21.44140625" bestFit="1" customWidth="1"/>
    <col min="10" max="10" width="10.44140625" style="10" customWidth="1"/>
    <col min="11" max="11" width="13.33203125" customWidth="1"/>
    <col min="12" max="12" width="12.109375" customWidth="1"/>
    <col min="13" max="13" width="11.6640625" customWidth="1"/>
    <col min="14" max="14" width="15.44140625" customWidth="1"/>
    <col min="15" max="15" width="10.44140625" customWidth="1"/>
    <col min="16" max="16" width="14.44140625" customWidth="1"/>
    <col min="17" max="17" width="16.6640625" customWidth="1"/>
    <col min="18" max="18" width="7.109375" customWidth="1"/>
    <col min="19" max="19" width="9.77734375" style="10"/>
  </cols>
  <sheetData>
    <row r="1" spans="1:24" ht="21.6" customHeight="1">
      <c r="A1" s="1" t="s">
        <v>53</v>
      </c>
      <c r="B1" s="1" t="s">
        <v>54</v>
      </c>
      <c r="C1" s="1" t="s">
        <v>75</v>
      </c>
      <c r="D1" s="1" t="s">
        <v>73</v>
      </c>
      <c r="E1" s="1" t="s">
        <v>74</v>
      </c>
      <c r="F1" s="1" t="s">
        <v>76</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69</v>
      </c>
      <c r="V1" s="1" t="s">
        <v>70</v>
      </c>
      <c r="W1" s="1" t="s">
        <v>71</v>
      </c>
      <c r="X1" s="1" t="s">
        <v>72</v>
      </c>
    </row>
    <row r="2" spans="1:24" ht="15.6">
      <c r="A2" s="2">
        <v>3392</v>
      </c>
      <c r="B2" s="3">
        <v>46023</v>
      </c>
      <c r="C2" s="4">
        <f>MONTH(SalesDataTable[[#This Row],[Order Date]])</f>
        <v>1</v>
      </c>
      <c r="D2" s="4" t="str">
        <f>"Q"&amp;ROUNDUP(MONTH(SalesDataTable[[#This Row],[Order Date]])/3,0)</f>
        <v>Q1</v>
      </c>
      <c r="E2" s="4">
        <f>YEAR(SalesDataTable[[#This Row],[Order Date]])</f>
        <v>2026</v>
      </c>
      <c r="F2" s="4" t="str">
        <f>TEXT(SalesDataTable[[#This Row],[Order Date]],"MMMM")</f>
        <v>January</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MONTH(SalesDataTable[[#This Row],[Order Date]])</f>
        <v>1</v>
      </c>
      <c r="D3" s="4" t="str">
        <f>"Q"&amp;ROUNDUP(MONTH(SalesDataTable[[#This Row],[Order Date]])/3,0)</f>
        <v>Q1</v>
      </c>
      <c r="E3" s="4">
        <f>YEAR(SalesDataTable[[#This Row],[Order Date]])</f>
        <v>2026</v>
      </c>
      <c r="F3" s="4" t="str">
        <f>TEXT(SalesDataTable[[#This Row],[Order Date]],"MMMM")</f>
        <v>January</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MONTH(SalesDataTable[[#This Row],[Order Date]])</f>
        <v>1</v>
      </c>
      <c r="D4" s="4" t="str">
        <f>"Q"&amp;ROUNDUP(MONTH(SalesDataTable[[#This Row],[Order Date]])/3,0)</f>
        <v>Q1</v>
      </c>
      <c r="E4" s="4">
        <f>YEAR(SalesDataTable[[#This Row],[Order Date]])</f>
        <v>2026</v>
      </c>
      <c r="F4" s="4" t="str">
        <f>TEXT(SalesDataTable[[#This Row],[Order Date]],"MMMM")</f>
        <v>January</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MONTH(SalesDataTable[[#This Row],[Order Date]])</f>
        <v>1</v>
      </c>
      <c r="D5" s="4" t="str">
        <f>"Q"&amp;ROUNDUP(MONTH(SalesDataTable[[#This Row],[Order Date]])/3,0)</f>
        <v>Q1</v>
      </c>
      <c r="E5" s="4">
        <f>YEAR(SalesDataTable[[#This Row],[Order Date]])</f>
        <v>2026</v>
      </c>
      <c r="F5" s="4" t="str">
        <f>TEXT(SalesDataTable[[#This Row],[Order Date]],"MMMM")</f>
        <v>January</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MONTH(SalesDataTable[[#This Row],[Order Date]])</f>
        <v>1</v>
      </c>
      <c r="D6" s="4" t="str">
        <f>"Q"&amp;ROUNDUP(MONTH(SalesDataTable[[#This Row],[Order Date]])/3,0)</f>
        <v>Q1</v>
      </c>
      <c r="E6" s="4">
        <f>YEAR(SalesDataTable[[#This Row],[Order Date]])</f>
        <v>2026</v>
      </c>
      <c r="F6" s="4" t="str">
        <f>TEXT(SalesDataTable[[#This Row],[Order Date]],"MMMM")</f>
        <v>January</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MONTH(SalesDataTable[[#This Row],[Order Date]])</f>
        <v>1</v>
      </c>
      <c r="D7" s="4" t="str">
        <f>"Q"&amp;ROUNDUP(MONTH(SalesDataTable[[#This Row],[Order Date]])/3,0)</f>
        <v>Q1</v>
      </c>
      <c r="E7" s="4">
        <f>YEAR(SalesDataTable[[#This Row],[Order Date]])</f>
        <v>2026</v>
      </c>
      <c r="F7" s="4" t="str">
        <f>TEXT(SalesDataTable[[#This Row],[Order Date]],"MMMM")</f>
        <v>January</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MONTH(SalesDataTable[[#This Row],[Order Date]])</f>
        <v>1</v>
      </c>
      <c r="D8" s="4" t="str">
        <f>"Q"&amp;ROUNDUP(MONTH(SalesDataTable[[#This Row],[Order Date]])/3,0)</f>
        <v>Q1</v>
      </c>
      <c r="E8" s="4">
        <f>YEAR(SalesDataTable[[#This Row],[Order Date]])</f>
        <v>2026</v>
      </c>
      <c r="F8" s="4" t="str">
        <f>TEXT(SalesDataTable[[#This Row],[Order Date]],"MMMM")</f>
        <v>January</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MONTH(SalesDataTable[[#This Row],[Order Date]])</f>
        <v>1</v>
      </c>
      <c r="D9" s="4" t="str">
        <f>"Q"&amp;ROUNDUP(MONTH(SalesDataTable[[#This Row],[Order Date]])/3,0)</f>
        <v>Q1</v>
      </c>
      <c r="E9" s="4">
        <f>YEAR(SalesDataTable[[#This Row],[Order Date]])</f>
        <v>2026</v>
      </c>
      <c r="F9" s="4" t="str">
        <f>TEXT(SalesDataTable[[#This Row],[Order Date]],"MMMM")</f>
        <v>January</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MONTH(SalesDataTable[[#This Row],[Order Date]])</f>
        <v>1</v>
      </c>
      <c r="D10" s="4" t="str">
        <f>"Q"&amp;ROUNDUP(MONTH(SalesDataTable[[#This Row],[Order Date]])/3,0)</f>
        <v>Q1</v>
      </c>
      <c r="E10" s="4">
        <f>YEAR(SalesDataTable[[#This Row],[Order Date]])</f>
        <v>2026</v>
      </c>
      <c r="F10" s="4" t="str">
        <f>TEXT(SalesDataTable[[#This Row],[Order Date]],"MMMM")</f>
        <v>January</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MONTH(SalesDataTable[[#This Row],[Order Date]])</f>
        <v>1</v>
      </c>
      <c r="D11" s="4" t="str">
        <f>"Q"&amp;ROUNDUP(MONTH(SalesDataTable[[#This Row],[Order Date]])/3,0)</f>
        <v>Q1</v>
      </c>
      <c r="E11" s="4">
        <f>YEAR(SalesDataTable[[#This Row],[Order Date]])</f>
        <v>2026</v>
      </c>
      <c r="F11" s="4" t="str">
        <f>TEXT(SalesDataTable[[#This Row],[Order Date]],"MMMM")</f>
        <v>January</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MONTH(SalesDataTable[[#This Row],[Order Date]])</f>
        <v>1</v>
      </c>
      <c r="D12" s="4" t="str">
        <f>"Q"&amp;ROUNDUP(MONTH(SalesDataTable[[#This Row],[Order Date]])/3,0)</f>
        <v>Q1</v>
      </c>
      <c r="E12" s="4">
        <f>YEAR(SalesDataTable[[#This Row],[Order Date]])</f>
        <v>2026</v>
      </c>
      <c r="F12" s="4" t="str">
        <f>TEXT(SalesDataTable[[#This Row],[Order Date]],"MMMM")</f>
        <v>January</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MONTH(SalesDataTable[[#This Row],[Order Date]])</f>
        <v>1</v>
      </c>
      <c r="D13" s="4" t="str">
        <f>"Q"&amp;ROUNDUP(MONTH(SalesDataTable[[#This Row],[Order Date]])/3,0)</f>
        <v>Q1</v>
      </c>
      <c r="E13" s="4">
        <f>YEAR(SalesDataTable[[#This Row],[Order Date]])</f>
        <v>2026</v>
      </c>
      <c r="F13" s="4" t="str">
        <f>TEXT(SalesDataTable[[#This Row],[Order Date]],"MMMM")</f>
        <v>January</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MONTH(SalesDataTable[[#This Row],[Order Date]])</f>
        <v>1</v>
      </c>
      <c r="D14" s="4" t="str">
        <f>"Q"&amp;ROUNDUP(MONTH(SalesDataTable[[#This Row],[Order Date]])/3,0)</f>
        <v>Q1</v>
      </c>
      <c r="E14" s="4">
        <f>YEAR(SalesDataTable[[#This Row],[Order Date]])</f>
        <v>2026</v>
      </c>
      <c r="F14" s="4" t="str">
        <f>TEXT(SalesDataTable[[#This Row],[Order Date]],"MMMM")</f>
        <v>January</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MONTH(SalesDataTable[[#This Row],[Order Date]])</f>
        <v>1</v>
      </c>
      <c r="D15" s="4" t="str">
        <f>"Q"&amp;ROUNDUP(MONTH(SalesDataTable[[#This Row],[Order Date]])/3,0)</f>
        <v>Q1</v>
      </c>
      <c r="E15" s="4">
        <f>YEAR(SalesDataTable[[#This Row],[Order Date]])</f>
        <v>2026</v>
      </c>
      <c r="F15" s="4" t="str">
        <f>TEXT(SalesDataTable[[#This Row],[Order Date]],"MMMM")</f>
        <v>January</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MONTH(SalesDataTable[[#This Row],[Order Date]])</f>
        <v>1</v>
      </c>
      <c r="D16" s="4" t="str">
        <f>"Q"&amp;ROUNDUP(MONTH(SalesDataTable[[#This Row],[Order Date]])/3,0)</f>
        <v>Q1</v>
      </c>
      <c r="E16" s="4">
        <f>YEAR(SalesDataTable[[#This Row],[Order Date]])</f>
        <v>2026</v>
      </c>
      <c r="F16" s="4" t="str">
        <f>TEXT(SalesDataTable[[#This Row],[Order Date]],"MMMM")</f>
        <v>January</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MONTH(SalesDataTable[[#This Row],[Order Date]])</f>
        <v>1</v>
      </c>
      <c r="D17" s="4" t="str">
        <f>"Q"&amp;ROUNDUP(MONTH(SalesDataTable[[#This Row],[Order Date]])/3,0)</f>
        <v>Q1</v>
      </c>
      <c r="E17" s="4">
        <f>YEAR(SalesDataTable[[#This Row],[Order Date]])</f>
        <v>2026</v>
      </c>
      <c r="F17" s="4" t="str">
        <f>TEXT(SalesDataTable[[#This Row],[Order Date]],"MMMM")</f>
        <v>January</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MONTH(SalesDataTable[[#This Row],[Order Date]])</f>
        <v>1</v>
      </c>
      <c r="D18" s="4" t="str">
        <f>"Q"&amp;ROUNDUP(MONTH(SalesDataTable[[#This Row],[Order Date]])/3,0)</f>
        <v>Q1</v>
      </c>
      <c r="E18" s="4">
        <f>YEAR(SalesDataTable[[#This Row],[Order Date]])</f>
        <v>2026</v>
      </c>
      <c r="F18" s="4" t="str">
        <f>TEXT(SalesDataTable[[#This Row],[Order Date]],"MMMM")</f>
        <v>January</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MONTH(SalesDataTable[[#This Row],[Order Date]])</f>
        <v>1</v>
      </c>
      <c r="D19" s="4" t="str">
        <f>"Q"&amp;ROUNDUP(MONTH(SalesDataTable[[#This Row],[Order Date]])/3,0)</f>
        <v>Q1</v>
      </c>
      <c r="E19" s="4">
        <f>YEAR(SalesDataTable[[#This Row],[Order Date]])</f>
        <v>2026</v>
      </c>
      <c r="F19" s="4" t="str">
        <f>TEXT(SalesDataTable[[#This Row],[Order Date]],"MMMM")</f>
        <v>January</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MONTH(SalesDataTable[[#This Row],[Order Date]])</f>
        <v>1</v>
      </c>
      <c r="D20" s="4" t="str">
        <f>"Q"&amp;ROUNDUP(MONTH(SalesDataTable[[#This Row],[Order Date]])/3,0)</f>
        <v>Q1</v>
      </c>
      <c r="E20" s="4">
        <f>YEAR(SalesDataTable[[#This Row],[Order Date]])</f>
        <v>2026</v>
      </c>
      <c r="F20" s="4" t="str">
        <f>TEXT(SalesDataTable[[#This Row],[Order Date]],"MMMM")</f>
        <v>January</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MONTH(SalesDataTable[[#This Row],[Order Date]])</f>
        <v>1</v>
      </c>
      <c r="D21" s="4" t="str">
        <f>"Q"&amp;ROUNDUP(MONTH(SalesDataTable[[#This Row],[Order Date]])/3,0)</f>
        <v>Q1</v>
      </c>
      <c r="E21" s="4">
        <f>YEAR(SalesDataTable[[#This Row],[Order Date]])</f>
        <v>2026</v>
      </c>
      <c r="F21" s="4" t="str">
        <f>TEXT(SalesDataTable[[#This Row],[Order Date]],"MMMM")</f>
        <v>January</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MONTH(SalesDataTable[[#This Row],[Order Date]])</f>
        <v>1</v>
      </c>
      <c r="D22" s="4" t="str">
        <f>"Q"&amp;ROUNDUP(MONTH(SalesDataTable[[#This Row],[Order Date]])/3,0)</f>
        <v>Q1</v>
      </c>
      <c r="E22" s="4">
        <f>YEAR(SalesDataTable[[#This Row],[Order Date]])</f>
        <v>2026</v>
      </c>
      <c r="F22" s="4" t="str">
        <f>TEXT(SalesDataTable[[#This Row],[Order Date]],"MMMM")</f>
        <v>January</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MONTH(SalesDataTable[[#This Row],[Order Date]])</f>
        <v>1</v>
      </c>
      <c r="D23" s="4" t="str">
        <f>"Q"&amp;ROUNDUP(MONTH(SalesDataTable[[#This Row],[Order Date]])/3,0)</f>
        <v>Q1</v>
      </c>
      <c r="E23" s="4">
        <f>YEAR(SalesDataTable[[#This Row],[Order Date]])</f>
        <v>2026</v>
      </c>
      <c r="F23" s="4" t="str">
        <f>TEXT(SalesDataTable[[#This Row],[Order Date]],"MMMM")</f>
        <v>January</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MONTH(SalesDataTable[[#This Row],[Order Date]])</f>
        <v>1</v>
      </c>
      <c r="D24" s="4" t="str">
        <f>"Q"&amp;ROUNDUP(MONTH(SalesDataTable[[#This Row],[Order Date]])/3,0)</f>
        <v>Q1</v>
      </c>
      <c r="E24" s="4">
        <f>YEAR(SalesDataTable[[#This Row],[Order Date]])</f>
        <v>2026</v>
      </c>
      <c r="F24" s="4" t="str">
        <f>TEXT(SalesDataTable[[#This Row],[Order Date]],"MMMM")</f>
        <v>January</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MONTH(SalesDataTable[[#This Row],[Order Date]])</f>
        <v>1</v>
      </c>
      <c r="D25" s="4" t="str">
        <f>"Q"&amp;ROUNDUP(MONTH(SalesDataTable[[#This Row],[Order Date]])/3,0)</f>
        <v>Q1</v>
      </c>
      <c r="E25" s="4">
        <f>YEAR(SalesDataTable[[#This Row],[Order Date]])</f>
        <v>2026</v>
      </c>
      <c r="F25" s="4" t="str">
        <f>TEXT(SalesDataTable[[#This Row],[Order Date]],"MMMM")</f>
        <v>January</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MONTH(SalesDataTable[[#This Row],[Order Date]])</f>
        <v>1</v>
      </c>
      <c r="D26" s="4" t="str">
        <f>"Q"&amp;ROUNDUP(MONTH(SalesDataTable[[#This Row],[Order Date]])/3,0)</f>
        <v>Q1</v>
      </c>
      <c r="E26" s="4">
        <f>YEAR(SalesDataTable[[#This Row],[Order Date]])</f>
        <v>2026</v>
      </c>
      <c r="F26" s="4" t="str">
        <f>TEXT(SalesDataTable[[#This Row],[Order Date]],"MMMM")</f>
        <v>January</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MONTH(SalesDataTable[[#This Row],[Order Date]])</f>
        <v>1</v>
      </c>
      <c r="D27" s="4" t="str">
        <f>"Q"&amp;ROUNDUP(MONTH(SalesDataTable[[#This Row],[Order Date]])/3,0)</f>
        <v>Q1</v>
      </c>
      <c r="E27" s="4">
        <f>YEAR(SalesDataTable[[#This Row],[Order Date]])</f>
        <v>2026</v>
      </c>
      <c r="F27" s="4" t="str">
        <f>TEXT(SalesDataTable[[#This Row],[Order Date]],"MMMM")</f>
        <v>January</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MONTH(SalesDataTable[[#This Row],[Order Date]])</f>
        <v>1</v>
      </c>
      <c r="D28" s="4" t="str">
        <f>"Q"&amp;ROUNDUP(MONTH(SalesDataTable[[#This Row],[Order Date]])/3,0)</f>
        <v>Q1</v>
      </c>
      <c r="E28" s="4">
        <f>YEAR(SalesDataTable[[#This Row],[Order Date]])</f>
        <v>2026</v>
      </c>
      <c r="F28" s="4" t="str">
        <f>TEXT(SalesDataTable[[#This Row],[Order Date]],"MMMM")</f>
        <v>January</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MONTH(SalesDataTable[[#This Row],[Order Date]])</f>
        <v>1</v>
      </c>
      <c r="D29" s="4" t="str">
        <f>"Q"&amp;ROUNDUP(MONTH(SalesDataTable[[#This Row],[Order Date]])/3,0)</f>
        <v>Q1</v>
      </c>
      <c r="E29" s="4">
        <f>YEAR(SalesDataTable[[#This Row],[Order Date]])</f>
        <v>2026</v>
      </c>
      <c r="F29" s="4" t="str">
        <f>TEXT(SalesDataTable[[#This Row],[Order Date]],"MMMM")</f>
        <v>January</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MONTH(SalesDataTable[[#This Row],[Order Date]])</f>
        <v>1</v>
      </c>
      <c r="D30" s="4" t="str">
        <f>"Q"&amp;ROUNDUP(MONTH(SalesDataTable[[#This Row],[Order Date]])/3,0)</f>
        <v>Q1</v>
      </c>
      <c r="E30" s="4">
        <f>YEAR(SalesDataTable[[#This Row],[Order Date]])</f>
        <v>2026</v>
      </c>
      <c r="F30" s="4" t="str">
        <f>TEXT(SalesDataTable[[#This Row],[Order Date]],"MMMM")</f>
        <v>January</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MONTH(SalesDataTable[[#This Row],[Order Date]])</f>
        <v>1</v>
      </c>
      <c r="D31" s="4" t="str">
        <f>"Q"&amp;ROUNDUP(MONTH(SalesDataTable[[#This Row],[Order Date]])/3,0)</f>
        <v>Q1</v>
      </c>
      <c r="E31" s="4">
        <f>YEAR(SalesDataTable[[#This Row],[Order Date]])</f>
        <v>2026</v>
      </c>
      <c r="F31" s="4" t="str">
        <f>TEXT(SalesDataTable[[#This Row],[Order Date]],"MMMM")</f>
        <v>January</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MONTH(SalesDataTable[[#This Row],[Order Date]])</f>
        <v>1</v>
      </c>
      <c r="D32" s="4" t="str">
        <f>"Q"&amp;ROUNDUP(MONTH(SalesDataTable[[#This Row],[Order Date]])/3,0)</f>
        <v>Q1</v>
      </c>
      <c r="E32" s="4">
        <f>YEAR(SalesDataTable[[#This Row],[Order Date]])</f>
        <v>2026</v>
      </c>
      <c r="F32" s="4" t="str">
        <f>TEXT(SalesDataTable[[#This Row],[Order Date]],"MMMM")</f>
        <v>January</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MONTH(SalesDataTable[[#This Row],[Order Date]])</f>
        <v>1</v>
      </c>
      <c r="D33" s="4" t="str">
        <f>"Q"&amp;ROUNDUP(MONTH(SalesDataTable[[#This Row],[Order Date]])/3,0)</f>
        <v>Q1</v>
      </c>
      <c r="E33" s="4">
        <f>YEAR(SalesDataTable[[#This Row],[Order Date]])</f>
        <v>2026</v>
      </c>
      <c r="F33" s="4" t="str">
        <f>TEXT(SalesDataTable[[#This Row],[Order Date]],"MMMM")</f>
        <v>January</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MONTH(SalesDataTable[[#This Row],[Order Date]])</f>
        <v>1</v>
      </c>
      <c r="D34" s="4" t="str">
        <f>"Q"&amp;ROUNDUP(MONTH(SalesDataTable[[#This Row],[Order Date]])/3,0)</f>
        <v>Q1</v>
      </c>
      <c r="E34" s="4">
        <f>YEAR(SalesDataTable[[#This Row],[Order Date]])</f>
        <v>2026</v>
      </c>
      <c r="F34" s="4" t="str">
        <f>TEXT(SalesDataTable[[#This Row],[Order Date]],"MMMM")</f>
        <v>January</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MONTH(SalesDataTable[[#This Row],[Order Date]])</f>
        <v>1</v>
      </c>
      <c r="D35" s="4" t="str">
        <f>"Q"&amp;ROUNDUP(MONTH(SalesDataTable[[#This Row],[Order Date]])/3,0)</f>
        <v>Q1</v>
      </c>
      <c r="E35" s="4">
        <f>YEAR(SalesDataTable[[#This Row],[Order Date]])</f>
        <v>2026</v>
      </c>
      <c r="F35" s="4" t="str">
        <f>TEXT(SalesDataTable[[#This Row],[Order Date]],"MMMM")</f>
        <v>January</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MONTH(SalesDataTable[[#This Row],[Order Date]])</f>
        <v>1</v>
      </c>
      <c r="D36" s="4" t="str">
        <f>"Q"&amp;ROUNDUP(MONTH(SalesDataTable[[#This Row],[Order Date]])/3,0)</f>
        <v>Q1</v>
      </c>
      <c r="E36" s="4">
        <f>YEAR(SalesDataTable[[#This Row],[Order Date]])</f>
        <v>2026</v>
      </c>
      <c r="F36" s="4" t="str">
        <f>TEXT(SalesDataTable[[#This Row],[Order Date]],"MMMM")</f>
        <v>January</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MONTH(SalesDataTable[[#This Row],[Order Date]])</f>
        <v>1</v>
      </c>
      <c r="D37" s="4" t="str">
        <f>"Q"&amp;ROUNDUP(MONTH(SalesDataTable[[#This Row],[Order Date]])/3,0)</f>
        <v>Q1</v>
      </c>
      <c r="E37" s="4">
        <f>YEAR(SalesDataTable[[#This Row],[Order Date]])</f>
        <v>2026</v>
      </c>
      <c r="F37" s="4" t="str">
        <f>TEXT(SalesDataTable[[#This Row],[Order Date]],"MMMM")</f>
        <v>January</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MONTH(SalesDataTable[[#This Row],[Order Date]])</f>
        <v>1</v>
      </c>
      <c r="D38" s="4" t="str">
        <f>"Q"&amp;ROUNDUP(MONTH(SalesDataTable[[#This Row],[Order Date]])/3,0)</f>
        <v>Q1</v>
      </c>
      <c r="E38" s="4">
        <f>YEAR(SalesDataTable[[#This Row],[Order Date]])</f>
        <v>2026</v>
      </c>
      <c r="F38" s="4" t="str">
        <f>TEXT(SalesDataTable[[#This Row],[Order Date]],"MMMM")</f>
        <v>January</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MONTH(SalesDataTable[[#This Row],[Order Date]])</f>
        <v>1</v>
      </c>
      <c r="D39" s="4" t="str">
        <f>"Q"&amp;ROUNDUP(MONTH(SalesDataTable[[#This Row],[Order Date]])/3,0)</f>
        <v>Q1</v>
      </c>
      <c r="E39" s="4">
        <f>YEAR(SalesDataTable[[#This Row],[Order Date]])</f>
        <v>2026</v>
      </c>
      <c r="F39" s="4" t="str">
        <f>TEXT(SalesDataTable[[#This Row],[Order Date]],"MMMM")</f>
        <v>January</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MONTH(SalesDataTable[[#This Row],[Order Date]])</f>
        <v>1</v>
      </c>
      <c r="D40" s="4" t="str">
        <f>"Q"&amp;ROUNDUP(MONTH(SalesDataTable[[#This Row],[Order Date]])/3,0)</f>
        <v>Q1</v>
      </c>
      <c r="E40" s="4">
        <f>YEAR(SalesDataTable[[#This Row],[Order Date]])</f>
        <v>2026</v>
      </c>
      <c r="F40" s="4" t="str">
        <f>TEXT(SalesDataTable[[#This Row],[Order Date]],"MMMM")</f>
        <v>January</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MONTH(SalesDataTable[[#This Row],[Order Date]])</f>
        <v>1</v>
      </c>
      <c r="D41" s="4" t="str">
        <f>"Q"&amp;ROUNDUP(MONTH(SalesDataTable[[#This Row],[Order Date]])/3,0)</f>
        <v>Q1</v>
      </c>
      <c r="E41" s="4">
        <f>YEAR(SalesDataTable[[#This Row],[Order Date]])</f>
        <v>2026</v>
      </c>
      <c r="F41" s="4" t="str">
        <f>TEXT(SalesDataTable[[#This Row],[Order Date]],"MMMM")</f>
        <v>January</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MONTH(SalesDataTable[[#This Row],[Order Date]])</f>
        <v>1</v>
      </c>
      <c r="D42" s="4" t="str">
        <f>"Q"&amp;ROUNDUP(MONTH(SalesDataTable[[#This Row],[Order Date]])/3,0)</f>
        <v>Q1</v>
      </c>
      <c r="E42" s="4">
        <f>YEAR(SalesDataTable[[#This Row],[Order Date]])</f>
        <v>2026</v>
      </c>
      <c r="F42" s="4" t="str">
        <f>TEXT(SalesDataTable[[#This Row],[Order Date]],"MMMM")</f>
        <v>January</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MONTH(SalesDataTable[[#This Row],[Order Date]])</f>
        <v>1</v>
      </c>
      <c r="D43" s="4" t="str">
        <f>"Q"&amp;ROUNDUP(MONTH(SalesDataTable[[#This Row],[Order Date]])/3,0)</f>
        <v>Q1</v>
      </c>
      <c r="E43" s="4">
        <f>YEAR(SalesDataTable[[#This Row],[Order Date]])</f>
        <v>2026</v>
      </c>
      <c r="F43" s="4" t="str">
        <f>TEXT(SalesDataTable[[#This Row],[Order Date]],"MMMM")</f>
        <v>January</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MONTH(SalesDataTable[[#This Row],[Order Date]])</f>
        <v>1</v>
      </c>
      <c r="D44" s="4" t="str">
        <f>"Q"&amp;ROUNDUP(MONTH(SalesDataTable[[#This Row],[Order Date]])/3,0)</f>
        <v>Q1</v>
      </c>
      <c r="E44" s="4">
        <f>YEAR(SalesDataTable[[#This Row],[Order Date]])</f>
        <v>2026</v>
      </c>
      <c r="F44" s="4" t="str">
        <f>TEXT(SalesDataTable[[#This Row],[Order Date]],"MMMM")</f>
        <v>January</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MONTH(SalesDataTable[[#This Row],[Order Date]])</f>
        <v>1</v>
      </c>
      <c r="D45" s="4" t="str">
        <f>"Q"&amp;ROUNDUP(MONTH(SalesDataTable[[#This Row],[Order Date]])/3,0)</f>
        <v>Q1</v>
      </c>
      <c r="E45" s="4">
        <f>YEAR(SalesDataTable[[#This Row],[Order Date]])</f>
        <v>2026</v>
      </c>
      <c r="F45" s="4" t="str">
        <f>TEXT(SalesDataTable[[#This Row],[Order Date]],"MMMM")</f>
        <v>January</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MONTH(SalesDataTable[[#This Row],[Order Date]])</f>
        <v>1</v>
      </c>
      <c r="D46" s="4" t="str">
        <f>"Q"&amp;ROUNDUP(MONTH(SalesDataTable[[#This Row],[Order Date]])/3,0)</f>
        <v>Q1</v>
      </c>
      <c r="E46" s="4">
        <f>YEAR(SalesDataTable[[#This Row],[Order Date]])</f>
        <v>2026</v>
      </c>
      <c r="F46" s="4" t="str">
        <f>TEXT(SalesDataTable[[#This Row],[Order Date]],"MMMM")</f>
        <v>January</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MONTH(SalesDataTable[[#This Row],[Order Date]])</f>
        <v>1</v>
      </c>
      <c r="D47" s="4" t="str">
        <f>"Q"&amp;ROUNDUP(MONTH(SalesDataTable[[#This Row],[Order Date]])/3,0)</f>
        <v>Q1</v>
      </c>
      <c r="E47" s="4">
        <f>YEAR(SalesDataTable[[#This Row],[Order Date]])</f>
        <v>2026</v>
      </c>
      <c r="F47" s="4" t="str">
        <f>TEXT(SalesDataTable[[#This Row],[Order Date]],"MMMM")</f>
        <v>January</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MONTH(SalesDataTable[[#This Row],[Order Date]])</f>
        <v>1</v>
      </c>
      <c r="D48" s="4" t="str">
        <f>"Q"&amp;ROUNDUP(MONTH(SalesDataTable[[#This Row],[Order Date]])/3,0)</f>
        <v>Q1</v>
      </c>
      <c r="E48" s="4">
        <f>YEAR(SalesDataTable[[#This Row],[Order Date]])</f>
        <v>2026</v>
      </c>
      <c r="F48" s="4" t="str">
        <f>TEXT(SalesDataTable[[#This Row],[Order Date]],"MMMM")</f>
        <v>January</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MONTH(SalesDataTable[[#This Row],[Order Date]])</f>
        <v>1</v>
      </c>
      <c r="D49" s="4" t="str">
        <f>"Q"&amp;ROUNDUP(MONTH(SalesDataTable[[#This Row],[Order Date]])/3,0)</f>
        <v>Q1</v>
      </c>
      <c r="E49" s="4">
        <f>YEAR(SalesDataTable[[#This Row],[Order Date]])</f>
        <v>2026</v>
      </c>
      <c r="F49" s="4" t="str">
        <f>TEXT(SalesDataTable[[#This Row],[Order Date]],"MMMM")</f>
        <v>January</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MONTH(SalesDataTable[[#This Row],[Order Date]])</f>
        <v>1</v>
      </c>
      <c r="D50" s="4" t="str">
        <f>"Q"&amp;ROUNDUP(MONTH(SalesDataTable[[#This Row],[Order Date]])/3,0)</f>
        <v>Q1</v>
      </c>
      <c r="E50" s="4">
        <f>YEAR(SalesDataTable[[#This Row],[Order Date]])</f>
        <v>2026</v>
      </c>
      <c r="F50" s="4" t="str">
        <f>TEXT(SalesDataTable[[#This Row],[Order Date]],"MMMM")</f>
        <v>January</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MONTH(SalesDataTable[[#This Row],[Order Date]])</f>
        <v>1</v>
      </c>
      <c r="D51" s="4" t="str">
        <f>"Q"&amp;ROUNDUP(MONTH(SalesDataTable[[#This Row],[Order Date]])/3,0)</f>
        <v>Q1</v>
      </c>
      <c r="E51" s="4">
        <f>YEAR(SalesDataTable[[#This Row],[Order Date]])</f>
        <v>2026</v>
      </c>
      <c r="F51" s="4" t="str">
        <f>TEXT(SalesDataTable[[#This Row],[Order Date]],"MMMM")</f>
        <v>January</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MONTH(SalesDataTable[[#This Row],[Order Date]])</f>
        <v>1</v>
      </c>
      <c r="D52" s="4" t="str">
        <f>"Q"&amp;ROUNDUP(MONTH(SalesDataTable[[#This Row],[Order Date]])/3,0)</f>
        <v>Q1</v>
      </c>
      <c r="E52" s="4">
        <f>YEAR(SalesDataTable[[#This Row],[Order Date]])</f>
        <v>2026</v>
      </c>
      <c r="F52" s="4" t="str">
        <f>TEXT(SalesDataTable[[#This Row],[Order Date]],"MMMM")</f>
        <v>January</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MONTH(SalesDataTable[[#This Row],[Order Date]])</f>
        <v>1</v>
      </c>
      <c r="D53" s="4" t="str">
        <f>"Q"&amp;ROUNDUP(MONTH(SalesDataTable[[#This Row],[Order Date]])/3,0)</f>
        <v>Q1</v>
      </c>
      <c r="E53" s="4">
        <f>YEAR(SalesDataTable[[#This Row],[Order Date]])</f>
        <v>2026</v>
      </c>
      <c r="F53" s="4" t="str">
        <f>TEXT(SalesDataTable[[#This Row],[Order Date]],"MMMM")</f>
        <v>January</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MONTH(SalesDataTable[[#This Row],[Order Date]])</f>
        <v>1</v>
      </c>
      <c r="D54" s="4" t="str">
        <f>"Q"&amp;ROUNDUP(MONTH(SalesDataTable[[#This Row],[Order Date]])/3,0)</f>
        <v>Q1</v>
      </c>
      <c r="E54" s="4">
        <f>YEAR(SalesDataTable[[#This Row],[Order Date]])</f>
        <v>2026</v>
      </c>
      <c r="F54" s="4" t="str">
        <f>TEXT(SalesDataTable[[#This Row],[Order Date]],"MMMM")</f>
        <v>January</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MONTH(SalesDataTable[[#This Row],[Order Date]])</f>
        <v>1</v>
      </c>
      <c r="D55" s="4" t="str">
        <f>"Q"&amp;ROUNDUP(MONTH(SalesDataTable[[#This Row],[Order Date]])/3,0)</f>
        <v>Q1</v>
      </c>
      <c r="E55" s="4">
        <f>YEAR(SalesDataTable[[#This Row],[Order Date]])</f>
        <v>2026</v>
      </c>
      <c r="F55" s="4" t="str">
        <f>TEXT(SalesDataTable[[#This Row],[Order Date]],"MMMM")</f>
        <v>January</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MONTH(SalesDataTable[[#This Row],[Order Date]])</f>
        <v>1</v>
      </c>
      <c r="D56" s="4" t="str">
        <f>"Q"&amp;ROUNDUP(MONTH(SalesDataTable[[#This Row],[Order Date]])/3,0)</f>
        <v>Q1</v>
      </c>
      <c r="E56" s="4">
        <f>YEAR(SalesDataTable[[#This Row],[Order Date]])</f>
        <v>2026</v>
      </c>
      <c r="F56" s="4" t="str">
        <f>TEXT(SalesDataTable[[#This Row],[Order Date]],"MMMM")</f>
        <v>January</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MONTH(SalesDataTable[[#This Row],[Order Date]])</f>
        <v>1</v>
      </c>
      <c r="D57" s="4" t="str">
        <f>"Q"&amp;ROUNDUP(MONTH(SalesDataTable[[#This Row],[Order Date]])/3,0)</f>
        <v>Q1</v>
      </c>
      <c r="E57" s="4">
        <f>YEAR(SalesDataTable[[#This Row],[Order Date]])</f>
        <v>2026</v>
      </c>
      <c r="F57" s="4" t="str">
        <f>TEXT(SalesDataTable[[#This Row],[Order Date]],"MMMM")</f>
        <v>January</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MONTH(SalesDataTable[[#This Row],[Order Date]])</f>
        <v>1</v>
      </c>
      <c r="D58" s="4" t="str">
        <f>"Q"&amp;ROUNDUP(MONTH(SalesDataTable[[#This Row],[Order Date]])/3,0)</f>
        <v>Q1</v>
      </c>
      <c r="E58" s="4">
        <f>YEAR(SalesDataTable[[#This Row],[Order Date]])</f>
        <v>2026</v>
      </c>
      <c r="F58" s="4" t="str">
        <f>TEXT(SalesDataTable[[#This Row],[Order Date]],"MMMM")</f>
        <v>January</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MONTH(SalesDataTable[[#This Row],[Order Date]])</f>
        <v>1</v>
      </c>
      <c r="D59" s="4" t="str">
        <f>"Q"&amp;ROUNDUP(MONTH(SalesDataTable[[#This Row],[Order Date]])/3,0)</f>
        <v>Q1</v>
      </c>
      <c r="E59" s="4">
        <f>YEAR(SalesDataTable[[#This Row],[Order Date]])</f>
        <v>2026</v>
      </c>
      <c r="F59" s="4" t="str">
        <f>TEXT(SalesDataTable[[#This Row],[Order Date]],"MMMM")</f>
        <v>January</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MONTH(SalesDataTable[[#This Row],[Order Date]])</f>
        <v>1</v>
      </c>
      <c r="D60" s="4" t="str">
        <f>"Q"&amp;ROUNDUP(MONTH(SalesDataTable[[#This Row],[Order Date]])/3,0)</f>
        <v>Q1</v>
      </c>
      <c r="E60" s="4">
        <f>YEAR(SalesDataTable[[#This Row],[Order Date]])</f>
        <v>2026</v>
      </c>
      <c r="F60" s="4" t="str">
        <f>TEXT(SalesDataTable[[#This Row],[Order Date]],"MMMM")</f>
        <v>January</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MONTH(SalesDataTable[[#This Row],[Order Date]])</f>
        <v>1</v>
      </c>
      <c r="D61" s="4" t="str">
        <f>"Q"&amp;ROUNDUP(MONTH(SalesDataTable[[#This Row],[Order Date]])/3,0)</f>
        <v>Q1</v>
      </c>
      <c r="E61" s="4">
        <f>YEAR(SalesDataTable[[#This Row],[Order Date]])</f>
        <v>2026</v>
      </c>
      <c r="F61" s="4" t="str">
        <f>TEXT(SalesDataTable[[#This Row],[Order Date]],"MMMM")</f>
        <v>January</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MONTH(SalesDataTable[[#This Row],[Order Date]])</f>
        <v>1</v>
      </c>
      <c r="D62" s="4" t="str">
        <f>"Q"&amp;ROUNDUP(MONTH(SalesDataTable[[#This Row],[Order Date]])/3,0)</f>
        <v>Q1</v>
      </c>
      <c r="E62" s="4">
        <f>YEAR(SalesDataTable[[#This Row],[Order Date]])</f>
        <v>2026</v>
      </c>
      <c r="F62" s="4" t="str">
        <f>TEXT(SalesDataTable[[#This Row],[Order Date]],"MMMM")</f>
        <v>January</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MONTH(SalesDataTable[[#This Row],[Order Date]])</f>
        <v>1</v>
      </c>
      <c r="D63" s="4" t="str">
        <f>"Q"&amp;ROUNDUP(MONTH(SalesDataTable[[#This Row],[Order Date]])/3,0)</f>
        <v>Q1</v>
      </c>
      <c r="E63" s="4">
        <f>YEAR(SalesDataTable[[#This Row],[Order Date]])</f>
        <v>2026</v>
      </c>
      <c r="F63" s="4" t="str">
        <f>TEXT(SalesDataTable[[#This Row],[Order Date]],"MMMM")</f>
        <v>January</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MONTH(SalesDataTable[[#This Row],[Order Date]])</f>
        <v>1</v>
      </c>
      <c r="D64" s="4" t="str">
        <f>"Q"&amp;ROUNDUP(MONTH(SalesDataTable[[#This Row],[Order Date]])/3,0)</f>
        <v>Q1</v>
      </c>
      <c r="E64" s="4">
        <f>YEAR(SalesDataTable[[#This Row],[Order Date]])</f>
        <v>2026</v>
      </c>
      <c r="F64" s="4" t="str">
        <f>TEXT(SalesDataTable[[#This Row],[Order Date]],"MMMM")</f>
        <v>January</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MONTH(SalesDataTable[[#This Row],[Order Date]])</f>
        <v>1</v>
      </c>
      <c r="D65" s="4" t="str">
        <f>"Q"&amp;ROUNDUP(MONTH(SalesDataTable[[#This Row],[Order Date]])/3,0)</f>
        <v>Q1</v>
      </c>
      <c r="E65" s="4">
        <f>YEAR(SalesDataTable[[#This Row],[Order Date]])</f>
        <v>2026</v>
      </c>
      <c r="F65" s="4" t="str">
        <f>TEXT(SalesDataTable[[#This Row],[Order Date]],"MMMM")</f>
        <v>January</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MONTH(SalesDataTable[[#This Row],[Order Date]])</f>
        <v>1</v>
      </c>
      <c r="D66" s="4" t="str">
        <f>"Q"&amp;ROUNDUP(MONTH(SalesDataTable[[#This Row],[Order Date]])/3,0)</f>
        <v>Q1</v>
      </c>
      <c r="E66" s="4">
        <f>YEAR(SalesDataTable[[#This Row],[Order Date]])</f>
        <v>2026</v>
      </c>
      <c r="F66" s="4" t="str">
        <f>TEXT(SalesDataTable[[#This Row],[Order Date]],"MMMM")</f>
        <v>January</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MONTH(SalesDataTable[[#This Row],[Order Date]])</f>
        <v>1</v>
      </c>
      <c r="D67" s="4" t="str">
        <f>"Q"&amp;ROUNDUP(MONTH(SalesDataTable[[#This Row],[Order Date]])/3,0)</f>
        <v>Q1</v>
      </c>
      <c r="E67" s="4">
        <f>YEAR(SalesDataTable[[#This Row],[Order Date]])</f>
        <v>2026</v>
      </c>
      <c r="F67" s="4" t="str">
        <f>TEXT(SalesDataTable[[#This Row],[Order Date]],"MMMM")</f>
        <v>January</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MONTH(SalesDataTable[[#This Row],[Order Date]])</f>
        <v>1</v>
      </c>
      <c r="D68" s="4" t="str">
        <f>"Q"&amp;ROUNDUP(MONTH(SalesDataTable[[#This Row],[Order Date]])/3,0)</f>
        <v>Q1</v>
      </c>
      <c r="E68" s="4">
        <f>YEAR(SalesDataTable[[#This Row],[Order Date]])</f>
        <v>2026</v>
      </c>
      <c r="F68" s="4" t="str">
        <f>TEXT(SalesDataTable[[#This Row],[Order Date]],"MMMM")</f>
        <v>January</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MONTH(SalesDataTable[[#This Row],[Order Date]])</f>
        <v>1</v>
      </c>
      <c r="D69" s="4" t="str">
        <f>"Q"&amp;ROUNDUP(MONTH(SalesDataTable[[#This Row],[Order Date]])/3,0)</f>
        <v>Q1</v>
      </c>
      <c r="E69" s="4">
        <f>YEAR(SalesDataTable[[#This Row],[Order Date]])</f>
        <v>2026</v>
      </c>
      <c r="F69" s="4" t="str">
        <f>TEXT(SalesDataTable[[#This Row],[Order Date]],"MMMM")</f>
        <v>January</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MONTH(SalesDataTable[[#This Row],[Order Date]])</f>
        <v>1</v>
      </c>
      <c r="D70" s="4" t="str">
        <f>"Q"&amp;ROUNDUP(MONTH(SalesDataTable[[#This Row],[Order Date]])/3,0)</f>
        <v>Q1</v>
      </c>
      <c r="E70" s="4">
        <f>YEAR(SalesDataTable[[#This Row],[Order Date]])</f>
        <v>2026</v>
      </c>
      <c r="F70" s="4" t="str">
        <f>TEXT(SalesDataTable[[#This Row],[Order Date]],"MMMM")</f>
        <v>January</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MONTH(SalesDataTable[[#This Row],[Order Date]])</f>
        <v>1</v>
      </c>
      <c r="D71" s="4" t="str">
        <f>"Q"&amp;ROUNDUP(MONTH(SalesDataTable[[#This Row],[Order Date]])/3,0)</f>
        <v>Q1</v>
      </c>
      <c r="E71" s="4">
        <f>YEAR(SalesDataTable[[#This Row],[Order Date]])</f>
        <v>2026</v>
      </c>
      <c r="F71" s="4" t="str">
        <f>TEXT(SalesDataTable[[#This Row],[Order Date]],"MMMM")</f>
        <v>January</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MONTH(SalesDataTable[[#This Row],[Order Date]])</f>
        <v>1</v>
      </c>
      <c r="D72" s="4" t="str">
        <f>"Q"&amp;ROUNDUP(MONTH(SalesDataTable[[#This Row],[Order Date]])/3,0)</f>
        <v>Q1</v>
      </c>
      <c r="E72" s="4">
        <f>YEAR(SalesDataTable[[#This Row],[Order Date]])</f>
        <v>2026</v>
      </c>
      <c r="F72" s="4" t="str">
        <f>TEXT(SalesDataTable[[#This Row],[Order Date]],"MMMM")</f>
        <v>January</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MONTH(SalesDataTable[[#This Row],[Order Date]])</f>
        <v>1</v>
      </c>
      <c r="D73" s="4" t="str">
        <f>"Q"&amp;ROUNDUP(MONTH(SalesDataTable[[#This Row],[Order Date]])/3,0)</f>
        <v>Q1</v>
      </c>
      <c r="E73" s="4">
        <f>YEAR(SalesDataTable[[#This Row],[Order Date]])</f>
        <v>2026</v>
      </c>
      <c r="F73" s="4" t="str">
        <f>TEXT(SalesDataTable[[#This Row],[Order Date]],"MMMM")</f>
        <v>January</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MONTH(SalesDataTable[[#This Row],[Order Date]])</f>
        <v>1</v>
      </c>
      <c r="D74" s="4" t="str">
        <f>"Q"&amp;ROUNDUP(MONTH(SalesDataTable[[#This Row],[Order Date]])/3,0)</f>
        <v>Q1</v>
      </c>
      <c r="E74" s="4">
        <f>YEAR(SalesDataTable[[#This Row],[Order Date]])</f>
        <v>2026</v>
      </c>
      <c r="F74" s="4" t="str">
        <f>TEXT(SalesDataTable[[#This Row],[Order Date]],"MMMM")</f>
        <v>January</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MONTH(SalesDataTable[[#This Row],[Order Date]])</f>
        <v>1</v>
      </c>
      <c r="D75" s="4" t="str">
        <f>"Q"&amp;ROUNDUP(MONTH(SalesDataTable[[#This Row],[Order Date]])/3,0)</f>
        <v>Q1</v>
      </c>
      <c r="E75" s="4">
        <f>YEAR(SalesDataTable[[#This Row],[Order Date]])</f>
        <v>2026</v>
      </c>
      <c r="F75" s="4" t="str">
        <f>TEXT(SalesDataTable[[#This Row],[Order Date]],"MMMM")</f>
        <v>January</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MONTH(SalesDataTable[[#This Row],[Order Date]])</f>
        <v>1</v>
      </c>
      <c r="D76" s="4" t="str">
        <f>"Q"&amp;ROUNDUP(MONTH(SalesDataTable[[#This Row],[Order Date]])/3,0)</f>
        <v>Q1</v>
      </c>
      <c r="E76" s="4">
        <f>YEAR(SalesDataTable[[#This Row],[Order Date]])</f>
        <v>2026</v>
      </c>
      <c r="F76" s="4" t="str">
        <f>TEXT(SalesDataTable[[#This Row],[Order Date]],"MMMM")</f>
        <v>January</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MONTH(SalesDataTable[[#This Row],[Order Date]])</f>
        <v>1</v>
      </c>
      <c r="D77" s="4" t="str">
        <f>"Q"&amp;ROUNDUP(MONTH(SalesDataTable[[#This Row],[Order Date]])/3,0)</f>
        <v>Q1</v>
      </c>
      <c r="E77" s="4">
        <f>YEAR(SalesDataTable[[#This Row],[Order Date]])</f>
        <v>2026</v>
      </c>
      <c r="F77" s="4" t="str">
        <f>TEXT(SalesDataTable[[#This Row],[Order Date]],"MMMM")</f>
        <v>January</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MONTH(SalesDataTable[[#This Row],[Order Date]])</f>
        <v>1</v>
      </c>
      <c r="D78" s="4" t="str">
        <f>"Q"&amp;ROUNDUP(MONTH(SalesDataTable[[#This Row],[Order Date]])/3,0)</f>
        <v>Q1</v>
      </c>
      <c r="E78" s="4">
        <f>YEAR(SalesDataTable[[#This Row],[Order Date]])</f>
        <v>2026</v>
      </c>
      <c r="F78" s="4" t="str">
        <f>TEXT(SalesDataTable[[#This Row],[Order Date]],"MMMM")</f>
        <v>January</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MONTH(SalesDataTable[[#This Row],[Order Date]])</f>
        <v>1</v>
      </c>
      <c r="D79" s="4" t="str">
        <f>"Q"&amp;ROUNDUP(MONTH(SalesDataTable[[#This Row],[Order Date]])/3,0)</f>
        <v>Q1</v>
      </c>
      <c r="E79" s="4">
        <f>YEAR(SalesDataTable[[#This Row],[Order Date]])</f>
        <v>2026</v>
      </c>
      <c r="F79" s="4" t="str">
        <f>TEXT(SalesDataTable[[#This Row],[Order Date]],"MMMM")</f>
        <v>January</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MONTH(SalesDataTable[[#This Row],[Order Date]])</f>
        <v>1</v>
      </c>
      <c r="D80" s="4" t="str">
        <f>"Q"&amp;ROUNDUP(MONTH(SalesDataTable[[#This Row],[Order Date]])/3,0)</f>
        <v>Q1</v>
      </c>
      <c r="E80" s="4">
        <f>YEAR(SalesDataTable[[#This Row],[Order Date]])</f>
        <v>2026</v>
      </c>
      <c r="F80" s="4" t="str">
        <f>TEXT(SalesDataTable[[#This Row],[Order Date]],"MMMM")</f>
        <v>January</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MONTH(SalesDataTable[[#This Row],[Order Date]])</f>
        <v>1</v>
      </c>
      <c r="D81" s="4" t="str">
        <f>"Q"&amp;ROUNDUP(MONTH(SalesDataTable[[#This Row],[Order Date]])/3,0)</f>
        <v>Q1</v>
      </c>
      <c r="E81" s="4">
        <f>YEAR(SalesDataTable[[#This Row],[Order Date]])</f>
        <v>2026</v>
      </c>
      <c r="F81" s="4" t="str">
        <f>TEXT(SalesDataTable[[#This Row],[Order Date]],"MMMM")</f>
        <v>January</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MONTH(SalesDataTable[[#This Row],[Order Date]])</f>
        <v>1</v>
      </c>
      <c r="D82" s="4" t="str">
        <f>"Q"&amp;ROUNDUP(MONTH(SalesDataTable[[#This Row],[Order Date]])/3,0)</f>
        <v>Q1</v>
      </c>
      <c r="E82" s="4">
        <f>YEAR(SalesDataTable[[#This Row],[Order Date]])</f>
        <v>2026</v>
      </c>
      <c r="F82" s="4" t="str">
        <f>TEXT(SalesDataTable[[#This Row],[Order Date]],"MMMM")</f>
        <v>January</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MONTH(SalesDataTable[[#This Row],[Order Date]])</f>
        <v>1</v>
      </c>
      <c r="D83" s="4" t="str">
        <f>"Q"&amp;ROUNDUP(MONTH(SalesDataTable[[#This Row],[Order Date]])/3,0)</f>
        <v>Q1</v>
      </c>
      <c r="E83" s="4">
        <f>YEAR(SalesDataTable[[#This Row],[Order Date]])</f>
        <v>2026</v>
      </c>
      <c r="F83" s="4" t="str">
        <f>TEXT(SalesDataTable[[#This Row],[Order Date]],"MMMM")</f>
        <v>January</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MONTH(SalesDataTable[[#This Row],[Order Date]])</f>
        <v>1</v>
      </c>
      <c r="D84" s="4" t="str">
        <f>"Q"&amp;ROUNDUP(MONTH(SalesDataTable[[#This Row],[Order Date]])/3,0)</f>
        <v>Q1</v>
      </c>
      <c r="E84" s="4">
        <f>YEAR(SalesDataTable[[#This Row],[Order Date]])</f>
        <v>2026</v>
      </c>
      <c r="F84" s="4" t="str">
        <f>TEXT(SalesDataTable[[#This Row],[Order Date]],"MMMM")</f>
        <v>January</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MONTH(SalesDataTable[[#This Row],[Order Date]])</f>
        <v>1</v>
      </c>
      <c r="D85" s="4" t="str">
        <f>"Q"&amp;ROUNDUP(MONTH(SalesDataTable[[#This Row],[Order Date]])/3,0)</f>
        <v>Q1</v>
      </c>
      <c r="E85" s="4">
        <f>YEAR(SalesDataTable[[#This Row],[Order Date]])</f>
        <v>2026</v>
      </c>
      <c r="F85" s="4" t="str">
        <f>TEXT(SalesDataTable[[#This Row],[Order Date]],"MMMM")</f>
        <v>January</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MONTH(SalesDataTable[[#This Row],[Order Date]])</f>
        <v>1</v>
      </c>
      <c r="D86" s="4" t="str">
        <f>"Q"&amp;ROUNDUP(MONTH(SalesDataTable[[#This Row],[Order Date]])/3,0)</f>
        <v>Q1</v>
      </c>
      <c r="E86" s="4">
        <f>YEAR(SalesDataTable[[#This Row],[Order Date]])</f>
        <v>2026</v>
      </c>
      <c r="F86" s="4" t="str">
        <f>TEXT(SalesDataTable[[#This Row],[Order Date]],"MMMM")</f>
        <v>January</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MONTH(SalesDataTable[[#This Row],[Order Date]])</f>
        <v>1</v>
      </c>
      <c r="D87" s="4" t="str">
        <f>"Q"&amp;ROUNDUP(MONTH(SalesDataTable[[#This Row],[Order Date]])/3,0)</f>
        <v>Q1</v>
      </c>
      <c r="E87" s="4">
        <f>YEAR(SalesDataTable[[#This Row],[Order Date]])</f>
        <v>2026</v>
      </c>
      <c r="F87" s="4" t="str">
        <f>TEXT(SalesDataTable[[#This Row],[Order Date]],"MMMM")</f>
        <v>January</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MONTH(SalesDataTable[[#This Row],[Order Date]])</f>
        <v>1</v>
      </c>
      <c r="D88" s="4" t="str">
        <f>"Q"&amp;ROUNDUP(MONTH(SalesDataTable[[#This Row],[Order Date]])/3,0)</f>
        <v>Q1</v>
      </c>
      <c r="E88" s="4">
        <f>YEAR(SalesDataTable[[#This Row],[Order Date]])</f>
        <v>2026</v>
      </c>
      <c r="F88" s="4" t="str">
        <f>TEXT(SalesDataTable[[#This Row],[Order Date]],"MMMM")</f>
        <v>January</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MONTH(SalesDataTable[[#This Row],[Order Date]])</f>
        <v>1</v>
      </c>
      <c r="D89" s="4" t="str">
        <f>"Q"&amp;ROUNDUP(MONTH(SalesDataTable[[#This Row],[Order Date]])/3,0)</f>
        <v>Q1</v>
      </c>
      <c r="E89" s="4">
        <f>YEAR(SalesDataTable[[#This Row],[Order Date]])</f>
        <v>2026</v>
      </c>
      <c r="F89" s="4" t="str">
        <f>TEXT(SalesDataTable[[#This Row],[Order Date]],"MMMM")</f>
        <v>January</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MONTH(SalesDataTable[[#This Row],[Order Date]])</f>
        <v>1</v>
      </c>
      <c r="D90" s="4" t="str">
        <f>"Q"&amp;ROUNDUP(MONTH(SalesDataTable[[#This Row],[Order Date]])/3,0)</f>
        <v>Q1</v>
      </c>
      <c r="E90" s="4">
        <f>YEAR(SalesDataTable[[#This Row],[Order Date]])</f>
        <v>2026</v>
      </c>
      <c r="F90" s="4" t="str">
        <f>TEXT(SalesDataTable[[#This Row],[Order Date]],"MMMM")</f>
        <v>January</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MONTH(SalesDataTable[[#This Row],[Order Date]])</f>
        <v>1</v>
      </c>
      <c r="D91" s="4" t="str">
        <f>"Q"&amp;ROUNDUP(MONTH(SalesDataTable[[#This Row],[Order Date]])/3,0)</f>
        <v>Q1</v>
      </c>
      <c r="E91" s="4">
        <f>YEAR(SalesDataTable[[#This Row],[Order Date]])</f>
        <v>2026</v>
      </c>
      <c r="F91" s="4" t="str">
        <f>TEXT(SalesDataTable[[#This Row],[Order Date]],"MMMM")</f>
        <v>January</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MONTH(SalesDataTable[[#This Row],[Order Date]])</f>
        <v>1</v>
      </c>
      <c r="D92" s="4" t="str">
        <f>"Q"&amp;ROUNDUP(MONTH(SalesDataTable[[#This Row],[Order Date]])/3,0)</f>
        <v>Q1</v>
      </c>
      <c r="E92" s="4">
        <f>YEAR(SalesDataTable[[#This Row],[Order Date]])</f>
        <v>2026</v>
      </c>
      <c r="F92" s="4" t="str">
        <f>TEXT(SalesDataTable[[#This Row],[Order Date]],"MMMM")</f>
        <v>January</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MONTH(SalesDataTable[[#This Row],[Order Date]])</f>
        <v>1</v>
      </c>
      <c r="D93" s="4" t="str">
        <f>"Q"&amp;ROUNDUP(MONTH(SalesDataTable[[#This Row],[Order Date]])/3,0)</f>
        <v>Q1</v>
      </c>
      <c r="E93" s="4">
        <f>YEAR(SalesDataTable[[#This Row],[Order Date]])</f>
        <v>2026</v>
      </c>
      <c r="F93" s="4" t="str">
        <f>TEXT(SalesDataTable[[#This Row],[Order Date]],"MMMM")</f>
        <v>January</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MONTH(SalesDataTable[[#This Row],[Order Date]])</f>
        <v>1</v>
      </c>
      <c r="D94" s="4" t="str">
        <f>"Q"&amp;ROUNDUP(MONTH(SalesDataTable[[#This Row],[Order Date]])/3,0)</f>
        <v>Q1</v>
      </c>
      <c r="E94" s="4">
        <f>YEAR(SalesDataTable[[#This Row],[Order Date]])</f>
        <v>2026</v>
      </c>
      <c r="F94" s="4" t="str">
        <f>TEXT(SalesDataTable[[#This Row],[Order Date]],"MMMM")</f>
        <v>January</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MONTH(SalesDataTable[[#This Row],[Order Date]])</f>
        <v>1</v>
      </c>
      <c r="D95" s="4" t="str">
        <f>"Q"&amp;ROUNDUP(MONTH(SalesDataTable[[#This Row],[Order Date]])/3,0)</f>
        <v>Q1</v>
      </c>
      <c r="E95" s="4">
        <f>YEAR(SalesDataTable[[#This Row],[Order Date]])</f>
        <v>2026</v>
      </c>
      <c r="F95" s="4" t="str">
        <f>TEXT(SalesDataTable[[#This Row],[Order Date]],"MMMM")</f>
        <v>January</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MONTH(SalesDataTable[[#This Row],[Order Date]])</f>
        <v>1</v>
      </c>
      <c r="D96" s="4" t="str">
        <f>"Q"&amp;ROUNDUP(MONTH(SalesDataTable[[#This Row],[Order Date]])/3,0)</f>
        <v>Q1</v>
      </c>
      <c r="E96" s="4">
        <f>YEAR(SalesDataTable[[#This Row],[Order Date]])</f>
        <v>2026</v>
      </c>
      <c r="F96" s="4" t="str">
        <f>TEXT(SalesDataTable[[#This Row],[Order Date]],"MMMM")</f>
        <v>January</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MONTH(SalesDataTable[[#This Row],[Order Date]])</f>
        <v>1</v>
      </c>
      <c r="D97" s="4" t="str">
        <f>"Q"&amp;ROUNDUP(MONTH(SalesDataTable[[#This Row],[Order Date]])/3,0)</f>
        <v>Q1</v>
      </c>
      <c r="E97" s="4">
        <f>YEAR(SalesDataTable[[#This Row],[Order Date]])</f>
        <v>2026</v>
      </c>
      <c r="F97" s="4" t="str">
        <f>TEXT(SalesDataTable[[#This Row],[Order Date]],"MMMM")</f>
        <v>January</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MONTH(SalesDataTable[[#This Row],[Order Date]])</f>
        <v>1</v>
      </c>
      <c r="D98" s="4" t="str">
        <f>"Q"&amp;ROUNDUP(MONTH(SalesDataTable[[#This Row],[Order Date]])/3,0)</f>
        <v>Q1</v>
      </c>
      <c r="E98" s="4">
        <f>YEAR(SalesDataTable[[#This Row],[Order Date]])</f>
        <v>2026</v>
      </c>
      <c r="F98" s="4" t="str">
        <f>TEXT(SalesDataTable[[#This Row],[Order Date]],"MMMM")</f>
        <v>January</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MONTH(SalesDataTable[[#This Row],[Order Date]])</f>
        <v>1</v>
      </c>
      <c r="D99" s="4" t="str">
        <f>"Q"&amp;ROUNDUP(MONTH(SalesDataTable[[#This Row],[Order Date]])/3,0)</f>
        <v>Q1</v>
      </c>
      <c r="E99" s="4">
        <f>YEAR(SalesDataTable[[#This Row],[Order Date]])</f>
        <v>2026</v>
      </c>
      <c r="F99" s="4" t="str">
        <f>TEXT(SalesDataTable[[#This Row],[Order Date]],"MMMM")</f>
        <v>January</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MONTH(SalesDataTable[[#This Row],[Order Date]])</f>
        <v>1</v>
      </c>
      <c r="D100" s="4" t="str">
        <f>"Q"&amp;ROUNDUP(MONTH(SalesDataTable[[#This Row],[Order Date]])/3,0)</f>
        <v>Q1</v>
      </c>
      <c r="E100" s="4">
        <f>YEAR(SalesDataTable[[#This Row],[Order Date]])</f>
        <v>2026</v>
      </c>
      <c r="F100" s="4" t="str">
        <f>TEXT(SalesDataTable[[#This Row],[Order Date]],"MMMM")</f>
        <v>January</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MONTH(SalesDataTable[[#This Row],[Order Date]])</f>
        <v>1</v>
      </c>
      <c r="D101" s="4" t="str">
        <f>"Q"&amp;ROUNDUP(MONTH(SalesDataTable[[#This Row],[Order Date]])/3,0)</f>
        <v>Q1</v>
      </c>
      <c r="E101" s="4">
        <f>YEAR(SalesDataTable[[#This Row],[Order Date]])</f>
        <v>2026</v>
      </c>
      <c r="F101" s="4" t="str">
        <f>TEXT(SalesDataTable[[#This Row],[Order Date]],"MMMM")</f>
        <v>January</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MONTH(SalesDataTable[[#This Row],[Order Date]])</f>
        <v>1</v>
      </c>
      <c r="D102" s="4" t="str">
        <f>"Q"&amp;ROUNDUP(MONTH(SalesDataTable[[#This Row],[Order Date]])/3,0)</f>
        <v>Q1</v>
      </c>
      <c r="E102" s="4">
        <f>YEAR(SalesDataTable[[#This Row],[Order Date]])</f>
        <v>2026</v>
      </c>
      <c r="F102" s="4" t="str">
        <f>TEXT(SalesDataTable[[#This Row],[Order Date]],"MMMM")</f>
        <v>January</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MONTH(SalesDataTable[[#This Row],[Order Date]])</f>
        <v>1</v>
      </c>
      <c r="D103" s="4" t="str">
        <f>"Q"&amp;ROUNDUP(MONTH(SalesDataTable[[#This Row],[Order Date]])/3,0)</f>
        <v>Q1</v>
      </c>
      <c r="E103" s="4">
        <f>YEAR(SalesDataTable[[#This Row],[Order Date]])</f>
        <v>2026</v>
      </c>
      <c r="F103" s="4" t="str">
        <f>TEXT(SalesDataTable[[#This Row],[Order Date]],"MMMM")</f>
        <v>January</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MONTH(SalesDataTable[[#This Row],[Order Date]])</f>
        <v>1</v>
      </c>
      <c r="D104" s="4" t="str">
        <f>"Q"&amp;ROUNDUP(MONTH(SalesDataTable[[#This Row],[Order Date]])/3,0)</f>
        <v>Q1</v>
      </c>
      <c r="E104" s="4">
        <f>YEAR(SalesDataTable[[#This Row],[Order Date]])</f>
        <v>2026</v>
      </c>
      <c r="F104" s="4" t="str">
        <f>TEXT(SalesDataTable[[#This Row],[Order Date]],"MMMM")</f>
        <v>January</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MONTH(SalesDataTable[[#This Row],[Order Date]])</f>
        <v>1</v>
      </c>
      <c r="D105" s="4" t="str">
        <f>"Q"&amp;ROUNDUP(MONTH(SalesDataTable[[#This Row],[Order Date]])/3,0)</f>
        <v>Q1</v>
      </c>
      <c r="E105" s="4">
        <f>YEAR(SalesDataTable[[#This Row],[Order Date]])</f>
        <v>2026</v>
      </c>
      <c r="F105" s="4" t="str">
        <f>TEXT(SalesDataTable[[#This Row],[Order Date]],"MMMM")</f>
        <v>January</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MONTH(SalesDataTable[[#This Row],[Order Date]])</f>
        <v>1</v>
      </c>
      <c r="D106" s="4" t="str">
        <f>"Q"&amp;ROUNDUP(MONTH(SalesDataTable[[#This Row],[Order Date]])/3,0)</f>
        <v>Q1</v>
      </c>
      <c r="E106" s="4">
        <f>YEAR(SalesDataTable[[#This Row],[Order Date]])</f>
        <v>2026</v>
      </c>
      <c r="F106" s="4" t="str">
        <f>TEXT(SalesDataTable[[#This Row],[Order Date]],"MMMM")</f>
        <v>January</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MONTH(SalesDataTable[[#This Row],[Order Date]])</f>
        <v>1</v>
      </c>
      <c r="D107" s="4" t="str">
        <f>"Q"&amp;ROUNDUP(MONTH(SalesDataTable[[#This Row],[Order Date]])/3,0)</f>
        <v>Q1</v>
      </c>
      <c r="E107" s="4">
        <f>YEAR(SalesDataTable[[#This Row],[Order Date]])</f>
        <v>2026</v>
      </c>
      <c r="F107" s="4" t="str">
        <f>TEXT(SalesDataTable[[#This Row],[Order Date]],"MMMM")</f>
        <v>January</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MONTH(SalesDataTable[[#This Row],[Order Date]])</f>
        <v>1</v>
      </c>
      <c r="D108" s="4" t="str">
        <f>"Q"&amp;ROUNDUP(MONTH(SalesDataTable[[#This Row],[Order Date]])/3,0)</f>
        <v>Q1</v>
      </c>
      <c r="E108" s="4">
        <f>YEAR(SalesDataTable[[#This Row],[Order Date]])</f>
        <v>2026</v>
      </c>
      <c r="F108" s="4" t="str">
        <f>TEXT(SalesDataTable[[#This Row],[Order Date]],"MMMM")</f>
        <v>January</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MONTH(SalesDataTable[[#This Row],[Order Date]])</f>
        <v>1</v>
      </c>
      <c r="D109" s="4" t="str">
        <f>"Q"&amp;ROUNDUP(MONTH(SalesDataTable[[#This Row],[Order Date]])/3,0)</f>
        <v>Q1</v>
      </c>
      <c r="E109" s="4">
        <f>YEAR(SalesDataTable[[#This Row],[Order Date]])</f>
        <v>2026</v>
      </c>
      <c r="F109" s="4" t="str">
        <f>TEXT(SalesDataTable[[#This Row],[Order Date]],"MMMM")</f>
        <v>January</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MONTH(SalesDataTable[[#This Row],[Order Date]])</f>
        <v>1</v>
      </c>
      <c r="D110" s="4" t="str">
        <f>"Q"&amp;ROUNDUP(MONTH(SalesDataTable[[#This Row],[Order Date]])/3,0)</f>
        <v>Q1</v>
      </c>
      <c r="E110" s="4">
        <f>YEAR(SalesDataTable[[#This Row],[Order Date]])</f>
        <v>2026</v>
      </c>
      <c r="F110" s="4" t="str">
        <f>TEXT(SalesDataTable[[#This Row],[Order Date]],"MMMM")</f>
        <v>January</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MONTH(SalesDataTable[[#This Row],[Order Date]])</f>
        <v>1</v>
      </c>
      <c r="D111" s="4" t="str">
        <f>"Q"&amp;ROUNDUP(MONTH(SalesDataTable[[#This Row],[Order Date]])/3,0)</f>
        <v>Q1</v>
      </c>
      <c r="E111" s="4">
        <f>YEAR(SalesDataTable[[#This Row],[Order Date]])</f>
        <v>2026</v>
      </c>
      <c r="F111" s="4" t="str">
        <f>TEXT(SalesDataTable[[#This Row],[Order Date]],"MMMM")</f>
        <v>January</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MONTH(SalesDataTable[[#This Row],[Order Date]])</f>
        <v>1</v>
      </c>
      <c r="D112" s="4" t="str">
        <f>"Q"&amp;ROUNDUP(MONTH(SalesDataTable[[#This Row],[Order Date]])/3,0)</f>
        <v>Q1</v>
      </c>
      <c r="E112" s="4">
        <f>YEAR(SalesDataTable[[#This Row],[Order Date]])</f>
        <v>2026</v>
      </c>
      <c r="F112" s="4" t="str">
        <f>TEXT(SalesDataTable[[#This Row],[Order Date]],"MMMM")</f>
        <v>January</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MONTH(SalesDataTable[[#This Row],[Order Date]])</f>
        <v>1</v>
      </c>
      <c r="D113" s="4" t="str">
        <f>"Q"&amp;ROUNDUP(MONTH(SalesDataTable[[#This Row],[Order Date]])/3,0)</f>
        <v>Q1</v>
      </c>
      <c r="E113" s="4">
        <f>YEAR(SalesDataTable[[#This Row],[Order Date]])</f>
        <v>2026</v>
      </c>
      <c r="F113" s="4" t="str">
        <f>TEXT(SalesDataTable[[#This Row],[Order Date]],"MMMM")</f>
        <v>January</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MONTH(SalesDataTable[[#This Row],[Order Date]])</f>
        <v>1</v>
      </c>
      <c r="D114" s="4" t="str">
        <f>"Q"&amp;ROUNDUP(MONTH(SalesDataTable[[#This Row],[Order Date]])/3,0)</f>
        <v>Q1</v>
      </c>
      <c r="E114" s="4">
        <f>YEAR(SalesDataTable[[#This Row],[Order Date]])</f>
        <v>2026</v>
      </c>
      <c r="F114" s="4" t="str">
        <f>TEXT(SalesDataTable[[#This Row],[Order Date]],"MMMM")</f>
        <v>January</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MONTH(SalesDataTable[[#This Row],[Order Date]])</f>
        <v>1</v>
      </c>
      <c r="D115" s="4" t="str">
        <f>"Q"&amp;ROUNDUP(MONTH(SalesDataTable[[#This Row],[Order Date]])/3,0)</f>
        <v>Q1</v>
      </c>
      <c r="E115" s="4">
        <f>YEAR(SalesDataTable[[#This Row],[Order Date]])</f>
        <v>2026</v>
      </c>
      <c r="F115" s="4" t="str">
        <f>TEXT(SalesDataTable[[#This Row],[Order Date]],"MMMM")</f>
        <v>January</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MONTH(SalesDataTable[[#This Row],[Order Date]])</f>
        <v>1</v>
      </c>
      <c r="D116" s="4" t="str">
        <f>"Q"&amp;ROUNDUP(MONTH(SalesDataTable[[#This Row],[Order Date]])/3,0)</f>
        <v>Q1</v>
      </c>
      <c r="E116" s="4">
        <f>YEAR(SalesDataTable[[#This Row],[Order Date]])</f>
        <v>2026</v>
      </c>
      <c r="F116" s="4" t="str">
        <f>TEXT(SalesDataTable[[#This Row],[Order Date]],"MMMM")</f>
        <v>January</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MONTH(SalesDataTable[[#This Row],[Order Date]])</f>
        <v>1</v>
      </c>
      <c r="D117" s="4" t="str">
        <f>"Q"&amp;ROUNDUP(MONTH(SalesDataTable[[#This Row],[Order Date]])/3,0)</f>
        <v>Q1</v>
      </c>
      <c r="E117" s="4">
        <f>YEAR(SalesDataTable[[#This Row],[Order Date]])</f>
        <v>2026</v>
      </c>
      <c r="F117" s="4" t="str">
        <f>TEXT(SalesDataTable[[#This Row],[Order Date]],"MMMM")</f>
        <v>January</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MONTH(SalesDataTable[[#This Row],[Order Date]])</f>
        <v>1</v>
      </c>
      <c r="D118" s="4" t="str">
        <f>"Q"&amp;ROUNDUP(MONTH(SalesDataTable[[#This Row],[Order Date]])/3,0)</f>
        <v>Q1</v>
      </c>
      <c r="E118" s="4">
        <f>YEAR(SalesDataTable[[#This Row],[Order Date]])</f>
        <v>2026</v>
      </c>
      <c r="F118" s="4" t="str">
        <f>TEXT(SalesDataTable[[#This Row],[Order Date]],"MMMM")</f>
        <v>January</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MONTH(SalesDataTable[[#This Row],[Order Date]])</f>
        <v>1</v>
      </c>
      <c r="D119" s="4" t="str">
        <f>"Q"&amp;ROUNDUP(MONTH(SalesDataTable[[#This Row],[Order Date]])/3,0)</f>
        <v>Q1</v>
      </c>
      <c r="E119" s="4">
        <f>YEAR(SalesDataTable[[#This Row],[Order Date]])</f>
        <v>2026</v>
      </c>
      <c r="F119" s="4" t="str">
        <f>TEXT(SalesDataTable[[#This Row],[Order Date]],"MMMM")</f>
        <v>January</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MONTH(SalesDataTable[[#This Row],[Order Date]])</f>
        <v>1</v>
      </c>
      <c r="D120" s="4" t="str">
        <f>"Q"&amp;ROUNDUP(MONTH(SalesDataTable[[#This Row],[Order Date]])/3,0)</f>
        <v>Q1</v>
      </c>
      <c r="E120" s="4">
        <f>YEAR(SalesDataTable[[#This Row],[Order Date]])</f>
        <v>2026</v>
      </c>
      <c r="F120" s="4" t="str">
        <f>TEXT(SalesDataTable[[#This Row],[Order Date]],"MMMM")</f>
        <v>January</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MONTH(SalesDataTable[[#This Row],[Order Date]])</f>
        <v>1</v>
      </c>
      <c r="D121" s="4" t="str">
        <f>"Q"&amp;ROUNDUP(MONTH(SalesDataTable[[#This Row],[Order Date]])/3,0)</f>
        <v>Q1</v>
      </c>
      <c r="E121" s="4">
        <f>YEAR(SalesDataTable[[#This Row],[Order Date]])</f>
        <v>2026</v>
      </c>
      <c r="F121" s="4" t="str">
        <f>TEXT(SalesDataTable[[#This Row],[Order Date]],"MMMM")</f>
        <v>January</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MONTH(SalesDataTable[[#This Row],[Order Date]])</f>
        <v>1</v>
      </c>
      <c r="D122" s="4" t="str">
        <f>"Q"&amp;ROUNDUP(MONTH(SalesDataTable[[#This Row],[Order Date]])/3,0)</f>
        <v>Q1</v>
      </c>
      <c r="E122" s="4">
        <f>YEAR(SalesDataTable[[#This Row],[Order Date]])</f>
        <v>2026</v>
      </c>
      <c r="F122" s="4" t="str">
        <f>TEXT(SalesDataTable[[#This Row],[Order Date]],"MMMM")</f>
        <v>January</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MONTH(SalesDataTable[[#This Row],[Order Date]])</f>
        <v>1</v>
      </c>
      <c r="D123" s="4" t="str">
        <f>"Q"&amp;ROUNDUP(MONTH(SalesDataTable[[#This Row],[Order Date]])/3,0)</f>
        <v>Q1</v>
      </c>
      <c r="E123" s="4">
        <f>YEAR(SalesDataTable[[#This Row],[Order Date]])</f>
        <v>2026</v>
      </c>
      <c r="F123" s="4" t="str">
        <f>TEXT(SalesDataTable[[#This Row],[Order Date]],"MMMM")</f>
        <v>January</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MONTH(SalesDataTable[[#This Row],[Order Date]])</f>
        <v>1</v>
      </c>
      <c r="D124" s="4" t="str">
        <f>"Q"&amp;ROUNDUP(MONTH(SalesDataTable[[#This Row],[Order Date]])/3,0)</f>
        <v>Q1</v>
      </c>
      <c r="E124" s="4">
        <f>YEAR(SalesDataTable[[#This Row],[Order Date]])</f>
        <v>2026</v>
      </c>
      <c r="F124" s="4" t="str">
        <f>TEXT(SalesDataTable[[#This Row],[Order Date]],"MMMM")</f>
        <v>January</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MONTH(SalesDataTable[[#This Row],[Order Date]])</f>
        <v>1</v>
      </c>
      <c r="D125" s="4" t="str">
        <f>"Q"&amp;ROUNDUP(MONTH(SalesDataTable[[#This Row],[Order Date]])/3,0)</f>
        <v>Q1</v>
      </c>
      <c r="E125" s="4">
        <f>YEAR(SalesDataTable[[#This Row],[Order Date]])</f>
        <v>2026</v>
      </c>
      <c r="F125" s="4" t="str">
        <f>TEXT(SalesDataTable[[#This Row],[Order Date]],"MMMM")</f>
        <v>January</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MONTH(SalesDataTable[[#This Row],[Order Date]])</f>
        <v>1</v>
      </c>
      <c r="D126" s="4" t="str">
        <f>"Q"&amp;ROUNDUP(MONTH(SalesDataTable[[#This Row],[Order Date]])/3,0)</f>
        <v>Q1</v>
      </c>
      <c r="E126" s="4">
        <f>YEAR(SalesDataTable[[#This Row],[Order Date]])</f>
        <v>2026</v>
      </c>
      <c r="F126" s="4" t="str">
        <f>TEXT(SalesDataTable[[#This Row],[Order Date]],"MMMM")</f>
        <v>January</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MONTH(SalesDataTable[[#This Row],[Order Date]])</f>
        <v>1</v>
      </c>
      <c r="D127" s="4" t="str">
        <f>"Q"&amp;ROUNDUP(MONTH(SalesDataTable[[#This Row],[Order Date]])/3,0)</f>
        <v>Q1</v>
      </c>
      <c r="E127" s="4">
        <f>YEAR(SalesDataTable[[#This Row],[Order Date]])</f>
        <v>2026</v>
      </c>
      <c r="F127" s="4" t="str">
        <f>TEXT(SalesDataTable[[#This Row],[Order Date]],"MMMM")</f>
        <v>January</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MONTH(SalesDataTable[[#This Row],[Order Date]])</f>
        <v>1</v>
      </c>
      <c r="D128" s="4" t="str">
        <f>"Q"&amp;ROUNDUP(MONTH(SalesDataTable[[#This Row],[Order Date]])/3,0)</f>
        <v>Q1</v>
      </c>
      <c r="E128" s="4">
        <f>YEAR(SalesDataTable[[#This Row],[Order Date]])</f>
        <v>2026</v>
      </c>
      <c r="F128" s="4" t="str">
        <f>TEXT(SalesDataTable[[#This Row],[Order Date]],"MMMM")</f>
        <v>January</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MONTH(SalesDataTable[[#This Row],[Order Date]])</f>
        <v>1</v>
      </c>
      <c r="D129" s="4" t="str">
        <f>"Q"&amp;ROUNDUP(MONTH(SalesDataTable[[#This Row],[Order Date]])/3,0)</f>
        <v>Q1</v>
      </c>
      <c r="E129" s="4">
        <f>YEAR(SalesDataTable[[#This Row],[Order Date]])</f>
        <v>2026</v>
      </c>
      <c r="F129" s="4" t="str">
        <f>TEXT(SalesDataTable[[#This Row],[Order Date]],"MMMM")</f>
        <v>January</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MONTH(SalesDataTable[[#This Row],[Order Date]])</f>
        <v>1</v>
      </c>
      <c r="D130" s="4" t="str">
        <f>"Q"&amp;ROUNDUP(MONTH(SalesDataTable[[#This Row],[Order Date]])/3,0)</f>
        <v>Q1</v>
      </c>
      <c r="E130" s="4">
        <f>YEAR(SalesDataTable[[#This Row],[Order Date]])</f>
        <v>2026</v>
      </c>
      <c r="F130" s="4" t="str">
        <f>TEXT(SalesDataTable[[#This Row],[Order Date]],"MMMM")</f>
        <v>January</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MONTH(SalesDataTable[[#This Row],[Order Date]])</f>
        <v>1</v>
      </c>
      <c r="D131" s="4" t="str">
        <f>"Q"&amp;ROUNDUP(MONTH(SalesDataTable[[#This Row],[Order Date]])/3,0)</f>
        <v>Q1</v>
      </c>
      <c r="E131" s="4">
        <f>YEAR(SalesDataTable[[#This Row],[Order Date]])</f>
        <v>2026</v>
      </c>
      <c r="F131" s="4" t="str">
        <f>TEXT(SalesDataTable[[#This Row],[Order Date]],"MMMM")</f>
        <v>January</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MONTH(SalesDataTable[[#This Row],[Order Date]])</f>
        <v>1</v>
      </c>
      <c r="D132" s="4" t="str">
        <f>"Q"&amp;ROUNDUP(MONTH(SalesDataTable[[#This Row],[Order Date]])/3,0)</f>
        <v>Q1</v>
      </c>
      <c r="E132" s="4">
        <f>YEAR(SalesDataTable[[#This Row],[Order Date]])</f>
        <v>2026</v>
      </c>
      <c r="F132" s="4" t="str">
        <f>TEXT(SalesDataTable[[#This Row],[Order Date]],"MMMM")</f>
        <v>January</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MONTH(SalesDataTable[[#This Row],[Order Date]])</f>
        <v>1</v>
      </c>
      <c r="D133" s="4" t="str">
        <f>"Q"&amp;ROUNDUP(MONTH(SalesDataTable[[#This Row],[Order Date]])/3,0)</f>
        <v>Q1</v>
      </c>
      <c r="E133" s="4">
        <f>YEAR(SalesDataTable[[#This Row],[Order Date]])</f>
        <v>2026</v>
      </c>
      <c r="F133" s="4" t="str">
        <f>TEXT(SalesDataTable[[#This Row],[Order Date]],"MMMM")</f>
        <v>January</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MONTH(SalesDataTable[[#This Row],[Order Date]])</f>
        <v>1</v>
      </c>
      <c r="D134" s="4" t="str">
        <f>"Q"&amp;ROUNDUP(MONTH(SalesDataTable[[#This Row],[Order Date]])/3,0)</f>
        <v>Q1</v>
      </c>
      <c r="E134" s="4">
        <f>YEAR(SalesDataTable[[#This Row],[Order Date]])</f>
        <v>2026</v>
      </c>
      <c r="F134" s="4" t="str">
        <f>TEXT(SalesDataTable[[#This Row],[Order Date]],"MMMM")</f>
        <v>January</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MONTH(SalesDataTable[[#This Row],[Order Date]])</f>
        <v>1</v>
      </c>
      <c r="D135" s="4" t="str">
        <f>"Q"&amp;ROUNDUP(MONTH(SalesDataTable[[#This Row],[Order Date]])/3,0)</f>
        <v>Q1</v>
      </c>
      <c r="E135" s="4">
        <f>YEAR(SalesDataTable[[#This Row],[Order Date]])</f>
        <v>2026</v>
      </c>
      <c r="F135" s="4" t="str">
        <f>TEXT(SalesDataTable[[#This Row],[Order Date]],"MMMM")</f>
        <v>January</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MONTH(SalesDataTable[[#This Row],[Order Date]])</f>
        <v>1</v>
      </c>
      <c r="D136" s="4" t="str">
        <f>"Q"&amp;ROUNDUP(MONTH(SalesDataTable[[#This Row],[Order Date]])/3,0)</f>
        <v>Q1</v>
      </c>
      <c r="E136" s="4">
        <f>YEAR(SalesDataTable[[#This Row],[Order Date]])</f>
        <v>2026</v>
      </c>
      <c r="F136" s="4" t="str">
        <f>TEXT(SalesDataTable[[#This Row],[Order Date]],"MMMM")</f>
        <v>January</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MONTH(SalesDataTable[[#This Row],[Order Date]])</f>
        <v>1</v>
      </c>
      <c r="D137" s="4" t="str">
        <f>"Q"&amp;ROUNDUP(MONTH(SalesDataTable[[#This Row],[Order Date]])/3,0)</f>
        <v>Q1</v>
      </c>
      <c r="E137" s="4">
        <f>YEAR(SalesDataTable[[#This Row],[Order Date]])</f>
        <v>2026</v>
      </c>
      <c r="F137" s="4" t="str">
        <f>TEXT(SalesDataTable[[#This Row],[Order Date]],"MMMM")</f>
        <v>January</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MONTH(SalesDataTable[[#This Row],[Order Date]])</f>
        <v>1</v>
      </c>
      <c r="D138" s="4" t="str">
        <f>"Q"&amp;ROUNDUP(MONTH(SalesDataTable[[#This Row],[Order Date]])/3,0)</f>
        <v>Q1</v>
      </c>
      <c r="E138" s="4">
        <f>YEAR(SalesDataTable[[#This Row],[Order Date]])</f>
        <v>2026</v>
      </c>
      <c r="F138" s="4" t="str">
        <f>TEXT(SalesDataTable[[#This Row],[Order Date]],"MMMM")</f>
        <v>January</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MONTH(SalesDataTable[[#This Row],[Order Date]])</f>
        <v>1</v>
      </c>
      <c r="D139" s="4" t="str">
        <f>"Q"&amp;ROUNDUP(MONTH(SalesDataTable[[#This Row],[Order Date]])/3,0)</f>
        <v>Q1</v>
      </c>
      <c r="E139" s="4">
        <f>YEAR(SalesDataTable[[#This Row],[Order Date]])</f>
        <v>2026</v>
      </c>
      <c r="F139" s="4" t="str">
        <f>TEXT(SalesDataTable[[#This Row],[Order Date]],"MMMM")</f>
        <v>January</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MONTH(SalesDataTable[[#This Row],[Order Date]])</f>
        <v>1</v>
      </c>
      <c r="D140" s="4" t="str">
        <f>"Q"&amp;ROUNDUP(MONTH(SalesDataTable[[#This Row],[Order Date]])/3,0)</f>
        <v>Q1</v>
      </c>
      <c r="E140" s="4">
        <f>YEAR(SalesDataTable[[#This Row],[Order Date]])</f>
        <v>2026</v>
      </c>
      <c r="F140" s="4" t="str">
        <f>TEXT(SalesDataTable[[#This Row],[Order Date]],"MMMM")</f>
        <v>January</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MONTH(SalesDataTable[[#This Row],[Order Date]])</f>
        <v>1</v>
      </c>
      <c r="D141" s="4" t="str">
        <f>"Q"&amp;ROUNDUP(MONTH(SalesDataTable[[#This Row],[Order Date]])/3,0)</f>
        <v>Q1</v>
      </c>
      <c r="E141" s="4">
        <f>YEAR(SalesDataTable[[#This Row],[Order Date]])</f>
        <v>2026</v>
      </c>
      <c r="F141" s="4" t="str">
        <f>TEXT(SalesDataTable[[#This Row],[Order Date]],"MMMM")</f>
        <v>January</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MONTH(SalesDataTable[[#This Row],[Order Date]])</f>
        <v>1</v>
      </c>
      <c r="D142" s="4" t="str">
        <f>"Q"&amp;ROUNDUP(MONTH(SalesDataTable[[#This Row],[Order Date]])/3,0)</f>
        <v>Q1</v>
      </c>
      <c r="E142" s="4">
        <f>YEAR(SalesDataTable[[#This Row],[Order Date]])</f>
        <v>2026</v>
      </c>
      <c r="F142" s="4" t="str">
        <f>TEXT(SalesDataTable[[#This Row],[Order Date]],"MMMM")</f>
        <v>January</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MONTH(SalesDataTable[[#This Row],[Order Date]])</f>
        <v>1</v>
      </c>
      <c r="D143" s="4" t="str">
        <f>"Q"&amp;ROUNDUP(MONTH(SalesDataTable[[#This Row],[Order Date]])/3,0)</f>
        <v>Q1</v>
      </c>
      <c r="E143" s="4">
        <f>YEAR(SalesDataTable[[#This Row],[Order Date]])</f>
        <v>2026</v>
      </c>
      <c r="F143" s="4" t="str">
        <f>TEXT(SalesDataTable[[#This Row],[Order Date]],"MMMM")</f>
        <v>January</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MONTH(SalesDataTable[[#This Row],[Order Date]])</f>
        <v>1</v>
      </c>
      <c r="D144" s="4" t="str">
        <f>"Q"&amp;ROUNDUP(MONTH(SalesDataTable[[#This Row],[Order Date]])/3,0)</f>
        <v>Q1</v>
      </c>
      <c r="E144" s="4">
        <f>YEAR(SalesDataTable[[#This Row],[Order Date]])</f>
        <v>2026</v>
      </c>
      <c r="F144" s="4" t="str">
        <f>TEXT(SalesDataTable[[#This Row],[Order Date]],"MMMM")</f>
        <v>January</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MONTH(SalesDataTable[[#This Row],[Order Date]])</f>
        <v>1</v>
      </c>
      <c r="D145" s="4" t="str">
        <f>"Q"&amp;ROUNDUP(MONTH(SalesDataTable[[#This Row],[Order Date]])/3,0)</f>
        <v>Q1</v>
      </c>
      <c r="E145" s="4">
        <f>YEAR(SalesDataTable[[#This Row],[Order Date]])</f>
        <v>2026</v>
      </c>
      <c r="F145" s="4" t="str">
        <f>TEXT(SalesDataTable[[#This Row],[Order Date]],"MMMM")</f>
        <v>January</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MONTH(SalesDataTable[[#This Row],[Order Date]])</f>
        <v>1</v>
      </c>
      <c r="D146" s="4" t="str">
        <f>"Q"&amp;ROUNDUP(MONTH(SalesDataTable[[#This Row],[Order Date]])/3,0)</f>
        <v>Q1</v>
      </c>
      <c r="E146" s="4">
        <f>YEAR(SalesDataTable[[#This Row],[Order Date]])</f>
        <v>2026</v>
      </c>
      <c r="F146" s="4" t="str">
        <f>TEXT(SalesDataTable[[#This Row],[Order Date]],"MMMM")</f>
        <v>January</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MONTH(SalesDataTable[[#This Row],[Order Date]])</f>
        <v>1</v>
      </c>
      <c r="D147" s="4" t="str">
        <f>"Q"&amp;ROUNDUP(MONTH(SalesDataTable[[#This Row],[Order Date]])/3,0)</f>
        <v>Q1</v>
      </c>
      <c r="E147" s="4">
        <f>YEAR(SalesDataTable[[#This Row],[Order Date]])</f>
        <v>2026</v>
      </c>
      <c r="F147" s="4" t="str">
        <f>TEXT(SalesDataTable[[#This Row],[Order Date]],"MMMM")</f>
        <v>January</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MONTH(SalesDataTable[[#This Row],[Order Date]])</f>
        <v>1</v>
      </c>
      <c r="D148" s="4" t="str">
        <f>"Q"&amp;ROUNDUP(MONTH(SalesDataTable[[#This Row],[Order Date]])/3,0)</f>
        <v>Q1</v>
      </c>
      <c r="E148" s="4">
        <f>YEAR(SalesDataTable[[#This Row],[Order Date]])</f>
        <v>2026</v>
      </c>
      <c r="F148" s="4" t="str">
        <f>TEXT(SalesDataTable[[#This Row],[Order Date]],"MMMM")</f>
        <v>January</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MONTH(SalesDataTable[[#This Row],[Order Date]])</f>
        <v>1</v>
      </c>
      <c r="D149" s="4" t="str">
        <f>"Q"&amp;ROUNDUP(MONTH(SalesDataTable[[#This Row],[Order Date]])/3,0)</f>
        <v>Q1</v>
      </c>
      <c r="E149" s="4">
        <f>YEAR(SalesDataTable[[#This Row],[Order Date]])</f>
        <v>2026</v>
      </c>
      <c r="F149" s="4" t="str">
        <f>TEXT(SalesDataTable[[#This Row],[Order Date]],"MMMM")</f>
        <v>January</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MONTH(SalesDataTable[[#This Row],[Order Date]])</f>
        <v>1</v>
      </c>
      <c r="D150" s="4" t="str">
        <f>"Q"&amp;ROUNDUP(MONTH(SalesDataTable[[#This Row],[Order Date]])/3,0)</f>
        <v>Q1</v>
      </c>
      <c r="E150" s="4">
        <f>YEAR(SalesDataTable[[#This Row],[Order Date]])</f>
        <v>2026</v>
      </c>
      <c r="F150" s="4" t="str">
        <f>TEXT(SalesDataTable[[#This Row],[Order Date]],"MMMM")</f>
        <v>January</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MONTH(SalesDataTable[[#This Row],[Order Date]])</f>
        <v>1</v>
      </c>
      <c r="D151" s="4" t="str">
        <f>"Q"&amp;ROUNDUP(MONTH(SalesDataTable[[#This Row],[Order Date]])/3,0)</f>
        <v>Q1</v>
      </c>
      <c r="E151" s="4">
        <f>YEAR(SalesDataTable[[#This Row],[Order Date]])</f>
        <v>2026</v>
      </c>
      <c r="F151" s="4" t="str">
        <f>TEXT(SalesDataTable[[#This Row],[Order Date]],"MMMM")</f>
        <v>January</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MONTH(SalesDataTable[[#This Row],[Order Date]])</f>
        <v>2</v>
      </c>
      <c r="D152" s="4" t="str">
        <f>"Q"&amp;ROUNDUP(MONTH(SalesDataTable[[#This Row],[Order Date]])/3,0)</f>
        <v>Q1</v>
      </c>
      <c r="E152" s="4">
        <f>YEAR(SalesDataTable[[#This Row],[Order Date]])</f>
        <v>2026</v>
      </c>
      <c r="F152" s="4" t="str">
        <f>TEXT(SalesDataTable[[#This Row],[Order Date]],"MMMM")</f>
        <v>February</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MONTH(SalesDataTable[[#This Row],[Order Date]])</f>
        <v>2</v>
      </c>
      <c r="D153" s="4" t="str">
        <f>"Q"&amp;ROUNDUP(MONTH(SalesDataTable[[#This Row],[Order Date]])/3,0)</f>
        <v>Q1</v>
      </c>
      <c r="E153" s="4">
        <f>YEAR(SalesDataTable[[#This Row],[Order Date]])</f>
        <v>2026</v>
      </c>
      <c r="F153" s="4" t="str">
        <f>TEXT(SalesDataTable[[#This Row],[Order Date]],"MMMM")</f>
        <v>February</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MONTH(SalesDataTable[[#This Row],[Order Date]])</f>
        <v>2</v>
      </c>
      <c r="D154" s="4" t="str">
        <f>"Q"&amp;ROUNDUP(MONTH(SalesDataTable[[#This Row],[Order Date]])/3,0)</f>
        <v>Q1</v>
      </c>
      <c r="E154" s="4">
        <f>YEAR(SalesDataTable[[#This Row],[Order Date]])</f>
        <v>2026</v>
      </c>
      <c r="F154" s="4" t="str">
        <f>TEXT(SalesDataTable[[#This Row],[Order Date]],"MMMM")</f>
        <v>February</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MONTH(SalesDataTable[[#This Row],[Order Date]])</f>
        <v>2</v>
      </c>
      <c r="D155" s="4" t="str">
        <f>"Q"&amp;ROUNDUP(MONTH(SalesDataTable[[#This Row],[Order Date]])/3,0)</f>
        <v>Q1</v>
      </c>
      <c r="E155" s="4">
        <f>YEAR(SalesDataTable[[#This Row],[Order Date]])</f>
        <v>2026</v>
      </c>
      <c r="F155" s="4" t="str">
        <f>TEXT(SalesDataTable[[#This Row],[Order Date]],"MMMM")</f>
        <v>February</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MONTH(SalesDataTable[[#This Row],[Order Date]])</f>
        <v>2</v>
      </c>
      <c r="D156" s="4" t="str">
        <f>"Q"&amp;ROUNDUP(MONTH(SalesDataTable[[#This Row],[Order Date]])/3,0)</f>
        <v>Q1</v>
      </c>
      <c r="E156" s="4">
        <f>YEAR(SalesDataTable[[#This Row],[Order Date]])</f>
        <v>2026</v>
      </c>
      <c r="F156" s="4" t="str">
        <f>TEXT(SalesDataTable[[#This Row],[Order Date]],"MMMM")</f>
        <v>February</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MONTH(SalesDataTable[[#This Row],[Order Date]])</f>
        <v>2</v>
      </c>
      <c r="D157" s="4" t="str">
        <f>"Q"&amp;ROUNDUP(MONTH(SalesDataTable[[#This Row],[Order Date]])/3,0)</f>
        <v>Q1</v>
      </c>
      <c r="E157" s="4">
        <f>YEAR(SalesDataTable[[#This Row],[Order Date]])</f>
        <v>2026</v>
      </c>
      <c r="F157" s="4" t="str">
        <f>TEXT(SalesDataTable[[#This Row],[Order Date]],"MMMM")</f>
        <v>February</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MONTH(SalesDataTable[[#This Row],[Order Date]])</f>
        <v>2</v>
      </c>
      <c r="D158" s="4" t="str">
        <f>"Q"&amp;ROUNDUP(MONTH(SalesDataTable[[#This Row],[Order Date]])/3,0)</f>
        <v>Q1</v>
      </c>
      <c r="E158" s="4">
        <f>YEAR(SalesDataTable[[#This Row],[Order Date]])</f>
        <v>2026</v>
      </c>
      <c r="F158" s="4" t="str">
        <f>TEXT(SalesDataTable[[#This Row],[Order Date]],"MMMM")</f>
        <v>February</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MONTH(SalesDataTable[[#This Row],[Order Date]])</f>
        <v>2</v>
      </c>
      <c r="D159" s="4" t="str">
        <f>"Q"&amp;ROUNDUP(MONTH(SalesDataTable[[#This Row],[Order Date]])/3,0)</f>
        <v>Q1</v>
      </c>
      <c r="E159" s="4">
        <f>YEAR(SalesDataTable[[#This Row],[Order Date]])</f>
        <v>2026</v>
      </c>
      <c r="F159" s="4" t="str">
        <f>TEXT(SalesDataTable[[#This Row],[Order Date]],"MMMM")</f>
        <v>February</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MONTH(SalesDataTable[[#This Row],[Order Date]])</f>
        <v>2</v>
      </c>
      <c r="D160" s="4" t="str">
        <f>"Q"&amp;ROUNDUP(MONTH(SalesDataTable[[#This Row],[Order Date]])/3,0)</f>
        <v>Q1</v>
      </c>
      <c r="E160" s="4">
        <f>YEAR(SalesDataTable[[#This Row],[Order Date]])</f>
        <v>2026</v>
      </c>
      <c r="F160" s="4" t="str">
        <f>TEXT(SalesDataTable[[#This Row],[Order Date]],"MMMM")</f>
        <v>February</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MONTH(SalesDataTable[[#This Row],[Order Date]])</f>
        <v>2</v>
      </c>
      <c r="D161" s="4" t="str">
        <f>"Q"&amp;ROUNDUP(MONTH(SalesDataTable[[#This Row],[Order Date]])/3,0)</f>
        <v>Q1</v>
      </c>
      <c r="E161" s="4">
        <f>YEAR(SalesDataTable[[#This Row],[Order Date]])</f>
        <v>2026</v>
      </c>
      <c r="F161" s="4" t="str">
        <f>TEXT(SalesDataTable[[#This Row],[Order Date]],"MMMM")</f>
        <v>February</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MONTH(SalesDataTable[[#This Row],[Order Date]])</f>
        <v>2</v>
      </c>
      <c r="D162" s="4" t="str">
        <f>"Q"&amp;ROUNDUP(MONTH(SalesDataTable[[#This Row],[Order Date]])/3,0)</f>
        <v>Q1</v>
      </c>
      <c r="E162" s="4">
        <f>YEAR(SalesDataTable[[#This Row],[Order Date]])</f>
        <v>2026</v>
      </c>
      <c r="F162" s="4" t="str">
        <f>TEXT(SalesDataTable[[#This Row],[Order Date]],"MMMM")</f>
        <v>February</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MONTH(SalesDataTable[[#This Row],[Order Date]])</f>
        <v>2</v>
      </c>
      <c r="D163" s="4" t="str">
        <f>"Q"&amp;ROUNDUP(MONTH(SalesDataTable[[#This Row],[Order Date]])/3,0)</f>
        <v>Q1</v>
      </c>
      <c r="E163" s="4">
        <f>YEAR(SalesDataTable[[#This Row],[Order Date]])</f>
        <v>2026</v>
      </c>
      <c r="F163" s="4" t="str">
        <f>TEXT(SalesDataTable[[#This Row],[Order Date]],"MMMM")</f>
        <v>February</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MONTH(SalesDataTable[[#This Row],[Order Date]])</f>
        <v>2</v>
      </c>
      <c r="D164" s="4" t="str">
        <f>"Q"&amp;ROUNDUP(MONTH(SalesDataTable[[#This Row],[Order Date]])/3,0)</f>
        <v>Q1</v>
      </c>
      <c r="E164" s="4">
        <f>YEAR(SalesDataTable[[#This Row],[Order Date]])</f>
        <v>2026</v>
      </c>
      <c r="F164" s="4" t="str">
        <f>TEXT(SalesDataTable[[#This Row],[Order Date]],"MMMM")</f>
        <v>February</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MONTH(SalesDataTable[[#This Row],[Order Date]])</f>
        <v>2</v>
      </c>
      <c r="D165" s="4" t="str">
        <f>"Q"&amp;ROUNDUP(MONTH(SalesDataTable[[#This Row],[Order Date]])/3,0)</f>
        <v>Q1</v>
      </c>
      <c r="E165" s="4">
        <f>YEAR(SalesDataTable[[#This Row],[Order Date]])</f>
        <v>2026</v>
      </c>
      <c r="F165" s="4" t="str">
        <f>TEXT(SalesDataTable[[#This Row],[Order Date]],"MMMM")</f>
        <v>February</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MONTH(SalesDataTable[[#This Row],[Order Date]])</f>
        <v>2</v>
      </c>
      <c r="D166" s="4" t="str">
        <f>"Q"&amp;ROUNDUP(MONTH(SalesDataTable[[#This Row],[Order Date]])/3,0)</f>
        <v>Q1</v>
      </c>
      <c r="E166" s="4">
        <f>YEAR(SalesDataTable[[#This Row],[Order Date]])</f>
        <v>2026</v>
      </c>
      <c r="F166" s="4" t="str">
        <f>TEXT(SalesDataTable[[#This Row],[Order Date]],"MMMM")</f>
        <v>February</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MONTH(SalesDataTable[[#This Row],[Order Date]])</f>
        <v>2</v>
      </c>
      <c r="D167" s="4" t="str">
        <f>"Q"&amp;ROUNDUP(MONTH(SalesDataTable[[#This Row],[Order Date]])/3,0)</f>
        <v>Q1</v>
      </c>
      <c r="E167" s="4">
        <f>YEAR(SalesDataTable[[#This Row],[Order Date]])</f>
        <v>2026</v>
      </c>
      <c r="F167" s="4" t="str">
        <f>TEXT(SalesDataTable[[#This Row],[Order Date]],"MMMM")</f>
        <v>February</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MONTH(SalesDataTable[[#This Row],[Order Date]])</f>
        <v>2</v>
      </c>
      <c r="D168" s="4" t="str">
        <f>"Q"&amp;ROUNDUP(MONTH(SalesDataTable[[#This Row],[Order Date]])/3,0)</f>
        <v>Q1</v>
      </c>
      <c r="E168" s="4">
        <f>YEAR(SalesDataTable[[#This Row],[Order Date]])</f>
        <v>2026</v>
      </c>
      <c r="F168" s="4" t="str">
        <f>TEXT(SalesDataTable[[#This Row],[Order Date]],"MMMM")</f>
        <v>February</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MONTH(SalesDataTable[[#This Row],[Order Date]])</f>
        <v>2</v>
      </c>
      <c r="D169" s="4" t="str">
        <f>"Q"&amp;ROUNDUP(MONTH(SalesDataTable[[#This Row],[Order Date]])/3,0)</f>
        <v>Q1</v>
      </c>
      <c r="E169" s="4">
        <f>YEAR(SalesDataTable[[#This Row],[Order Date]])</f>
        <v>2026</v>
      </c>
      <c r="F169" s="4" t="str">
        <f>TEXT(SalesDataTable[[#This Row],[Order Date]],"MMMM")</f>
        <v>February</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MONTH(SalesDataTable[[#This Row],[Order Date]])</f>
        <v>2</v>
      </c>
      <c r="D170" s="4" t="str">
        <f>"Q"&amp;ROUNDUP(MONTH(SalesDataTable[[#This Row],[Order Date]])/3,0)</f>
        <v>Q1</v>
      </c>
      <c r="E170" s="4">
        <f>YEAR(SalesDataTable[[#This Row],[Order Date]])</f>
        <v>2026</v>
      </c>
      <c r="F170" s="4" t="str">
        <f>TEXT(SalesDataTable[[#This Row],[Order Date]],"MMMM")</f>
        <v>February</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MONTH(SalesDataTable[[#This Row],[Order Date]])</f>
        <v>2</v>
      </c>
      <c r="D171" s="4" t="str">
        <f>"Q"&amp;ROUNDUP(MONTH(SalesDataTable[[#This Row],[Order Date]])/3,0)</f>
        <v>Q1</v>
      </c>
      <c r="E171" s="4">
        <f>YEAR(SalesDataTable[[#This Row],[Order Date]])</f>
        <v>2026</v>
      </c>
      <c r="F171" s="4" t="str">
        <f>TEXT(SalesDataTable[[#This Row],[Order Date]],"MMMM")</f>
        <v>February</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MONTH(SalesDataTable[[#This Row],[Order Date]])</f>
        <v>2</v>
      </c>
      <c r="D172" s="4" t="str">
        <f>"Q"&amp;ROUNDUP(MONTH(SalesDataTable[[#This Row],[Order Date]])/3,0)</f>
        <v>Q1</v>
      </c>
      <c r="E172" s="4">
        <f>YEAR(SalesDataTable[[#This Row],[Order Date]])</f>
        <v>2026</v>
      </c>
      <c r="F172" s="4" t="str">
        <f>TEXT(SalesDataTable[[#This Row],[Order Date]],"MMMM")</f>
        <v>February</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MONTH(SalesDataTable[[#This Row],[Order Date]])</f>
        <v>2</v>
      </c>
      <c r="D173" s="4" t="str">
        <f>"Q"&amp;ROUNDUP(MONTH(SalesDataTable[[#This Row],[Order Date]])/3,0)</f>
        <v>Q1</v>
      </c>
      <c r="E173" s="4">
        <f>YEAR(SalesDataTable[[#This Row],[Order Date]])</f>
        <v>2026</v>
      </c>
      <c r="F173" s="4" t="str">
        <f>TEXT(SalesDataTable[[#This Row],[Order Date]],"MMMM")</f>
        <v>February</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MONTH(SalesDataTable[[#This Row],[Order Date]])</f>
        <v>2</v>
      </c>
      <c r="D174" s="4" t="str">
        <f>"Q"&amp;ROUNDUP(MONTH(SalesDataTable[[#This Row],[Order Date]])/3,0)</f>
        <v>Q1</v>
      </c>
      <c r="E174" s="4">
        <f>YEAR(SalesDataTable[[#This Row],[Order Date]])</f>
        <v>2026</v>
      </c>
      <c r="F174" s="4" t="str">
        <f>TEXT(SalesDataTable[[#This Row],[Order Date]],"MMMM")</f>
        <v>February</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MONTH(SalesDataTable[[#This Row],[Order Date]])</f>
        <v>2</v>
      </c>
      <c r="D175" s="4" t="str">
        <f>"Q"&amp;ROUNDUP(MONTH(SalesDataTable[[#This Row],[Order Date]])/3,0)</f>
        <v>Q1</v>
      </c>
      <c r="E175" s="4">
        <f>YEAR(SalesDataTable[[#This Row],[Order Date]])</f>
        <v>2026</v>
      </c>
      <c r="F175" s="4" t="str">
        <f>TEXT(SalesDataTable[[#This Row],[Order Date]],"MMMM")</f>
        <v>February</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MONTH(SalesDataTable[[#This Row],[Order Date]])</f>
        <v>2</v>
      </c>
      <c r="D176" s="4" t="str">
        <f>"Q"&amp;ROUNDUP(MONTH(SalesDataTable[[#This Row],[Order Date]])/3,0)</f>
        <v>Q1</v>
      </c>
      <c r="E176" s="4">
        <f>YEAR(SalesDataTable[[#This Row],[Order Date]])</f>
        <v>2026</v>
      </c>
      <c r="F176" s="4" t="str">
        <f>TEXT(SalesDataTable[[#This Row],[Order Date]],"MMMM")</f>
        <v>February</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MONTH(SalesDataTable[[#This Row],[Order Date]])</f>
        <v>2</v>
      </c>
      <c r="D177" s="4" t="str">
        <f>"Q"&amp;ROUNDUP(MONTH(SalesDataTable[[#This Row],[Order Date]])/3,0)</f>
        <v>Q1</v>
      </c>
      <c r="E177" s="4">
        <f>YEAR(SalesDataTable[[#This Row],[Order Date]])</f>
        <v>2026</v>
      </c>
      <c r="F177" s="4" t="str">
        <f>TEXT(SalesDataTable[[#This Row],[Order Date]],"MMMM")</f>
        <v>February</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MONTH(SalesDataTable[[#This Row],[Order Date]])</f>
        <v>2</v>
      </c>
      <c r="D178" s="4" t="str">
        <f>"Q"&amp;ROUNDUP(MONTH(SalesDataTable[[#This Row],[Order Date]])/3,0)</f>
        <v>Q1</v>
      </c>
      <c r="E178" s="4">
        <f>YEAR(SalesDataTable[[#This Row],[Order Date]])</f>
        <v>2026</v>
      </c>
      <c r="F178" s="4" t="str">
        <f>TEXT(SalesDataTable[[#This Row],[Order Date]],"MMMM")</f>
        <v>February</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MONTH(SalesDataTable[[#This Row],[Order Date]])</f>
        <v>2</v>
      </c>
      <c r="D179" s="4" t="str">
        <f>"Q"&amp;ROUNDUP(MONTH(SalesDataTable[[#This Row],[Order Date]])/3,0)</f>
        <v>Q1</v>
      </c>
      <c r="E179" s="4">
        <f>YEAR(SalesDataTable[[#This Row],[Order Date]])</f>
        <v>2026</v>
      </c>
      <c r="F179" s="4" t="str">
        <f>TEXT(SalesDataTable[[#This Row],[Order Date]],"MMMM")</f>
        <v>February</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MONTH(SalesDataTable[[#This Row],[Order Date]])</f>
        <v>2</v>
      </c>
      <c r="D180" s="4" t="str">
        <f>"Q"&amp;ROUNDUP(MONTH(SalesDataTable[[#This Row],[Order Date]])/3,0)</f>
        <v>Q1</v>
      </c>
      <c r="E180" s="4">
        <f>YEAR(SalesDataTable[[#This Row],[Order Date]])</f>
        <v>2026</v>
      </c>
      <c r="F180" s="4" t="str">
        <f>TEXT(SalesDataTable[[#This Row],[Order Date]],"MMMM")</f>
        <v>February</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MONTH(SalesDataTable[[#This Row],[Order Date]])</f>
        <v>2</v>
      </c>
      <c r="D181" s="4" t="str">
        <f>"Q"&amp;ROUNDUP(MONTH(SalesDataTable[[#This Row],[Order Date]])/3,0)</f>
        <v>Q1</v>
      </c>
      <c r="E181" s="4">
        <f>YEAR(SalesDataTable[[#This Row],[Order Date]])</f>
        <v>2026</v>
      </c>
      <c r="F181" s="4" t="str">
        <f>TEXT(SalesDataTable[[#This Row],[Order Date]],"MMMM")</f>
        <v>February</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MONTH(SalesDataTable[[#This Row],[Order Date]])</f>
        <v>2</v>
      </c>
      <c r="D182" s="4" t="str">
        <f>"Q"&amp;ROUNDUP(MONTH(SalesDataTable[[#This Row],[Order Date]])/3,0)</f>
        <v>Q1</v>
      </c>
      <c r="E182" s="4">
        <f>YEAR(SalesDataTable[[#This Row],[Order Date]])</f>
        <v>2026</v>
      </c>
      <c r="F182" s="4" t="str">
        <f>TEXT(SalesDataTable[[#This Row],[Order Date]],"MMMM")</f>
        <v>February</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MONTH(SalesDataTable[[#This Row],[Order Date]])</f>
        <v>2</v>
      </c>
      <c r="D183" s="4" t="str">
        <f>"Q"&amp;ROUNDUP(MONTH(SalesDataTable[[#This Row],[Order Date]])/3,0)</f>
        <v>Q1</v>
      </c>
      <c r="E183" s="4">
        <f>YEAR(SalesDataTable[[#This Row],[Order Date]])</f>
        <v>2026</v>
      </c>
      <c r="F183" s="4" t="str">
        <f>TEXT(SalesDataTable[[#This Row],[Order Date]],"MMMM")</f>
        <v>February</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MONTH(SalesDataTable[[#This Row],[Order Date]])</f>
        <v>2</v>
      </c>
      <c r="D184" s="4" t="str">
        <f>"Q"&amp;ROUNDUP(MONTH(SalesDataTable[[#This Row],[Order Date]])/3,0)</f>
        <v>Q1</v>
      </c>
      <c r="E184" s="4">
        <f>YEAR(SalesDataTable[[#This Row],[Order Date]])</f>
        <v>2026</v>
      </c>
      <c r="F184" s="4" t="str">
        <f>TEXT(SalesDataTable[[#This Row],[Order Date]],"MMMM")</f>
        <v>February</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MONTH(SalesDataTable[[#This Row],[Order Date]])</f>
        <v>2</v>
      </c>
      <c r="D185" s="4" t="str">
        <f>"Q"&amp;ROUNDUP(MONTH(SalesDataTable[[#This Row],[Order Date]])/3,0)</f>
        <v>Q1</v>
      </c>
      <c r="E185" s="4">
        <f>YEAR(SalesDataTable[[#This Row],[Order Date]])</f>
        <v>2026</v>
      </c>
      <c r="F185" s="4" t="str">
        <f>TEXT(SalesDataTable[[#This Row],[Order Date]],"MMMM")</f>
        <v>February</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MONTH(SalesDataTable[[#This Row],[Order Date]])</f>
        <v>2</v>
      </c>
      <c r="D186" s="4" t="str">
        <f>"Q"&amp;ROUNDUP(MONTH(SalesDataTable[[#This Row],[Order Date]])/3,0)</f>
        <v>Q1</v>
      </c>
      <c r="E186" s="4">
        <f>YEAR(SalesDataTable[[#This Row],[Order Date]])</f>
        <v>2026</v>
      </c>
      <c r="F186" s="4" t="str">
        <f>TEXT(SalesDataTable[[#This Row],[Order Date]],"MMMM")</f>
        <v>February</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MONTH(SalesDataTable[[#This Row],[Order Date]])</f>
        <v>2</v>
      </c>
      <c r="D187" s="4" t="str">
        <f>"Q"&amp;ROUNDUP(MONTH(SalesDataTable[[#This Row],[Order Date]])/3,0)</f>
        <v>Q1</v>
      </c>
      <c r="E187" s="4">
        <f>YEAR(SalesDataTable[[#This Row],[Order Date]])</f>
        <v>2026</v>
      </c>
      <c r="F187" s="4" t="str">
        <f>TEXT(SalesDataTable[[#This Row],[Order Date]],"MMMM")</f>
        <v>February</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MONTH(SalesDataTable[[#This Row],[Order Date]])</f>
        <v>2</v>
      </c>
      <c r="D188" s="4" t="str">
        <f>"Q"&amp;ROUNDUP(MONTH(SalesDataTable[[#This Row],[Order Date]])/3,0)</f>
        <v>Q1</v>
      </c>
      <c r="E188" s="4">
        <f>YEAR(SalesDataTable[[#This Row],[Order Date]])</f>
        <v>2026</v>
      </c>
      <c r="F188" s="4" t="str">
        <f>TEXT(SalesDataTable[[#This Row],[Order Date]],"MMMM")</f>
        <v>February</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MONTH(SalesDataTable[[#This Row],[Order Date]])</f>
        <v>2</v>
      </c>
      <c r="D189" s="4" t="str">
        <f>"Q"&amp;ROUNDUP(MONTH(SalesDataTable[[#This Row],[Order Date]])/3,0)</f>
        <v>Q1</v>
      </c>
      <c r="E189" s="4">
        <f>YEAR(SalesDataTable[[#This Row],[Order Date]])</f>
        <v>2026</v>
      </c>
      <c r="F189" s="4" t="str">
        <f>TEXT(SalesDataTable[[#This Row],[Order Date]],"MMMM")</f>
        <v>February</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MONTH(SalesDataTable[[#This Row],[Order Date]])</f>
        <v>2</v>
      </c>
      <c r="D190" s="4" t="str">
        <f>"Q"&amp;ROUNDUP(MONTH(SalesDataTable[[#This Row],[Order Date]])/3,0)</f>
        <v>Q1</v>
      </c>
      <c r="E190" s="4">
        <f>YEAR(SalesDataTable[[#This Row],[Order Date]])</f>
        <v>2026</v>
      </c>
      <c r="F190" s="4" t="str">
        <f>TEXT(SalesDataTable[[#This Row],[Order Date]],"MMMM")</f>
        <v>February</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MONTH(SalesDataTable[[#This Row],[Order Date]])</f>
        <v>2</v>
      </c>
      <c r="D191" s="4" t="str">
        <f>"Q"&amp;ROUNDUP(MONTH(SalesDataTable[[#This Row],[Order Date]])/3,0)</f>
        <v>Q1</v>
      </c>
      <c r="E191" s="4">
        <f>YEAR(SalesDataTable[[#This Row],[Order Date]])</f>
        <v>2026</v>
      </c>
      <c r="F191" s="4" t="str">
        <f>TEXT(SalesDataTable[[#This Row],[Order Date]],"MMMM")</f>
        <v>February</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MONTH(SalesDataTable[[#This Row],[Order Date]])</f>
        <v>2</v>
      </c>
      <c r="D192" s="4" t="str">
        <f>"Q"&amp;ROUNDUP(MONTH(SalesDataTable[[#This Row],[Order Date]])/3,0)</f>
        <v>Q1</v>
      </c>
      <c r="E192" s="4">
        <f>YEAR(SalesDataTable[[#This Row],[Order Date]])</f>
        <v>2026</v>
      </c>
      <c r="F192" s="4" t="str">
        <f>TEXT(SalesDataTable[[#This Row],[Order Date]],"MMMM")</f>
        <v>February</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MONTH(SalesDataTable[[#This Row],[Order Date]])</f>
        <v>2</v>
      </c>
      <c r="D193" s="4" t="str">
        <f>"Q"&amp;ROUNDUP(MONTH(SalesDataTable[[#This Row],[Order Date]])/3,0)</f>
        <v>Q1</v>
      </c>
      <c r="E193" s="4">
        <f>YEAR(SalesDataTable[[#This Row],[Order Date]])</f>
        <v>2026</v>
      </c>
      <c r="F193" s="4" t="str">
        <f>TEXT(SalesDataTable[[#This Row],[Order Date]],"MMMM")</f>
        <v>February</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MONTH(SalesDataTable[[#This Row],[Order Date]])</f>
        <v>2</v>
      </c>
      <c r="D194" s="4" t="str">
        <f>"Q"&amp;ROUNDUP(MONTH(SalesDataTable[[#This Row],[Order Date]])/3,0)</f>
        <v>Q1</v>
      </c>
      <c r="E194" s="4">
        <f>YEAR(SalesDataTable[[#This Row],[Order Date]])</f>
        <v>2026</v>
      </c>
      <c r="F194" s="4" t="str">
        <f>TEXT(SalesDataTable[[#This Row],[Order Date]],"MMMM")</f>
        <v>February</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MONTH(SalesDataTable[[#This Row],[Order Date]])</f>
        <v>2</v>
      </c>
      <c r="D195" s="4" t="str">
        <f>"Q"&amp;ROUNDUP(MONTH(SalesDataTable[[#This Row],[Order Date]])/3,0)</f>
        <v>Q1</v>
      </c>
      <c r="E195" s="4">
        <f>YEAR(SalesDataTable[[#This Row],[Order Date]])</f>
        <v>2026</v>
      </c>
      <c r="F195" s="4" t="str">
        <f>TEXT(SalesDataTable[[#This Row],[Order Date]],"MMMM")</f>
        <v>February</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MONTH(SalesDataTable[[#This Row],[Order Date]])</f>
        <v>2</v>
      </c>
      <c r="D196" s="4" t="str">
        <f>"Q"&amp;ROUNDUP(MONTH(SalesDataTable[[#This Row],[Order Date]])/3,0)</f>
        <v>Q1</v>
      </c>
      <c r="E196" s="4">
        <f>YEAR(SalesDataTable[[#This Row],[Order Date]])</f>
        <v>2026</v>
      </c>
      <c r="F196" s="4" t="str">
        <f>TEXT(SalesDataTable[[#This Row],[Order Date]],"MMMM")</f>
        <v>February</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MONTH(SalesDataTable[[#This Row],[Order Date]])</f>
        <v>2</v>
      </c>
      <c r="D197" s="4" t="str">
        <f>"Q"&amp;ROUNDUP(MONTH(SalesDataTable[[#This Row],[Order Date]])/3,0)</f>
        <v>Q1</v>
      </c>
      <c r="E197" s="4">
        <f>YEAR(SalesDataTable[[#This Row],[Order Date]])</f>
        <v>2026</v>
      </c>
      <c r="F197" s="4" t="str">
        <f>TEXT(SalesDataTable[[#This Row],[Order Date]],"MMMM")</f>
        <v>February</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MONTH(SalesDataTable[[#This Row],[Order Date]])</f>
        <v>2</v>
      </c>
      <c r="D198" s="4" t="str">
        <f>"Q"&amp;ROUNDUP(MONTH(SalesDataTable[[#This Row],[Order Date]])/3,0)</f>
        <v>Q1</v>
      </c>
      <c r="E198" s="4">
        <f>YEAR(SalesDataTable[[#This Row],[Order Date]])</f>
        <v>2026</v>
      </c>
      <c r="F198" s="4" t="str">
        <f>TEXT(SalesDataTable[[#This Row],[Order Date]],"MMMM")</f>
        <v>February</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MONTH(SalesDataTable[[#This Row],[Order Date]])</f>
        <v>2</v>
      </c>
      <c r="D199" s="4" t="str">
        <f>"Q"&amp;ROUNDUP(MONTH(SalesDataTable[[#This Row],[Order Date]])/3,0)</f>
        <v>Q1</v>
      </c>
      <c r="E199" s="4">
        <f>YEAR(SalesDataTable[[#This Row],[Order Date]])</f>
        <v>2026</v>
      </c>
      <c r="F199" s="4" t="str">
        <f>TEXT(SalesDataTable[[#This Row],[Order Date]],"MMMM")</f>
        <v>February</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MONTH(SalesDataTable[[#This Row],[Order Date]])</f>
        <v>2</v>
      </c>
      <c r="D200" s="4" t="str">
        <f>"Q"&amp;ROUNDUP(MONTH(SalesDataTable[[#This Row],[Order Date]])/3,0)</f>
        <v>Q1</v>
      </c>
      <c r="E200" s="4">
        <f>YEAR(SalesDataTable[[#This Row],[Order Date]])</f>
        <v>2026</v>
      </c>
      <c r="F200" s="4" t="str">
        <f>TEXT(SalesDataTable[[#This Row],[Order Date]],"MMMM")</f>
        <v>February</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MONTH(SalesDataTable[[#This Row],[Order Date]])</f>
        <v>2</v>
      </c>
      <c r="D201" s="4" t="str">
        <f>"Q"&amp;ROUNDUP(MONTH(SalesDataTable[[#This Row],[Order Date]])/3,0)</f>
        <v>Q1</v>
      </c>
      <c r="E201" s="4">
        <f>YEAR(SalesDataTable[[#This Row],[Order Date]])</f>
        <v>2026</v>
      </c>
      <c r="F201" s="4" t="str">
        <f>TEXT(SalesDataTable[[#This Row],[Order Date]],"MMMM")</f>
        <v>February</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MONTH(SalesDataTable[[#This Row],[Order Date]])</f>
        <v>2</v>
      </c>
      <c r="D202" s="4" t="str">
        <f>"Q"&amp;ROUNDUP(MONTH(SalesDataTable[[#This Row],[Order Date]])/3,0)</f>
        <v>Q1</v>
      </c>
      <c r="E202" s="4">
        <f>YEAR(SalesDataTable[[#This Row],[Order Date]])</f>
        <v>2026</v>
      </c>
      <c r="F202" s="4" t="str">
        <f>TEXT(SalesDataTable[[#This Row],[Order Date]],"MMMM")</f>
        <v>February</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MONTH(SalesDataTable[[#This Row],[Order Date]])</f>
        <v>2</v>
      </c>
      <c r="D203" s="4" t="str">
        <f>"Q"&amp;ROUNDUP(MONTH(SalesDataTable[[#This Row],[Order Date]])/3,0)</f>
        <v>Q1</v>
      </c>
      <c r="E203" s="4">
        <f>YEAR(SalesDataTable[[#This Row],[Order Date]])</f>
        <v>2026</v>
      </c>
      <c r="F203" s="4" t="str">
        <f>TEXT(SalesDataTable[[#This Row],[Order Date]],"MMMM")</f>
        <v>February</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MONTH(SalesDataTable[[#This Row],[Order Date]])</f>
        <v>2</v>
      </c>
      <c r="D204" s="4" t="str">
        <f>"Q"&amp;ROUNDUP(MONTH(SalesDataTable[[#This Row],[Order Date]])/3,0)</f>
        <v>Q1</v>
      </c>
      <c r="E204" s="4">
        <f>YEAR(SalesDataTable[[#This Row],[Order Date]])</f>
        <v>2026</v>
      </c>
      <c r="F204" s="4" t="str">
        <f>TEXT(SalesDataTable[[#This Row],[Order Date]],"MMMM")</f>
        <v>February</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MONTH(SalesDataTable[[#This Row],[Order Date]])</f>
        <v>2</v>
      </c>
      <c r="D205" s="4" t="str">
        <f>"Q"&amp;ROUNDUP(MONTH(SalesDataTable[[#This Row],[Order Date]])/3,0)</f>
        <v>Q1</v>
      </c>
      <c r="E205" s="4">
        <f>YEAR(SalesDataTable[[#This Row],[Order Date]])</f>
        <v>2026</v>
      </c>
      <c r="F205" s="4" t="str">
        <f>TEXT(SalesDataTable[[#This Row],[Order Date]],"MMMM")</f>
        <v>February</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MONTH(SalesDataTable[[#This Row],[Order Date]])</f>
        <v>2</v>
      </c>
      <c r="D206" s="4" t="str">
        <f>"Q"&amp;ROUNDUP(MONTH(SalesDataTable[[#This Row],[Order Date]])/3,0)</f>
        <v>Q1</v>
      </c>
      <c r="E206" s="4">
        <f>YEAR(SalesDataTable[[#This Row],[Order Date]])</f>
        <v>2026</v>
      </c>
      <c r="F206" s="4" t="str">
        <f>TEXT(SalesDataTable[[#This Row],[Order Date]],"MMMM")</f>
        <v>February</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MONTH(SalesDataTable[[#This Row],[Order Date]])</f>
        <v>2</v>
      </c>
      <c r="D207" s="4" t="str">
        <f>"Q"&amp;ROUNDUP(MONTH(SalesDataTable[[#This Row],[Order Date]])/3,0)</f>
        <v>Q1</v>
      </c>
      <c r="E207" s="4">
        <f>YEAR(SalesDataTable[[#This Row],[Order Date]])</f>
        <v>2026</v>
      </c>
      <c r="F207" s="4" t="str">
        <f>TEXT(SalesDataTable[[#This Row],[Order Date]],"MMMM")</f>
        <v>February</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MONTH(SalesDataTable[[#This Row],[Order Date]])</f>
        <v>2</v>
      </c>
      <c r="D208" s="4" t="str">
        <f>"Q"&amp;ROUNDUP(MONTH(SalesDataTable[[#This Row],[Order Date]])/3,0)</f>
        <v>Q1</v>
      </c>
      <c r="E208" s="4">
        <f>YEAR(SalesDataTable[[#This Row],[Order Date]])</f>
        <v>2026</v>
      </c>
      <c r="F208" s="4" t="str">
        <f>TEXT(SalesDataTable[[#This Row],[Order Date]],"MMMM")</f>
        <v>February</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MONTH(SalesDataTable[[#This Row],[Order Date]])</f>
        <v>2</v>
      </c>
      <c r="D209" s="4" t="str">
        <f>"Q"&amp;ROUNDUP(MONTH(SalesDataTable[[#This Row],[Order Date]])/3,0)</f>
        <v>Q1</v>
      </c>
      <c r="E209" s="4">
        <f>YEAR(SalesDataTable[[#This Row],[Order Date]])</f>
        <v>2026</v>
      </c>
      <c r="F209" s="4" t="str">
        <f>TEXT(SalesDataTable[[#This Row],[Order Date]],"MMMM")</f>
        <v>February</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MONTH(SalesDataTable[[#This Row],[Order Date]])</f>
        <v>2</v>
      </c>
      <c r="D210" s="4" t="str">
        <f>"Q"&amp;ROUNDUP(MONTH(SalesDataTable[[#This Row],[Order Date]])/3,0)</f>
        <v>Q1</v>
      </c>
      <c r="E210" s="4">
        <f>YEAR(SalesDataTable[[#This Row],[Order Date]])</f>
        <v>2026</v>
      </c>
      <c r="F210" s="4" t="str">
        <f>TEXT(SalesDataTable[[#This Row],[Order Date]],"MMMM")</f>
        <v>February</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MONTH(SalesDataTable[[#This Row],[Order Date]])</f>
        <v>2</v>
      </c>
      <c r="D211" s="4" t="str">
        <f>"Q"&amp;ROUNDUP(MONTH(SalesDataTable[[#This Row],[Order Date]])/3,0)</f>
        <v>Q1</v>
      </c>
      <c r="E211" s="4">
        <f>YEAR(SalesDataTable[[#This Row],[Order Date]])</f>
        <v>2026</v>
      </c>
      <c r="F211" s="4" t="str">
        <f>TEXT(SalesDataTable[[#This Row],[Order Date]],"MMMM")</f>
        <v>February</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MONTH(SalesDataTable[[#This Row],[Order Date]])</f>
        <v>2</v>
      </c>
      <c r="D212" s="4" t="str">
        <f>"Q"&amp;ROUNDUP(MONTH(SalesDataTable[[#This Row],[Order Date]])/3,0)</f>
        <v>Q1</v>
      </c>
      <c r="E212" s="4">
        <f>YEAR(SalesDataTable[[#This Row],[Order Date]])</f>
        <v>2026</v>
      </c>
      <c r="F212" s="4" t="str">
        <f>TEXT(SalesDataTable[[#This Row],[Order Date]],"MMMM")</f>
        <v>February</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MONTH(SalesDataTable[[#This Row],[Order Date]])</f>
        <v>2</v>
      </c>
      <c r="D213" s="4" t="str">
        <f>"Q"&amp;ROUNDUP(MONTH(SalesDataTable[[#This Row],[Order Date]])/3,0)</f>
        <v>Q1</v>
      </c>
      <c r="E213" s="4">
        <f>YEAR(SalesDataTable[[#This Row],[Order Date]])</f>
        <v>2026</v>
      </c>
      <c r="F213" s="4" t="str">
        <f>TEXT(SalesDataTable[[#This Row],[Order Date]],"MMMM")</f>
        <v>February</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MONTH(SalesDataTable[[#This Row],[Order Date]])</f>
        <v>2</v>
      </c>
      <c r="D214" s="4" t="str">
        <f>"Q"&amp;ROUNDUP(MONTH(SalesDataTable[[#This Row],[Order Date]])/3,0)</f>
        <v>Q1</v>
      </c>
      <c r="E214" s="4">
        <f>YEAR(SalesDataTable[[#This Row],[Order Date]])</f>
        <v>2026</v>
      </c>
      <c r="F214" s="4" t="str">
        <f>TEXT(SalesDataTable[[#This Row],[Order Date]],"MMMM")</f>
        <v>February</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MONTH(SalesDataTable[[#This Row],[Order Date]])</f>
        <v>2</v>
      </c>
      <c r="D215" s="4" t="str">
        <f>"Q"&amp;ROUNDUP(MONTH(SalesDataTable[[#This Row],[Order Date]])/3,0)</f>
        <v>Q1</v>
      </c>
      <c r="E215" s="4">
        <f>YEAR(SalesDataTable[[#This Row],[Order Date]])</f>
        <v>2026</v>
      </c>
      <c r="F215" s="4" t="str">
        <f>TEXT(SalesDataTable[[#This Row],[Order Date]],"MMMM")</f>
        <v>February</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MONTH(SalesDataTable[[#This Row],[Order Date]])</f>
        <v>2</v>
      </c>
      <c r="D216" s="4" t="str">
        <f>"Q"&amp;ROUNDUP(MONTH(SalesDataTable[[#This Row],[Order Date]])/3,0)</f>
        <v>Q1</v>
      </c>
      <c r="E216" s="4">
        <f>YEAR(SalesDataTable[[#This Row],[Order Date]])</f>
        <v>2026</v>
      </c>
      <c r="F216" s="4" t="str">
        <f>TEXT(SalesDataTable[[#This Row],[Order Date]],"MMMM")</f>
        <v>February</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MONTH(SalesDataTable[[#This Row],[Order Date]])</f>
        <v>2</v>
      </c>
      <c r="D217" s="4" t="str">
        <f>"Q"&amp;ROUNDUP(MONTH(SalesDataTable[[#This Row],[Order Date]])/3,0)</f>
        <v>Q1</v>
      </c>
      <c r="E217" s="4">
        <f>YEAR(SalesDataTable[[#This Row],[Order Date]])</f>
        <v>2026</v>
      </c>
      <c r="F217" s="4" t="str">
        <f>TEXT(SalesDataTable[[#This Row],[Order Date]],"MMMM")</f>
        <v>February</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MONTH(SalesDataTable[[#This Row],[Order Date]])</f>
        <v>2</v>
      </c>
      <c r="D218" s="4" t="str">
        <f>"Q"&amp;ROUNDUP(MONTH(SalesDataTable[[#This Row],[Order Date]])/3,0)</f>
        <v>Q1</v>
      </c>
      <c r="E218" s="4">
        <f>YEAR(SalesDataTable[[#This Row],[Order Date]])</f>
        <v>2026</v>
      </c>
      <c r="F218" s="4" t="str">
        <f>TEXT(SalesDataTable[[#This Row],[Order Date]],"MMMM")</f>
        <v>February</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MONTH(SalesDataTable[[#This Row],[Order Date]])</f>
        <v>2</v>
      </c>
      <c r="D219" s="4" t="str">
        <f>"Q"&amp;ROUNDUP(MONTH(SalesDataTable[[#This Row],[Order Date]])/3,0)</f>
        <v>Q1</v>
      </c>
      <c r="E219" s="4">
        <f>YEAR(SalesDataTable[[#This Row],[Order Date]])</f>
        <v>2026</v>
      </c>
      <c r="F219" s="4" t="str">
        <f>TEXT(SalesDataTable[[#This Row],[Order Date]],"MMMM")</f>
        <v>February</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MONTH(SalesDataTable[[#This Row],[Order Date]])</f>
        <v>2</v>
      </c>
      <c r="D220" s="4" t="str">
        <f>"Q"&amp;ROUNDUP(MONTH(SalesDataTable[[#This Row],[Order Date]])/3,0)</f>
        <v>Q1</v>
      </c>
      <c r="E220" s="4">
        <f>YEAR(SalesDataTable[[#This Row],[Order Date]])</f>
        <v>2026</v>
      </c>
      <c r="F220" s="4" t="str">
        <f>TEXT(SalesDataTable[[#This Row],[Order Date]],"MMMM")</f>
        <v>February</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MONTH(SalesDataTable[[#This Row],[Order Date]])</f>
        <v>2</v>
      </c>
      <c r="D221" s="4" t="str">
        <f>"Q"&amp;ROUNDUP(MONTH(SalesDataTable[[#This Row],[Order Date]])/3,0)</f>
        <v>Q1</v>
      </c>
      <c r="E221" s="4">
        <f>YEAR(SalesDataTable[[#This Row],[Order Date]])</f>
        <v>2026</v>
      </c>
      <c r="F221" s="4" t="str">
        <f>TEXT(SalesDataTable[[#This Row],[Order Date]],"MMMM")</f>
        <v>February</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MONTH(SalesDataTable[[#This Row],[Order Date]])</f>
        <v>2</v>
      </c>
      <c r="D222" s="4" t="str">
        <f>"Q"&amp;ROUNDUP(MONTH(SalesDataTable[[#This Row],[Order Date]])/3,0)</f>
        <v>Q1</v>
      </c>
      <c r="E222" s="4">
        <f>YEAR(SalesDataTable[[#This Row],[Order Date]])</f>
        <v>2026</v>
      </c>
      <c r="F222" s="4" t="str">
        <f>TEXT(SalesDataTable[[#This Row],[Order Date]],"MMMM")</f>
        <v>February</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MONTH(SalesDataTable[[#This Row],[Order Date]])</f>
        <v>2</v>
      </c>
      <c r="D223" s="4" t="str">
        <f>"Q"&amp;ROUNDUP(MONTH(SalesDataTable[[#This Row],[Order Date]])/3,0)</f>
        <v>Q1</v>
      </c>
      <c r="E223" s="4">
        <f>YEAR(SalesDataTable[[#This Row],[Order Date]])</f>
        <v>2026</v>
      </c>
      <c r="F223" s="4" t="str">
        <f>TEXT(SalesDataTable[[#This Row],[Order Date]],"MMMM")</f>
        <v>February</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MONTH(SalesDataTable[[#This Row],[Order Date]])</f>
        <v>2</v>
      </c>
      <c r="D224" s="4" t="str">
        <f>"Q"&amp;ROUNDUP(MONTH(SalesDataTable[[#This Row],[Order Date]])/3,0)</f>
        <v>Q1</v>
      </c>
      <c r="E224" s="4">
        <f>YEAR(SalesDataTable[[#This Row],[Order Date]])</f>
        <v>2026</v>
      </c>
      <c r="F224" s="4" t="str">
        <f>TEXT(SalesDataTable[[#This Row],[Order Date]],"MMMM")</f>
        <v>February</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MONTH(SalesDataTable[[#This Row],[Order Date]])</f>
        <v>2</v>
      </c>
      <c r="D225" s="4" t="str">
        <f>"Q"&amp;ROUNDUP(MONTH(SalesDataTable[[#This Row],[Order Date]])/3,0)</f>
        <v>Q1</v>
      </c>
      <c r="E225" s="4">
        <f>YEAR(SalesDataTable[[#This Row],[Order Date]])</f>
        <v>2026</v>
      </c>
      <c r="F225" s="4" t="str">
        <f>TEXT(SalesDataTable[[#This Row],[Order Date]],"MMMM")</f>
        <v>February</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MONTH(SalesDataTable[[#This Row],[Order Date]])</f>
        <v>2</v>
      </c>
      <c r="D226" s="4" t="str">
        <f>"Q"&amp;ROUNDUP(MONTH(SalesDataTable[[#This Row],[Order Date]])/3,0)</f>
        <v>Q1</v>
      </c>
      <c r="E226" s="4">
        <f>YEAR(SalesDataTable[[#This Row],[Order Date]])</f>
        <v>2026</v>
      </c>
      <c r="F226" s="4" t="str">
        <f>TEXT(SalesDataTable[[#This Row],[Order Date]],"MMMM")</f>
        <v>February</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MONTH(SalesDataTable[[#This Row],[Order Date]])</f>
        <v>2</v>
      </c>
      <c r="D227" s="4" t="str">
        <f>"Q"&amp;ROUNDUP(MONTH(SalesDataTable[[#This Row],[Order Date]])/3,0)</f>
        <v>Q1</v>
      </c>
      <c r="E227" s="4">
        <f>YEAR(SalesDataTable[[#This Row],[Order Date]])</f>
        <v>2026</v>
      </c>
      <c r="F227" s="4" t="str">
        <f>TEXT(SalesDataTable[[#This Row],[Order Date]],"MMMM")</f>
        <v>February</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MONTH(SalesDataTable[[#This Row],[Order Date]])</f>
        <v>2</v>
      </c>
      <c r="D228" s="4" t="str">
        <f>"Q"&amp;ROUNDUP(MONTH(SalesDataTable[[#This Row],[Order Date]])/3,0)</f>
        <v>Q1</v>
      </c>
      <c r="E228" s="4">
        <f>YEAR(SalesDataTable[[#This Row],[Order Date]])</f>
        <v>2026</v>
      </c>
      <c r="F228" s="4" t="str">
        <f>TEXT(SalesDataTable[[#This Row],[Order Date]],"MMMM")</f>
        <v>February</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MONTH(SalesDataTable[[#This Row],[Order Date]])</f>
        <v>2</v>
      </c>
      <c r="D229" s="4" t="str">
        <f>"Q"&amp;ROUNDUP(MONTH(SalesDataTable[[#This Row],[Order Date]])/3,0)</f>
        <v>Q1</v>
      </c>
      <c r="E229" s="4">
        <f>YEAR(SalesDataTable[[#This Row],[Order Date]])</f>
        <v>2026</v>
      </c>
      <c r="F229" s="4" t="str">
        <f>TEXT(SalesDataTable[[#This Row],[Order Date]],"MMMM")</f>
        <v>February</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MONTH(SalesDataTable[[#This Row],[Order Date]])</f>
        <v>2</v>
      </c>
      <c r="D230" s="4" t="str">
        <f>"Q"&amp;ROUNDUP(MONTH(SalesDataTable[[#This Row],[Order Date]])/3,0)</f>
        <v>Q1</v>
      </c>
      <c r="E230" s="4">
        <f>YEAR(SalesDataTable[[#This Row],[Order Date]])</f>
        <v>2026</v>
      </c>
      <c r="F230" s="4" t="str">
        <f>TEXT(SalesDataTable[[#This Row],[Order Date]],"MMMM")</f>
        <v>February</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MONTH(SalesDataTable[[#This Row],[Order Date]])</f>
        <v>2</v>
      </c>
      <c r="D231" s="4" t="str">
        <f>"Q"&amp;ROUNDUP(MONTH(SalesDataTable[[#This Row],[Order Date]])/3,0)</f>
        <v>Q1</v>
      </c>
      <c r="E231" s="4">
        <f>YEAR(SalesDataTable[[#This Row],[Order Date]])</f>
        <v>2026</v>
      </c>
      <c r="F231" s="4" t="str">
        <f>TEXT(SalesDataTable[[#This Row],[Order Date]],"MMMM")</f>
        <v>February</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MONTH(SalesDataTable[[#This Row],[Order Date]])</f>
        <v>2</v>
      </c>
      <c r="D232" s="4" t="str">
        <f>"Q"&amp;ROUNDUP(MONTH(SalesDataTable[[#This Row],[Order Date]])/3,0)</f>
        <v>Q1</v>
      </c>
      <c r="E232" s="4">
        <f>YEAR(SalesDataTable[[#This Row],[Order Date]])</f>
        <v>2026</v>
      </c>
      <c r="F232" s="4" t="str">
        <f>TEXT(SalesDataTable[[#This Row],[Order Date]],"MMMM")</f>
        <v>February</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MONTH(SalesDataTable[[#This Row],[Order Date]])</f>
        <v>2</v>
      </c>
      <c r="D233" s="4" t="str">
        <f>"Q"&amp;ROUNDUP(MONTH(SalesDataTable[[#This Row],[Order Date]])/3,0)</f>
        <v>Q1</v>
      </c>
      <c r="E233" s="4">
        <f>YEAR(SalesDataTable[[#This Row],[Order Date]])</f>
        <v>2026</v>
      </c>
      <c r="F233" s="4" t="str">
        <f>TEXT(SalesDataTable[[#This Row],[Order Date]],"MMMM")</f>
        <v>February</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MONTH(SalesDataTable[[#This Row],[Order Date]])</f>
        <v>2</v>
      </c>
      <c r="D234" s="4" t="str">
        <f>"Q"&amp;ROUNDUP(MONTH(SalesDataTable[[#This Row],[Order Date]])/3,0)</f>
        <v>Q1</v>
      </c>
      <c r="E234" s="4">
        <f>YEAR(SalesDataTable[[#This Row],[Order Date]])</f>
        <v>2026</v>
      </c>
      <c r="F234" s="4" t="str">
        <f>TEXT(SalesDataTable[[#This Row],[Order Date]],"MMMM")</f>
        <v>February</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MONTH(SalesDataTable[[#This Row],[Order Date]])</f>
        <v>2</v>
      </c>
      <c r="D235" s="4" t="str">
        <f>"Q"&amp;ROUNDUP(MONTH(SalesDataTable[[#This Row],[Order Date]])/3,0)</f>
        <v>Q1</v>
      </c>
      <c r="E235" s="4">
        <f>YEAR(SalesDataTable[[#This Row],[Order Date]])</f>
        <v>2026</v>
      </c>
      <c r="F235" s="4" t="str">
        <f>TEXT(SalesDataTable[[#This Row],[Order Date]],"MMMM")</f>
        <v>February</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MONTH(SalesDataTable[[#This Row],[Order Date]])</f>
        <v>2</v>
      </c>
      <c r="D236" s="4" t="str">
        <f>"Q"&amp;ROUNDUP(MONTH(SalesDataTable[[#This Row],[Order Date]])/3,0)</f>
        <v>Q1</v>
      </c>
      <c r="E236" s="4">
        <f>YEAR(SalesDataTable[[#This Row],[Order Date]])</f>
        <v>2026</v>
      </c>
      <c r="F236" s="4" t="str">
        <f>TEXT(SalesDataTable[[#This Row],[Order Date]],"MMMM")</f>
        <v>February</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MONTH(SalesDataTable[[#This Row],[Order Date]])</f>
        <v>2</v>
      </c>
      <c r="D237" s="4" t="str">
        <f>"Q"&amp;ROUNDUP(MONTH(SalesDataTable[[#This Row],[Order Date]])/3,0)</f>
        <v>Q1</v>
      </c>
      <c r="E237" s="4">
        <f>YEAR(SalesDataTable[[#This Row],[Order Date]])</f>
        <v>2026</v>
      </c>
      <c r="F237" s="4" t="str">
        <f>TEXT(SalesDataTable[[#This Row],[Order Date]],"MMMM")</f>
        <v>February</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MONTH(SalesDataTable[[#This Row],[Order Date]])</f>
        <v>2</v>
      </c>
      <c r="D238" s="4" t="str">
        <f>"Q"&amp;ROUNDUP(MONTH(SalesDataTable[[#This Row],[Order Date]])/3,0)</f>
        <v>Q1</v>
      </c>
      <c r="E238" s="4">
        <f>YEAR(SalesDataTable[[#This Row],[Order Date]])</f>
        <v>2026</v>
      </c>
      <c r="F238" s="4" t="str">
        <f>TEXT(SalesDataTable[[#This Row],[Order Date]],"MMMM")</f>
        <v>February</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MONTH(SalesDataTable[[#This Row],[Order Date]])</f>
        <v>2</v>
      </c>
      <c r="D239" s="4" t="str">
        <f>"Q"&amp;ROUNDUP(MONTH(SalesDataTable[[#This Row],[Order Date]])/3,0)</f>
        <v>Q1</v>
      </c>
      <c r="E239" s="4">
        <f>YEAR(SalesDataTable[[#This Row],[Order Date]])</f>
        <v>2026</v>
      </c>
      <c r="F239" s="4" t="str">
        <f>TEXT(SalesDataTable[[#This Row],[Order Date]],"MMMM")</f>
        <v>February</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MONTH(SalesDataTable[[#This Row],[Order Date]])</f>
        <v>2</v>
      </c>
      <c r="D240" s="4" t="str">
        <f>"Q"&amp;ROUNDUP(MONTH(SalesDataTable[[#This Row],[Order Date]])/3,0)</f>
        <v>Q1</v>
      </c>
      <c r="E240" s="4">
        <f>YEAR(SalesDataTable[[#This Row],[Order Date]])</f>
        <v>2026</v>
      </c>
      <c r="F240" s="4" t="str">
        <f>TEXT(SalesDataTable[[#This Row],[Order Date]],"MMMM")</f>
        <v>February</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MONTH(SalesDataTable[[#This Row],[Order Date]])</f>
        <v>2</v>
      </c>
      <c r="D241" s="4" t="str">
        <f>"Q"&amp;ROUNDUP(MONTH(SalesDataTable[[#This Row],[Order Date]])/3,0)</f>
        <v>Q1</v>
      </c>
      <c r="E241" s="4">
        <f>YEAR(SalesDataTable[[#This Row],[Order Date]])</f>
        <v>2026</v>
      </c>
      <c r="F241" s="4" t="str">
        <f>TEXT(SalesDataTable[[#This Row],[Order Date]],"MMMM")</f>
        <v>February</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MONTH(SalesDataTable[[#This Row],[Order Date]])</f>
        <v>2</v>
      </c>
      <c r="D242" s="4" t="str">
        <f>"Q"&amp;ROUNDUP(MONTH(SalesDataTable[[#This Row],[Order Date]])/3,0)</f>
        <v>Q1</v>
      </c>
      <c r="E242" s="4">
        <f>YEAR(SalesDataTable[[#This Row],[Order Date]])</f>
        <v>2026</v>
      </c>
      <c r="F242" s="4" t="str">
        <f>TEXT(SalesDataTable[[#This Row],[Order Date]],"MMMM")</f>
        <v>February</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MONTH(SalesDataTable[[#This Row],[Order Date]])</f>
        <v>2</v>
      </c>
      <c r="D243" s="4" t="str">
        <f>"Q"&amp;ROUNDUP(MONTH(SalesDataTable[[#This Row],[Order Date]])/3,0)</f>
        <v>Q1</v>
      </c>
      <c r="E243" s="4">
        <f>YEAR(SalesDataTable[[#This Row],[Order Date]])</f>
        <v>2026</v>
      </c>
      <c r="F243" s="4" t="str">
        <f>TEXT(SalesDataTable[[#This Row],[Order Date]],"MMMM")</f>
        <v>February</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MONTH(SalesDataTable[[#This Row],[Order Date]])</f>
        <v>2</v>
      </c>
      <c r="D244" s="4" t="str">
        <f>"Q"&amp;ROUNDUP(MONTH(SalesDataTable[[#This Row],[Order Date]])/3,0)</f>
        <v>Q1</v>
      </c>
      <c r="E244" s="4">
        <f>YEAR(SalesDataTable[[#This Row],[Order Date]])</f>
        <v>2026</v>
      </c>
      <c r="F244" s="4" t="str">
        <f>TEXT(SalesDataTable[[#This Row],[Order Date]],"MMMM")</f>
        <v>February</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MONTH(SalesDataTable[[#This Row],[Order Date]])</f>
        <v>2</v>
      </c>
      <c r="D245" s="4" t="str">
        <f>"Q"&amp;ROUNDUP(MONTH(SalesDataTable[[#This Row],[Order Date]])/3,0)</f>
        <v>Q1</v>
      </c>
      <c r="E245" s="4">
        <f>YEAR(SalesDataTable[[#This Row],[Order Date]])</f>
        <v>2026</v>
      </c>
      <c r="F245" s="4" t="str">
        <f>TEXT(SalesDataTable[[#This Row],[Order Date]],"MMMM")</f>
        <v>February</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MONTH(SalesDataTable[[#This Row],[Order Date]])</f>
        <v>2</v>
      </c>
      <c r="D246" s="4" t="str">
        <f>"Q"&amp;ROUNDUP(MONTH(SalesDataTable[[#This Row],[Order Date]])/3,0)</f>
        <v>Q1</v>
      </c>
      <c r="E246" s="4">
        <f>YEAR(SalesDataTable[[#This Row],[Order Date]])</f>
        <v>2026</v>
      </c>
      <c r="F246" s="4" t="str">
        <f>TEXT(SalesDataTable[[#This Row],[Order Date]],"MMMM")</f>
        <v>February</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MONTH(SalesDataTable[[#This Row],[Order Date]])</f>
        <v>2</v>
      </c>
      <c r="D247" s="4" t="str">
        <f>"Q"&amp;ROUNDUP(MONTH(SalesDataTable[[#This Row],[Order Date]])/3,0)</f>
        <v>Q1</v>
      </c>
      <c r="E247" s="4">
        <f>YEAR(SalesDataTable[[#This Row],[Order Date]])</f>
        <v>2026</v>
      </c>
      <c r="F247" s="4" t="str">
        <f>TEXT(SalesDataTable[[#This Row],[Order Date]],"MMMM")</f>
        <v>February</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MONTH(SalesDataTable[[#This Row],[Order Date]])</f>
        <v>2</v>
      </c>
      <c r="D248" s="4" t="str">
        <f>"Q"&amp;ROUNDUP(MONTH(SalesDataTable[[#This Row],[Order Date]])/3,0)</f>
        <v>Q1</v>
      </c>
      <c r="E248" s="4">
        <f>YEAR(SalesDataTable[[#This Row],[Order Date]])</f>
        <v>2026</v>
      </c>
      <c r="F248" s="4" t="str">
        <f>TEXT(SalesDataTable[[#This Row],[Order Date]],"MMMM")</f>
        <v>February</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MONTH(SalesDataTable[[#This Row],[Order Date]])</f>
        <v>2</v>
      </c>
      <c r="D249" s="4" t="str">
        <f>"Q"&amp;ROUNDUP(MONTH(SalesDataTable[[#This Row],[Order Date]])/3,0)</f>
        <v>Q1</v>
      </c>
      <c r="E249" s="4">
        <f>YEAR(SalesDataTable[[#This Row],[Order Date]])</f>
        <v>2026</v>
      </c>
      <c r="F249" s="4" t="str">
        <f>TEXT(SalesDataTable[[#This Row],[Order Date]],"MMMM")</f>
        <v>February</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MONTH(SalesDataTable[[#This Row],[Order Date]])</f>
        <v>2</v>
      </c>
      <c r="D250" s="4" t="str">
        <f>"Q"&amp;ROUNDUP(MONTH(SalesDataTable[[#This Row],[Order Date]])/3,0)</f>
        <v>Q1</v>
      </c>
      <c r="E250" s="4">
        <f>YEAR(SalesDataTable[[#This Row],[Order Date]])</f>
        <v>2026</v>
      </c>
      <c r="F250" s="4" t="str">
        <f>TEXT(SalesDataTable[[#This Row],[Order Date]],"MMMM")</f>
        <v>February</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MONTH(SalesDataTable[[#This Row],[Order Date]])</f>
        <v>2</v>
      </c>
      <c r="D251" s="4" t="str">
        <f>"Q"&amp;ROUNDUP(MONTH(SalesDataTable[[#This Row],[Order Date]])/3,0)</f>
        <v>Q1</v>
      </c>
      <c r="E251" s="4">
        <f>YEAR(SalesDataTable[[#This Row],[Order Date]])</f>
        <v>2026</v>
      </c>
      <c r="F251" s="4" t="str">
        <f>TEXT(SalesDataTable[[#This Row],[Order Date]],"MMMM")</f>
        <v>February</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MONTH(SalesDataTable[[#This Row],[Order Date]])</f>
        <v>2</v>
      </c>
      <c r="D252" s="4" t="str">
        <f>"Q"&amp;ROUNDUP(MONTH(SalesDataTable[[#This Row],[Order Date]])/3,0)</f>
        <v>Q1</v>
      </c>
      <c r="E252" s="4">
        <f>YEAR(SalesDataTable[[#This Row],[Order Date]])</f>
        <v>2026</v>
      </c>
      <c r="F252" s="4" t="str">
        <f>TEXT(SalesDataTable[[#This Row],[Order Date]],"MMMM")</f>
        <v>February</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MONTH(SalesDataTable[[#This Row],[Order Date]])</f>
        <v>2</v>
      </c>
      <c r="D253" s="4" t="str">
        <f>"Q"&amp;ROUNDUP(MONTH(SalesDataTable[[#This Row],[Order Date]])/3,0)</f>
        <v>Q1</v>
      </c>
      <c r="E253" s="4">
        <f>YEAR(SalesDataTable[[#This Row],[Order Date]])</f>
        <v>2026</v>
      </c>
      <c r="F253" s="4" t="str">
        <f>TEXT(SalesDataTable[[#This Row],[Order Date]],"MMMM")</f>
        <v>February</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MONTH(SalesDataTable[[#This Row],[Order Date]])</f>
        <v>2</v>
      </c>
      <c r="D254" s="4" t="str">
        <f>"Q"&amp;ROUNDUP(MONTH(SalesDataTable[[#This Row],[Order Date]])/3,0)</f>
        <v>Q1</v>
      </c>
      <c r="E254" s="4">
        <f>YEAR(SalesDataTable[[#This Row],[Order Date]])</f>
        <v>2026</v>
      </c>
      <c r="F254" s="4" t="str">
        <f>TEXT(SalesDataTable[[#This Row],[Order Date]],"MMMM")</f>
        <v>February</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MONTH(SalesDataTable[[#This Row],[Order Date]])</f>
        <v>2</v>
      </c>
      <c r="D255" s="4" t="str">
        <f>"Q"&amp;ROUNDUP(MONTH(SalesDataTable[[#This Row],[Order Date]])/3,0)</f>
        <v>Q1</v>
      </c>
      <c r="E255" s="4">
        <f>YEAR(SalesDataTable[[#This Row],[Order Date]])</f>
        <v>2026</v>
      </c>
      <c r="F255" s="4" t="str">
        <f>TEXT(SalesDataTable[[#This Row],[Order Date]],"MMMM")</f>
        <v>February</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MONTH(SalesDataTable[[#This Row],[Order Date]])</f>
        <v>2</v>
      </c>
      <c r="D256" s="4" t="str">
        <f>"Q"&amp;ROUNDUP(MONTH(SalesDataTable[[#This Row],[Order Date]])/3,0)</f>
        <v>Q1</v>
      </c>
      <c r="E256" s="4">
        <f>YEAR(SalesDataTable[[#This Row],[Order Date]])</f>
        <v>2026</v>
      </c>
      <c r="F256" s="4" t="str">
        <f>TEXT(SalesDataTable[[#This Row],[Order Date]],"MMMM")</f>
        <v>February</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MONTH(SalesDataTable[[#This Row],[Order Date]])</f>
        <v>2</v>
      </c>
      <c r="D257" s="4" t="str">
        <f>"Q"&amp;ROUNDUP(MONTH(SalesDataTable[[#This Row],[Order Date]])/3,0)</f>
        <v>Q1</v>
      </c>
      <c r="E257" s="4">
        <f>YEAR(SalesDataTable[[#This Row],[Order Date]])</f>
        <v>2026</v>
      </c>
      <c r="F257" s="4" t="str">
        <f>TEXT(SalesDataTable[[#This Row],[Order Date]],"MMMM")</f>
        <v>February</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MONTH(SalesDataTable[[#This Row],[Order Date]])</f>
        <v>2</v>
      </c>
      <c r="D258" s="4" t="str">
        <f>"Q"&amp;ROUNDUP(MONTH(SalesDataTable[[#This Row],[Order Date]])/3,0)</f>
        <v>Q1</v>
      </c>
      <c r="E258" s="4">
        <f>YEAR(SalesDataTable[[#This Row],[Order Date]])</f>
        <v>2026</v>
      </c>
      <c r="F258" s="4" t="str">
        <f>TEXT(SalesDataTable[[#This Row],[Order Date]],"MMMM")</f>
        <v>February</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MONTH(SalesDataTable[[#This Row],[Order Date]])</f>
        <v>2</v>
      </c>
      <c r="D259" s="4" t="str">
        <f>"Q"&amp;ROUNDUP(MONTH(SalesDataTable[[#This Row],[Order Date]])/3,0)</f>
        <v>Q1</v>
      </c>
      <c r="E259" s="4">
        <f>YEAR(SalesDataTable[[#This Row],[Order Date]])</f>
        <v>2026</v>
      </c>
      <c r="F259" s="4" t="str">
        <f>TEXT(SalesDataTable[[#This Row],[Order Date]],"MMMM")</f>
        <v>February</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MONTH(SalesDataTable[[#This Row],[Order Date]])</f>
        <v>2</v>
      </c>
      <c r="D260" s="4" t="str">
        <f>"Q"&amp;ROUNDUP(MONTH(SalesDataTable[[#This Row],[Order Date]])/3,0)</f>
        <v>Q1</v>
      </c>
      <c r="E260" s="4">
        <f>YEAR(SalesDataTable[[#This Row],[Order Date]])</f>
        <v>2026</v>
      </c>
      <c r="F260" s="4" t="str">
        <f>TEXT(SalesDataTable[[#This Row],[Order Date]],"MMMM")</f>
        <v>February</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MONTH(SalesDataTable[[#This Row],[Order Date]])</f>
        <v>2</v>
      </c>
      <c r="D261" s="4" t="str">
        <f>"Q"&amp;ROUNDUP(MONTH(SalesDataTable[[#This Row],[Order Date]])/3,0)</f>
        <v>Q1</v>
      </c>
      <c r="E261" s="4">
        <f>YEAR(SalesDataTable[[#This Row],[Order Date]])</f>
        <v>2026</v>
      </c>
      <c r="F261" s="4" t="str">
        <f>TEXT(SalesDataTable[[#This Row],[Order Date]],"MMMM")</f>
        <v>February</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MONTH(SalesDataTable[[#This Row],[Order Date]])</f>
        <v>2</v>
      </c>
      <c r="D262" s="4" t="str">
        <f>"Q"&amp;ROUNDUP(MONTH(SalesDataTable[[#This Row],[Order Date]])/3,0)</f>
        <v>Q1</v>
      </c>
      <c r="E262" s="4">
        <f>YEAR(SalesDataTable[[#This Row],[Order Date]])</f>
        <v>2026</v>
      </c>
      <c r="F262" s="4" t="str">
        <f>TEXT(SalesDataTable[[#This Row],[Order Date]],"MMMM")</f>
        <v>February</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MONTH(SalesDataTable[[#This Row],[Order Date]])</f>
        <v>2</v>
      </c>
      <c r="D263" s="4" t="str">
        <f>"Q"&amp;ROUNDUP(MONTH(SalesDataTable[[#This Row],[Order Date]])/3,0)</f>
        <v>Q1</v>
      </c>
      <c r="E263" s="4">
        <f>YEAR(SalesDataTable[[#This Row],[Order Date]])</f>
        <v>2026</v>
      </c>
      <c r="F263" s="4" t="str">
        <f>TEXT(SalesDataTable[[#This Row],[Order Date]],"MMMM")</f>
        <v>February</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MONTH(SalesDataTable[[#This Row],[Order Date]])</f>
        <v>2</v>
      </c>
      <c r="D264" s="4" t="str">
        <f>"Q"&amp;ROUNDUP(MONTH(SalesDataTable[[#This Row],[Order Date]])/3,0)</f>
        <v>Q1</v>
      </c>
      <c r="E264" s="4">
        <f>YEAR(SalesDataTable[[#This Row],[Order Date]])</f>
        <v>2026</v>
      </c>
      <c r="F264" s="4" t="str">
        <f>TEXT(SalesDataTable[[#This Row],[Order Date]],"MMMM")</f>
        <v>February</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MONTH(SalesDataTable[[#This Row],[Order Date]])</f>
        <v>2</v>
      </c>
      <c r="D265" s="4" t="str">
        <f>"Q"&amp;ROUNDUP(MONTH(SalesDataTable[[#This Row],[Order Date]])/3,0)</f>
        <v>Q1</v>
      </c>
      <c r="E265" s="4">
        <f>YEAR(SalesDataTable[[#This Row],[Order Date]])</f>
        <v>2026</v>
      </c>
      <c r="F265" s="4" t="str">
        <f>TEXT(SalesDataTable[[#This Row],[Order Date]],"MMMM")</f>
        <v>February</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MONTH(SalesDataTable[[#This Row],[Order Date]])</f>
        <v>2</v>
      </c>
      <c r="D266" s="4" t="str">
        <f>"Q"&amp;ROUNDUP(MONTH(SalesDataTable[[#This Row],[Order Date]])/3,0)</f>
        <v>Q1</v>
      </c>
      <c r="E266" s="4">
        <f>YEAR(SalesDataTable[[#This Row],[Order Date]])</f>
        <v>2026</v>
      </c>
      <c r="F266" s="4" t="str">
        <f>TEXT(SalesDataTable[[#This Row],[Order Date]],"MMMM")</f>
        <v>February</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MONTH(SalesDataTable[[#This Row],[Order Date]])</f>
        <v>2</v>
      </c>
      <c r="D267" s="4" t="str">
        <f>"Q"&amp;ROUNDUP(MONTH(SalesDataTable[[#This Row],[Order Date]])/3,0)</f>
        <v>Q1</v>
      </c>
      <c r="E267" s="4">
        <f>YEAR(SalesDataTable[[#This Row],[Order Date]])</f>
        <v>2026</v>
      </c>
      <c r="F267" s="4" t="str">
        <f>TEXT(SalesDataTable[[#This Row],[Order Date]],"MMMM")</f>
        <v>February</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MONTH(SalesDataTable[[#This Row],[Order Date]])</f>
        <v>2</v>
      </c>
      <c r="D268" s="4" t="str">
        <f>"Q"&amp;ROUNDUP(MONTH(SalesDataTable[[#This Row],[Order Date]])/3,0)</f>
        <v>Q1</v>
      </c>
      <c r="E268" s="4">
        <f>YEAR(SalesDataTable[[#This Row],[Order Date]])</f>
        <v>2026</v>
      </c>
      <c r="F268" s="4" t="str">
        <f>TEXT(SalesDataTable[[#This Row],[Order Date]],"MMMM")</f>
        <v>February</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MONTH(SalesDataTable[[#This Row],[Order Date]])</f>
        <v>2</v>
      </c>
      <c r="D269" s="4" t="str">
        <f>"Q"&amp;ROUNDUP(MONTH(SalesDataTable[[#This Row],[Order Date]])/3,0)</f>
        <v>Q1</v>
      </c>
      <c r="E269" s="4">
        <f>YEAR(SalesDataTable[[#This Row],[Order Date]])</f>
        <v>2026</v>
      </c>
      <c r="F269" s="4" t="str">
        <f>TEXT(SalesDataTable[[#This Row],[Order Date]],"MMMM")</f>
        <v>February</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MONTH(SalesDataTable[[#This Row],[Order Date]])</f>
        <v>2</v>
      </c>
      <c r="D270" s="4" t="str">
        <f>"Q"&amp;ROUNDUP(MONTH(SalesDataTable[[#This Row],[Order Date]])/3,0)</f>
        <v>Q1</v>
      </c>
      <c r="E270" s="4">
        <f>YEAR(SalesDataTable[[#This Row],[Order Date]])</f>
        <v>2026</v>
      </c>
      <c r="F270" s="4" t="str">
        <f>TEXT(SalesDataTable[[#This Row],[Order Date]],"MMMM")</f>
        <v>February</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MONTH(SalesDataTable[[#This Row],[Order Date]])</f>
        <v>2</v>
      </c>
      <c r="D271" s="4" t="str">
        <f>"Q"&amp;ROUNDUP(MONTH(SalesDataTable[[#This Row],[Order Date]])/3,0)</f>
        <v>Q1</v>
      </c>
      <c r="E271" s="4">
        <f>YEAR(SalesDataTable[[#This Row],[Order Date]])</f>
        <v>2026</v>
      </c>
      <c r="F271" s="4" t="str">
        <f>TEXT(SalesDataTable[[#This Row],[Order Date]],"MMMM")</f>
        <v>February</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MONTH(SalesDataTable[[#This Row],[Order Date]])</f>
        <v>2</v>
      </c>
      <c r="D272" s="4" t="str">
        <f>"Q"&amp;ROUNDUP(MONTH(SalesDataTable[[#This Row],[Order Date]])/3,0)</f>
        <v>Q1</v>
      </c>
      <c r="E272" s="4">
        <f>YEAR(SalesDataTable[[#This Row],[Order Date]])</f>
        <v>2026</v>
      </c>
      <c r="F272" s="4" t="str">
        <f>TEXT(SalesDataTable[[#This Row],[Order Date]],"MMMM")</f>
        <v>February</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MONTH(SalesDataTable[[#This Row],[Order Date]])</f>
        <v>2</v>
      </c>
      <c r="D273" s="4" t="str">
        <f>"Q"&amp;ROUNDUP(MONTH(SalesDataTable[[#This Row],[Order Date]])/3,0)</f>
        <v>Q1</v>
      </c>
      <c r="E273" s="4">
        <f>YEAR(SalesDataTable[[#This Row],[Order Date]])</f>
        <v>2026</v>
      </c>
      <c r="F273" s="4" t="str">
        <f>TEXT(SalesDataTable[[#This Row],[Order Date]],"MMMM")</f>
        <v>February</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MONTH(SalesDataTable[[#This Row],[Order Date]])</f>
        <v>2</v>
      </c>
      <c r="D274" s="4" t="str">
        <f>"Q"&amp;ROUNDUP(MONTH(SalesDataTable[[#This Row],[Order Date]])/3,0)</f>
        <v>Q1</v>
      </c>
      <c r="E274" s="4">
        <f>YEAR(SalesDataTable[[#This Row],[Order Date]])</f>
        <v>2026</v>
      </c>
      <c r="F274" s="4" t="str">
        <f>TEXT(SalesDataTable[[#This Row],[Order Date]],"MMMM")</f>
        <v>February</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MONTH(SalesDataTable[[#This Row],[Order Date]])</f>
        <v>2</v>
      </c>
      <c r="D275" s="4" t="str">
        <f>"Q"&amp;ROUNDUP(MONTH(SalesDataTable[[#This Row],[Order Date]])/3,0)</f>
        <v>Q1</v>
      </c>
      <c r="E275" s="4">
        <f>YEAR(SalesDataTable[[#This Row],[Order Date]])</f>
        <v>2026</v>
      </c>
      <c r="F275" s="4" t="str">
        <f>TEXT(SalesDataTable[[#This Row],[Order Date]],"MMMM")</f>
        <v>February</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MONTH(SalesDataTable[[#This Row],[Order Date]])</f>
        <v>3</v>
      </c>
      <c r="D276" s="4" t="str">
        <f>"Q"&amp;ROUNDUP(MONTH(SalesDataTable[[#This Row],[Order Date]])/3,0)</f>
        <v>Q1</v>
      </c>
      <c r="E276" s="4">
        <f>YEAR(SalesDataTable[[#This Row],[Order Date]])</f>
        <v>2026</v>
      </c>
      <c r="F276" s="4" t="str">
        <f>TEXT(SalesDataTable[[#This Row],[Order Date]],"MMMM")</f>
        <v>March</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MONTH(SalesDataTable[[#This Row],[Order Date]])</f>
        <v>3</v>
      </c>
      <c r="D277" s="4" t="str">
        <f>"Q"&amp;ROUNDUP(MONTH(SalesDataTable[[#This Row],[Order Date]])/3,0)</f>
        <v>Q1</v>
      </c>
      <c r="E277" s="4">
        <f>YEAR(SalesDataTable[[#This Row],[Order Date]])</f>
        <v>2026</v>
      </c>
      <c r="F277" s="4" t="str">
        <f>TEXT(SalesDataTable[[#This Row],[Order Date]],"MMMM")</f>
        <v>March</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MONTH(SalesDataTable[[#This Row],[Order Date]])</f>
        <v>3</v>
      </c>
      <c r="D278" s="4" t="str">
        <f>"Q"&amp;ROUNDUP(MONTH(SalesDataTable[[#This Row],[Order Date]])/3,0)</f>
        <v>Q1</v>
      </c>
      <c r="E278" s="4">
        <f>YEAR(SalesDataTable[[#This Row],[Order Date]])</f>
        <v>2026</v>
      </c>
      <c r="F278" s="4" t="str">
        <f>TEXT(SalesDataTable[[#This Row],[Order Date]],"MMMM")</f>
        <v>March</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MONTH(SalesDataTable[[#This Row],[Order Date]])</f>
        <v>3</v>
      </c>
      <c r="D279" s="4" t="str">
        <f>"Q"&amp;ROUNDUP(MONTH(SalesDataTable[[#This Row],[Order Date]])/3,0)</f>
        <v>Q1</v>
      </c>
      <c r="E279" s="4">
        <f>YEAR(SalesDataTable[[#This Row],[Order Date]])</f>
        <v>2026</v>
      </c>
      <c r="F279" s="4" t="str">
        <f>TEXT(SalesDataTable[[#This Row],[Order Date]],"MMMM")</f>
        <v>March</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MONTH(SalesDataTable[[#This Row],[Order Date]])</f>
        <v>3</v>
      </c>
      <c r="D280" s="4" t="str">
        <f>"Q"&amp;ROUNDUP(MONTH(SalesDataTable[[#This Row],[Order Date]])/3,0)</f>
        <v>Q1</v>
      </c>
      <c r="E280" s="4">
        <f>YEAR(SalesDataTable[[#This Row],[Order Date]])</f>
        <v>2026</v>
      </c>
      <c r="F280" s="4" t="str">
        <f>TEXT(SalesDataTable[[#This Row],[Order Date]],"MMMM")</f>
        <v>March</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MONTH(SalesDataTable[[#This Row],[Order Date]])</f>
        <v>3</v>
      </c>
      <c r="D281" s="4" t="str">
        <f>"Q"&amp;ROUNDUP(MONTH(SalesDataTable[[#This Row],[Order Date]])/3,0)</f>
        <v>Q1</v>
      </c>
      <c r="E281" s="4">
        <f>YEAR(SalesDataTable[[#This Row],[Order Date]])</f>
        <v>2026</v>
      </c>
      <c r="F281" s="4" t="str">
        <f>TEXT(SalesDataTable[[#This Row],[Order Date]],"MMMM")</f>
        <v>March</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MONTH(SalesDataTable[[#This Row],[Order Date]])</f>
        <v>3</v>
      </c>
      <c r="D282" s="4" t="str">
        <f>"Q"&amp;ROUNDUP(MONTH(SalesDataTable[[#This Row],[Order Date]])/3,0)</f>
        <v>Q1</v>
      </c>
      <c r="E282" s="4">
        <f>YEAR(SalesDataTable[[#This Row],[Order Date]])</f>
        <v>2026</v>
      </c>
      <c r="F282" s="4" t="str">
        <f>TEXT(SalesDataTable[[#This Row],[Order Date]],"MMMM")</f>
        <v>March</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MONTH(SalesDataTable[[#This Row],[Order Date]])</f>
        <v>3</v>
      </c>
      <c r="D283" s="4" t="str">
        <f>"Q"&amp;ROUNDUP(MONTH(SalesDataTable[[#This Row],[Order Date]])/3,0)</f>
        <v>Q1</v>
      </c>
      <c r="E283" s="4">
        <f>YEAR(SalesDataTable[[#This Row],[Order Date]])</f>
        <v>2026</v>
      </c>
      <c r="F283" s="4" t="str">
        <f>TEXT(SalesDataTable[[#This Row],[Order Date]],"MMMM")</f>
        <v>March</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MONTH(SalesDataTable[[#This Row],[Order Date]])</f>
        <v>3</v>
      </c>
      <c r="D284" s="4" t="str">
        <f>"Q"&amp;ROUNDUP(MONTH(SalesDataTable[[#This Row],[Order Date]])/3,0)</f>
        <v>Q1</v>
      </c>
      <c r="E284" s="4">
        <f>YEAR(SalesDataTable[[#This Row],[Order Date]])</f>
        <v>2026</v>
      </c>
      <c r="F284" s="4" t="str">
        <f>TEXT(SalesDataTable[[#This Row],[Order Date]],"MMMM")</f>
        <v>March</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MONTH(SalesDataTable[[#This Row],[Order Date]])</f>
        <v>3</v>
      </c>
      <c r="D285" s="4" t="str">
        <f>"Q"&amp;ROUNDUP(MONTH(SalesDataTable[[#This Row],[Order Date]])/3,0)</f>
        <v>Q1</v>
      </c>
      <c r="E285" s="4">
        <f>YEAR(SalesDataTable[[#This Row],[Order Date]])</f>
        <v>2026</v>
      </c>
      <c r="F285" s="4" t="str">
        <f>TEXT(SalesDataTable[[#This Row],[Order Date]],"MMMM")</f>
        <v>March</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MONTH(SalesDataTable[[#This Row],[Order Date]])</f>
        <v>3</v>
      </c>
      <c r="D286" s="4" t="str">
        <f>"Q"&amp;ROUNDUP(MONTH(SalesDataTable[[#This Row],[Order Date]])/3,0)</f>
        <v>Q1</v>
      </c>
      <c r="E286" s="4">
        <f>YEAR(SalesDataTable[[#This Row],[Order Date]])</f>
        <v>2026</v>
      </c>
      <c r="F286" s="4" t="str">
        <f>TEXT(SalesDataTable[[#This Row],[Order Date]],"MMMM")</f>
        <v>March</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MONTH(SalesDataTable[[#This Row],[Order Date]])</f>
        <v>3</v>
      </c>
      <c r="D287" s="4" t="str">
        <f>"Q"&amp;ROUNDUP(MONTH(SalesDataTable[[#This Row],[Order Date]])/3,0)</f>
        <v>Q1</v>
      </c>
      <c r="E287" s="4">
        <f>YEAR(SalesDataTable[[#This Row],[Order Date]])</f>
        <v>2026</v>
      </c>
      <c r="F287" s="4" t="str">
        <f>TEXT(SalesDataTable[[#This Row],[Order Date]],"MMMM")</f>
        <v>March</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MONTH(SalesDataTable[[#This Row],[Order Date]])</f>
        <v>3</v>
      </c>
      <c r="D288" s="4" t="str">
        <f>"Q"&amp;ROUNDUP(MONTH(SalesDataTable[[#This Row],[Order Date]])/3,0)</f>
        <v>Q1</v>
      </c>
      <c r="E288" s="4">
        <f>YEAR(SalesDataTable[[#This Row],[Order Date]])</f>
        <v>2026</v>
      </c>
      <c r="F288" s="4" t="str">
        <f>TEXT(SalesDataTable[[#This Row],[Order Date]],"MMMM")</f>
        <v>March</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MONTH(SalesDataTable[[#This Row],[Order Date]])</f>
        <v>3</v>
      </c>
      <c r="D289" s="4" t="str">
        <f>"Q"&amp;ROUNDUP(MONTH(SalesDataTable[[#This Row],[Order Date]])/3,0)</f>
        <v>Q1</v>
      </c>
      <c r="E289" s="4">
        <f>YEAR(SalesDataTable[[#This Row],[Order Date]])</f>
        <v>2026</v>
      </c>
      <c r="F289" s="4" t="str">
        <f>TEXT(SalesDataTable[[#This Row],[Order Date]],"MMMM")</f>
        <v>March</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MONTH(SalesDataTable[[#This Row],[Order Date]])</f>
        <v>3</v>
      </c>
      <c r="D290" s="4" t="str">
        <f>"Q"&amp;ROUNDUP(MONTH(SalesDataTable[[#This Row],[Order Date]])/3,0)</f>
        <v>Q1</v>
      </c>
      <c r="E290" s="4">
        <f>YEAR(SalesDataTable[[#This Row],[Order Date]])</f>
        <v>2026</v>
      </c>
      <c r="F290" s="4" t="str">
        <f>TEXT(SalesDataTable[[#This Row],[Order Date]],"MMMM")</f>
        <v>March</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MONTH(SalesDataTable[[#This Row],[Order Date]])</f>
        <v>3</v>
      </c>
      <c r="D291" s="4" t="str">
        <f>"Q"&amp;ROUNDUP(MONTH(SalesDataTable[[#This Row],[Order Date]])/3,0)</f>
        <v>Q1</v>
      </c>
      <c r="E291" s="4">
        <f>YEAR(SalesDataTable[[#This Row],[Order Date]])</f>
        <v>2026</v>
      </c>
      <c r="F291" s="4" t="str">
        <f>TEXT(SalesDataTable[[#This Row],[Order Date]],"MMMM")</f>
        <v>March</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MONTH(SalesDataTable[[#This Row],[Order Date]])</f>
        <v>3</v>
      </c>
      <c r="D292" s="4" t="str">
        <f>"Q"&amp;ROUNDUP(MONTH(SalesDataTable[[#This Row],[Order Date]])/3,0)</f>
        <v>Q1</v>
      </c>
      <c r="E292" s="4">
        <f>YEAR(SalesDataTable[[#This Row],[Order Date]])</f>
        <v>2026</v>
      </c>
      <c r="F292" s="4" t="str">
        <f>TEXT(SalesDataTable[[#This Row],[Order Date]],"MMMM")</f>
        <v>March</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MONTH(SalesDataTable[[#This Row],[Order Date]])</f>
        <v>3</v>
      </c>
      <c r="D293" s="4" t="str">
        <f>"Q"&amp;ROUNDUP(MONTH(SalesDataTable[[#This Row],[Order Date]])/3,0)</f>
        <v>Q1</v>
      </c>
      <c r="E293" s="4">
        <f>YEAR(SalesDataTable[[#This Row],[Order Date]])</f>
        <v>2026</v>
      </c>
      <c r="F293" s="4" t="str">
        <f>TEXT(SalesDataTable[[#This Row],[Order Date]],"MMMM")</f>
        <v>March</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MONTH(SalesDataTable[[#This Row],[Order Date]])</f>
        <v>3</v>
      </c>
      <c r="D294" s="4" t="str">
        <f>"Q"&amp;ROUNDUP(MONTH(SalesDataTable[[#This Row],[Order Date]])/3,0)</f>
        <v>Q1</v>
      </c>
      <c r="E294" s="4">
        <f>YEAR(SalesDataTable[[#This Row],[Order Date]])</f>
        <v>2026</v>
      </c>
      <c r="F294" s="4" t="str">
        <f>TEXT(SalesDataTable[[#This Row],[Order Date]],"MMMM")</f>
        <v>March</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MONTH(SalesDataTable[[#This Row],[Order Date]])</f>
        <v>3</v>
      </c>
      <c r="D295" s="4" t="str">
        <f>"Q"&amp;ROUNDUP(MONTH(SalesDataTable[[#This Row],[Order Date]])/3,0)</f>
        <v>Q1</v>
      </c>
      <c r="E295" s="4">
        <f>YEAR(SalesDataTable[[#This Row],[Order Date]])</f>
        <v>2026</v>
      </c>
      <c r="F295" s="4" t="str">
        <f>TEXT(SalesDataTable[[#This Row],[Order Date]],"MMMM")</f>
        <v>March</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MONTH(SalesDataTable[[#This Row],[Order Date]])</f>
        <v>3</v>
      </c>
      <c r="D296" s="4" t="str">
        <f>"Q"&amp;ROUNDUP(MONTH(SalesDataTable[[#This Row],[Order Date]])/3,0)</f>
        <v>Q1</v>
      </c>
      <c r="E296" s="4">
        <f>YEAR(SalesDataTable[[#This Row],[Order Date]])</f>
        <v>2026</v>
      </c>
      <c r="F296" s="4" t="str">
        <f>TEXT(SalesDataTable[[#This Row],[Order Date]],"MMMM")</f>
        <v>March</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MONTH(SalesDataTable[[#This Row],[Order Date]])</f>
        <v>3</v>
      </c>
      <c r="D297" s="4" t="str">
        <f>"Q"&amp;ROUNDUP(MONTH(SalesDataTable[[#This Row],[Order Date]])/3,0)</f>
        <v>Q1</v>
      </c>
      <c r="E297" s="4">
        <f>YEAR(SalesDataTable[[#This Row],[Order Date]])</f>
        <v>2026</v>
      </c>
      <c r="F297" s="4" t="str">
        <f>TEXT(SalesDataTable[[#This Row],[Order Date]],"MMMM")</f>
        <v>March</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MONTH(SalesDataTable[[#This Row],[Order Date]])</f>
        <v>3</v>
      </c>
      <c r="D298" s="4" t="str">
        <f>"Q"&amp;ROUNDUP(MONTH(SalesDataTable[[#This Row],[Order Date]])/3,0)</f>
        <v>Q1</v>
      </c>
      <c r="E298" s="4">
        <f>YEAR(SalesDataTable[[#This Row],[Order Date]])</f>
        <v>2026</v>
      </c>
      <c r="F298" s="4" t="str">
        <f>TEXT(SalesDataTable[[#This Row],[Order Date]],"MMMM")</f>
        <v>March</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MONTH(SalesDataTable[[#This Row],[Order Date]])</f>
        <v>3</v>
      </c>
      <c r="D299" s="4" t="str">
        <f>"Q"&amp;ROUNDUP(MONTH(SalesDataTable[[#This Row],[Order Date]])/3,0)</f>
        <v>Q1</v>
      </c>
      <c r="E299" s="4">
        <f>YEAR(SalesDataTable[[#This Row],[Order Date]])</f>
        <v>2026</v>
      </c>
      <c r="F299" s="4" t="str">
        <f>TEXT(SalesDataTable[[#This Row],[Order Date]],"MMMM")</f>
        <v>March</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MONTH(SalesDataTable[[#This Row],[Order Date]])</f>
        <v>3</v>
      </c>
      <c r="D300" s="4" t="str">
        <f>"Q"&amp;ROUNDUP(MONTH(SalesDataTable[[#This Row],[Order Date]])/3,0)</f>
        <v>Q1</v>
      </c>
      <c r="E300" s="4">
        <f>YEAR(SalesDataTable[[#This Row],[Order Date]])</f>
        <v>2026</v>
      </c>
      <c r="F300" s="4" t="str">
        <f>TEXT(SalesDataTable[[#This Row],[Order Date]],"MMMM")</f>
        <v>March</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MONTH(SalesDataTable[[#This Row],[Order Date]])</f>
        <v>3</v>
      </c>
      <c r="D301" s="4" t="str">
        <f>"Q"&amp;ROUNDUP(MONTH(SalesDataTable[[#This Row],[Order Date]])/3,0)</f>
        <v>Q1</v>
      </c>
      <c r="E301" s="4">
        <f>YEAR(SalesDataTable[[#This Row],[Order Date]])</f>
        <v>2026</v>
      </c>
      <c r="F301" s="4" t="str">
        <f>TEXT(SalesDataTable[[#This Row],[Order Date]],"MMMM")</f>
        <v>March</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MONTH(SalesDataTable[[#This Row],[Order Date]])</f>
        <v>3</v>
      </c>
      <c r="D302" s="4" t="str">
        <f>"Q"&amp;ROUNDUP(MONTH(SalesDataTable[[#This Row],[Order Date]])/3,0)</f>
        <v>Q1</v>
      </c>
      <c r="E302" s="4">
        <f>YEAR(SalesDataTable[[#This Row],[Order Date]])</f>
        <v>2026</v>
      </c>
      <c r="F302" s="4" t="str">
        <f>TEXT(SalesDataTable[[#This Row],[Order Date]],"MMMM")</f>
        <v>March</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MONTH(SalesDataTable[[#This Row],[Order Date]])</f>
        <v>3</v>
      </c>
      <c r="D303" s="4" t="str">
        <f>"Q"&amp;ROUNDUP(MONTH(SalesDataTable[[#This Row],[Order Date]])/3,0)</f>
        <v>Q1</v>
      </c>
      <c r="E303" s="4">
        <f>YEAR(SalesDataTable[[#This Row],[Order Date]])</f>
        <v>2026</v>
      </c>
      <c r="F303" s="4" t="str">
        <f>TEXT(SalesDataTable[[#This Row],[Order Date]],"MMMM")</f>
        <v>March</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MONTH(SalesDataTable[[#This Row],[Order Date]])</f>
        <v>3</v>
      </c>
      <c r="D304" s="4" t="str">
        <f>"Q"&amp;ROUNDUP(MONTH(SalesDataTable[[#This Row],[Order Date]])/3,0)</f>
        <v>Q1</v>
      </c>
      <c r="E304" s="4">
        <f>YEAR(SalesDataTable[[#This Row],[Order Date]])</f>
        <v>2026</v>
      </c>
      <c r="F304" s="4" t="str">
        <f>TEXT(SalesDataTable[[#This Row],[Order Date]],"MMMM")</f>
        <v>March</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MONTH(SalesDataTable[[#This Row],[Order Date]])</f>
        <v>3</v>
      </c>
      <c r="D305" s="4" t="str">
        <f>"Q"&amp;ROUNDUP(MONTH(SalesDataTable[[#This Row],[Order Date]])/3,0)</f>
        <v>Q1</v>
      </c>
      <c r="E305" s="4">
        <f>YEAR(SalesDataTable[[#This Row],[Order Date]])</f>
        <v>2026</v>
      </c>
      <c r="F305" s="4" t="str">
        <f>TEXT(SalesDataTable[[#This Row],[Order Date]],"MMMM")</f>
        <v>March</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MONTH(SalesDataTable[[#This Row],[Order Date]])</f>
        <v>3</v>
      </c>
      <c r="D306" s="4" t="str">
        <f>"Q"&amp;ROUNDUP(MONTH(SalesDataTable[[#This Row],[Order Date]])/3,0)</f>
        <v>Q1</v>
      </c>
      <c r="E306" s="4">
        <f>YEAR(SalesDataTable[[#This Row],[Order Date]])</f>
        <v>2026</v>
      </c>
      <c r="F306" s="4" t="str">
        <f>TEXT(SalesDataTable[[#This Row],[Order Date]],"MMMM")</f>
        <v>March</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MONTH(SalesDataTable[[#This Row],[Order Date]])</f>
        <v>3</v>
      </c>
      <c r="D307" s="4" t="str">
        <f>"Q"&amp;ROUNDUP(MONTH(SalesDataTable[[#This Row],[Order Date]])/3,0)</f>
        <v>Q1</v>
      </c>
      <c r="E307" s="4">
        <f>YEAR(SalesDataTable[[#This Row],[Order Date]])</f>
        <v>2026</v>
      </c>
      <c r="F307" s="4" t="str">
        <f>TEXT(SalesDataTable[[#This Row],[Order Date]],"MMMM")</f>
        <v>March</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MONTH(SalesDataTable[[#This Row],[Order Date]])</f>
        <v>3</v>
      </c>
      <c r="D308" s="4" t="str">
        <f>"Q"&amp;ROUNDUP(MONTH(SalesDataTable[[#This Row],[Order Date]])/3,0)</f>
        <v>Q1</v>
      </c>
      <c r="E308" s="4">
        <f>YEAR(SalesDataTable[[#This Row],[Order Date]])</f>
        <v>2026</v>
      </c>
      <c r="F308" s="4" t="str">
        <f>TEXT(SalesDataTable[[#This Row],[Order Date]],"MMMM")</f>
        <v>March</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MONTH(SalesDataTable[[#This Row],[Order Date]])</f>
        <v>3</v>
      </c>
      <c r="D309" s="4" t="str">
        <f>"Q"&amp;ROUNDUP(MONTH(SalesDataTable[[#This Row],[Order Date]])/3,0)</f>
        <v>Q1</v>
      </c>
      <c r="E309" s="4">
        <f>YEAR(SalesDataTable[[#This Row],[Order Date]])</f>
        <v>2026</v>
      </c>
      <c r="F309" s="4" t="str">
        <f>TEXT(SalesDataTable[[#This Row],[Order Date]],"MMMM")</f>
        <v>March</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MONTH(SalesDataTable[[#This Row],[Order Date]])</f>
        <v>3</v>
      </c>
      <c r="D310" s="4" t="str">
        <f>"Q"&amp;ROUNDUP(MONTH(SalesDataTable[[#This Row],[Order Date]])/3,0)</f>
        <v>Q1</v>
      </c>
      <c r="E310" s="4">
        <f>YEAR(SalesDataTable[[#This Row],[Order Date]])</f>
        <v>2026</v>
      </c>
      <c r="F310" s="4" t="str">
        <f>TEXT(SalesDataTable[[#This Row],[Order Date]],"MMMM")</f>
        <v>March</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MONTH(SalesDataTable[[#This Row],[Order Date]])</f>
        <v>3</v>
      </c>
      <c r="D311" s="4" t="str">
        <f>"Q"&amp;ROUNDUP(MONTH(SalesDataTable[[#This Row],[Order Date]])/3,0)</f>
        <v>Q1</v>
      </c>
      <c r="E311" s="4">
        <f>YEAR(SalesDataTable[[#This Row],[Order Date]])</f>
        <v>2026</v>
      </c>
      <c r="F311" s="4" t="str">
        <f>TEXT(SalesDataTable[[#This Row],[Order Date]],"MMMM")</f>
        <v>March</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MONTH(SalesDataTable[[#This Row],[Order Date]])</f>
        <v>3</v>
      </c>
      <c r="D312" s="4" t="str">
        <f>"Q"&amp;ROUNDUP(MONTH(SalesDataTable[[#This Row],[Order Date]])/3,0)</f>
        <v>Q1</v>
      </c>
      <c r="E312" s="4">
        <f>YEAR(SalesDataTable[[#This Row],[Order Date]])</f>
        <v>2026</v>
      </c>
      <c r="F312" s="4" t="str">
        <f>TEXT(SalesDataTable[[#This Row],[Order Date]],"MMMM")</f>
        <v>March</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MONTH(SalesDataTable[[#This Row],[Order Date]])</f>
        <v>3</v>
      </c>
      <c r="D313" s="4" t="str">
        <f>"Q"&amp;ROUNDUP(MONTH(SalesDataTable[[#This Row],[Order Date]])/3,0)</f>
        <v>Q1</v>
      </c>
      <c r="E313" s="4">
        <f>YEAR(SalesDataTable[[#This Row],[Order Date]])</f>
        <v>2026</v>
      </c>
      <c r="F313" s="4" t="str">
        <f>TEXT(SalesDataTable[[#This Row],[Order Date]],"MMMM")</f>
        <v>March</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MONTH(SalesDataTable[[#This Row],[Order Date]])</f>
        <v>3</v>
      </c>
      <c r="D314" s="4" t="str">
        <f>"Q"&amp;ROUNDUP(MONTH(SalesDataTable[[#This Row],[Order Date]])/3,0)</f>
        <v>Q1</v>
      </c>
      <c r="E314" s="4">
        <f>YEAR(SalesDataTable[[#This Row],[Order Date]])</f>
        <v>2026</v>
      </c>
      <c r="F314" s="4" t="str">
        <f>TEXT(SalesDataTable[[#This Row],[Order Date]],"MMMM")</f>
        <v>March</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MONTH(SalesDataTable[[#This Row],[Order Date]])</f>
        <v>3</v>
      </c>
      <c r="D315" s="4" t="str">
        <f>"Q"&amp;ROUNDUP(MONTH(SalesDataTable[[#This Row],[Order Date]])/3,0)</f>
        <v>Q1</v>
      </c>
      <c r="E315" s="4">
        <f>YEAR(SalesDataTable[[#This Row],[Order Date]])</f>
        <v>2026</v>
      </c>
      <c r="F315" s="4" t="str">
        <f>TEXT(SalesDataTable[[#This Row],[Order Date]],"MMMM")</f>
        <v>March</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MONTH(SalesDataTable[[#This Row],[Order Date]])</f>
        <v>3</v>
      </c>
      <c r="D316" s="4" t="str">
        <f>"Q"&amp;ROUNDUP(MONTH(SalesDataTable[[#This Row],[Order Date]])/3,0)</f>
        <v>Q1</v>
      </c>
      <c r="E316" s="4">
        <f>YEAR(SalesDataTable[[#This Row],[Order Date]])</f>
        <v>2026</v>
      </c>
      <c r="F316" s="4" t="str">
        <f>TEXT(SalesDataTable[[#This Row],[Order Date]],"MMMM")</f>
        <v>March</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MONTH(SalesDataTable[[#This Row],[Order Date]])</f>
        <v>3</v>
      </c>
      <c r="D317" s="4" t="str">
        <f>"Q"&amp;ROUNDUP(MONTH(SalesDataTable[[#This Row],[Order Date]])/3,0)</f>
        <v>Q1</v>
      </c>
      <c r="E317" s="4">
        <f>YEAR(SalesDataTable[[#This Row],[Order Date]])</f>
        <v>2026</v>
      </c>
      <c r="F317" s="4" t="str">
        <f>TEXT(SalesDataTable[[#This Row],[Order Date]],"MMMM")</f>
        <v>March</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MONTH(SalesDataTable[[#This Row],[Order Date]])</f>
        <v>3</v>
      </c>
      <c r="D318" s="4" t="str">
        <f>"Q"&amp;ROUNDUP(MONTH(SalesDataTable[[#This Row],[Order Date]])/3,0)</f>
        <v>Q1</v>
      </c>
      <c r="E318" s="4">
        <f>YEAR(SalesDataTable[[#This Row],[Order Date]])</f>
        <v>2026</v>
      </c>
      <c r="F318" s="4" t="str">
        <f>TEXT(SalesDataTable[[#This Row],[Order Date]],"MMMM")</f>
        <v>March</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MONTH(SalesDataTable[[#This Row],[Order Date]])</f>
        <v>3</v>
      </c>
      <c r="D319" s="4" t="str">
        <f>"Q"&amp;ROUNDUP(MONTH(SalesDataTable[[#This Row],[Order Date]])/3,0)</f>
        <v>Q1</v>
      </c>
      <c r="E319" s="4">
        <f>YEAR(SalesDataTable[[#This Row],[Order Date]])</f>
        <v>2026</v>
      </c>
      <c r="F319" s="4" t="str">
        <f>TEXT(SalesDataTable[[#This Row],[Order Date]],"MMMM")</f>
        <v>March</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MONTH(SalesDataTable[[#This Row],[Order Date]])</f>
        <v>3</v>
      </c>
      <c r="D320" s="4" t="str">
        <f>"Q"&amp;ROUNDUP(MONTH(SalesDataTable[[#This Row],[Order Date]])/3,0)</f>
        <v>Q1</v>
      </c>
      <c r="E320" s="4">
        <f>YEAR(SalesDataTable[[#This Row],[Order Date]])</f>
        <v>2026</v>
      </c>
      <c r="F320" s="4" t="str">
        <f>TEXT(SalesDataTable[[#This Row],[Order Date]],"MMMM")</f>
        <v>March</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MONTH(SalesDataTable[[#This Row],[Order Date]])</f>
        <v>3</v>
      </c>
      <c r="D321" s="4" t="str">
        <f>"Q"&amp;ROUNDUP(MONTH(SalesDataTable[[#This Row],[Order Date]])/3,0)</f>
        <v>Q1</v>
      </c>
      <c r="E321" s="4">
        <f>YEAR(SalesDataTable[[#This Row],[Order Date]])</f>
        <v>2026</v>
      </c>
      <c r="F321" s="4" t="str">
        <f>TEXT(SalesDataTable[[#This Row],[Order Date]],"MMMM")</f>
        <v>March</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MONTH(SalesDataTable[[#This Row],[Order Date]])</f>
        <v>3</v>
      </c>
      <c r="D322" s="4" t="str">
        <f>"Q"&amp;ROUNDUP(MONTH(SalesDataTable[[#This Row],[Order Date]])/3,0)</f>
        <v>Q1</v>
      </c>
      <c r="E322" s="4">
        <f>YEAR(SalesDataTable[[#This Row],[Order Date]])</f>
        <v>2026</v>
      </c>
      <c r="F322" s="4" t="str">
        <f>TEXT(SalesDataTable[[#This Row],[Order Date]],"MMMM")</f>
        <v>March</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MONTH(SalesDataTable[[#This Row],[Order Date]])</f>
        <v>3</v>
      </c>
      <c r="D323" s="4" t="str">
        <f>"Q"&amp;ROUNDUP(MONTH(SalesDataTable[[#This Row],[Order Date]])/3,0)</f>
        <v>Q1</v>
      </c>
      <c r="E323" s="4">
        <f>YEAR(SalesDataTable[[#This Row],[Order Date]])</f>
        <v>2026</v>
      </c>
      <c r="F323" s="4" t="str">
        <f>TEXT(SalesDataTable[[#This Row],[Order Date]],"MMMM")</f>
        <v>March</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MONTH(SalesDataTable[[#This Row],[Order Date]])</f>
        <v>3</v>
      </c>
      <c r="D324" s="4" t="str">
        <f>"Q"&amp;ROUNDUP(MONTH(SalesDataTable[[#This Row],[Order Date]])/3,0)</f>
        <v>Q1</v>
      </c>
      <c r="E324" s="4">
        <f>YEAR(SalesDataTable[[#This Row],[Order Date]])</f>
        <v>2026</v>
      </c>
      <c r="F324" s="4" t="str">
        <f>TEXT(SalesDataTable[[#This Row],[Order Date]],"MMMM")</f>
        <v>March</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MONTH(SalesDataTable[[#This Row],[Order Date]])</f>
        <v>3</v>
      </c>
      <c r="D325" s="4" t="str">
        <f>"Q"&amp;ROUNDUP(MONTH(SalesDataTable[[#This Row],[Order Date]])/3,0)</f>
        <v>Q1</v>
      </c>
      <c r="E325" s="4">
        <f>YEAR(SalesDataTable[[#This Row],[Order Date]])</f>
        <v>2026</v>
      </c>
      <c r="F325" s="4" t="str">
        <f>TEXT(SalesDataTable[[#This Row],[Order Date]],"MMMM")</f>
        <v>March</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MONTH(SalesDataTable[[#This Row],[Order Date]])</f>
        <v>3</v>
      </c>
      <c r="D326" s="4" t="str">
        <f>"Q"&amp;ROUNDUP(MONTH(SalesDataTable[[#This Row],[Order Date]])/3,0)</f>
        <v>Q1</v>
      </c>
      <c r="E326" s="4">
        <f>YEAR(SalesDataTable[[#This Row],[Order Date]])</f>
        <v>2026</v>
      </c>
      <c r="F326" s="4" t="str">
        <f>TEXT(SalesDataTable[[#This Row],[Order Date]],"MMMM")</f>
        <v>March</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MONTH(SalesDataTable[[#This Row],[Order Date]])</f>
        <v>3</v>
      </c>
      <c r="D327" s="4" t="str">
        <f>"Q"&amp;ROUNDUP(MONTH(SalesDataTable[[#This Row],[Order Date]])/3,0)</f>
        <v>Q1</v>
      </c>
      <c r="E327" s="4">
        <f>YEAR(SalesDataTable[[#This Row],[Order Date]])</f>
        <v>2026</v>
      </c>
      <c r="F327" s="4" t="str">
        <f>TEXT(SalesDataTable[[#This Row],[Order Date]],"MMMM")</f>
        <v>March</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MONTH(SalesDataTable[[#This Row],[Order Date]])</f>
        <v>3</v>
      </c>
      <c r="D328" s="4" t="str">
        <f>"Q"&amp;ROUNDUP(MONTH(SalesDataTable[[#This Row],[Order Date]])/3,0)</f>
        <v>Q1</v>
      </c>
      <c r="E328" s="4">
        <f>YEAR(SalesDataTable[[#This Row],[Order Date]])</f>
        <v>2026</v>
      </c>
      <c r="F328" s="4" t="str">
        <f>TEXT(SalesDataTable[[#This Row],[Order Date]],"MMMM")</f>
        <v>March</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MONTH(SalesDataTable[[#This Row],[Order Date]])</f>
        <v>3</v>
      </c>
      <c r="D329" s="4" t="str">
        <f>"Q"&amp;ROUNDUP(MONTH(SalesDataTable[[#This Row],[Order Date]])/3,0)</f>
        <v>Q1</v>
      </c>
      <c r="E329" s="4">
        <f>YEAR(SalesDataTable[[#This Row],[Order Date]])</f>
        <v>2026</v>
      </c>
      <c r="F329" s="4" t="str">
        <f>TEXT(SalesDataTable[[#This Row],[Order Date]],"MMMM")</f>
        <v>March</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MONTH(SalesDataTable[[#This Row],[Order Date]])</f>
        <v>3</v>
      </c>
      <c r="D330" s="4" t="str">
        <f>"Q"&amp;ROUNDUP(MONTH(SalesDataTable[[#This Row],[Order Date]])/3,0)</f>
        <v>Q1</v>
      </c>
      <c r="E330" s="4">
        <f>YEAR(SalesDataTable[[#This Row],[Order Date]])</f>
        <v>2026</v>
      </c>
      <c r="F330" s="4" t="str">
        <f>TEXT(SalesDataTable[[#This Row],[Order Date]],"MMMM")</f>
        <v>March</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MONTH(SalesDataTable[[#This Row],[Order Date]])</f>
        <v>3</v>
      </c>
      <c r="D331" s="4" t="str">
        <f>"Q"&amp;ROUNDUP(MONTH(SalesDataTable[[#This Row],[Order Date]])/3,0)</f>
        <v>Q1</v>
      </c>
      <c r="E331" s="4">
        <f>YEAR(SalesDataTable[[#This Row],[Order Date]])</f>
        <v>2026</v>
      </c>
      <c r="F331" s="4" t="str">
        <f>TEXT(SalesDataTable[[#This Row],[Order Date]],"MMMM")</f>
        <v>March</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MONTH(SalesDataTable[[#This Row],[Order Date]])</f>
        <v>3</v>
      </c>
      <c r="D332" s="4" t="str">
        <f>"Q"&amp;ROUNDUP(MONTH(SalesDataTable[[#This Row],[Order Date]])/3,0)</f>
        <v>Q1</v>
      </c>
      <c r="E332" s="4">
        <f>YEAR(SalesDataTable[[#This Row],[Order Date]])</f>
        <v>2026</v>
      </c>
      <c r="F332" s="4" t="str">
        <f>TEXT(SalesDataTable[[#This Row],[Order Date]],"MMMM")</f>
        <v>March</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MONTH(SalesDataTable[[#This Row],[Order Date]])</f>
        <v>3</v>
      </c>
      <c r="D333" s="4" t="str">
        <f>"Q"&amp;ROUNDUP(MONTH(SalesDataTable[[#This Row],[Order Date]])/3,0)</f>
        <v>Q1</v>
      </c>
      <c r="E333" s="4">
        <f>YEAR(SalesDataTable[[#This Row],[Order Date]])</f>
        <v>2026</v>
      </c>
      <c r="F333" s="4" t="str">
        <f>TEXT(SalesDataTable[[#This Row],[Order Date]],"MMMM")</f>
        <v>March</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MONTH(SalesDataTable[[#This Row],[Order Date]])</f>
        <v>3</v>
      </c>
      <c r="D334" s="4" t="str">
        <f>"Q"&amp;ROUNDUP(MONTH(SalesDataTable[[#This Row],[Order Date]])/3,0)</f>
        <v>Q1</v>
      </c>
      <c r="E334" s="4">
        <f>YEAR(SalesDataTable[[#This Row],[Order Date]])</f>
        <v>2026</v>
      </c>
      <c r="F334" s="4" t="str">
        <f>TEXT(SalesDataTable[[#This Row],[Order Date]],"MMMM")</f>
        <v>March</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MONTH(SalesDataTable[[#This Row],[Order Date]])</f>
        <v>3</v>
      </c>
      <c r="D335" s="4" t="str">
        <f>"Q"&amp;ROUNDUP(MONTH(SalesDataTable[[#This Row],[Order Date]])/3,0)</f>
        <v>Q1</v>
      </c>
      <c r="E335" s="4">
        <f>YEAR(SalesDataTable[[#This Row],[Order Date]])</f>
        <v>2026</v>
      </c>
      <c r="F335" s="4" t="str">
        <f>TEXT(SalesDataTable[[#This Row],[Order Date]],"MMMM")</f>
        <v>March</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MONTH(SalesDataTable[[#This Row],[Order Date]])</f>
        <v>3</v>
      </c>
      <c r="D336" s="4" t="str">
        <f>"Q"&amp;ROUNDUP(MONTH(SalesDataTable[[#This Row],[Order Date]])/3,0)</f>
        <v>Q1</v>
      </c>
      <c r="E336" s="4">
        <f>YEAR(SalesDataTable[[#This Row],[Order Date]])</f>
        <v>2026</v>
      </c>
      <c r="F336" s="4" t="str">
        <f>TEXT(SalesDataTable[[#This Row],[Order Date]],"MMMM")</f>
        <v>March</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MONTH(SalesDataTable[[#This Row],[Order Date]])</f>
        <v>3</v>
      </c>
      <c r="D337" s="4" t="str">
        <f>"Q"&amp;ROUNDUP(MONTH(SalesDataTable[[#This Row],[Order Date]])/3,0)</f>
        <v>Q1</v>
      </c>
      <c r="E337" s="4">
        <f>YEAR(SalesDataTable[[#This Row],[Order Date]])</f>
        <v>2026</v>
      </c>
      <c r="F337" s="4" t="str">
        <f>TEXT(SalesDataTable[[#This Row],[Order Date]],"MMMM")</f>
        <v>March</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MONTH(SalesDataTable[[#This Row],[Order Date]])</f>
        <v>3</v>
      </c>
      <c r="D338" s="4" t="str">
        <f>"Q"&amp;ROUNDUP(MONTH(SalesDataTable[[#This Row],[Order Date]])/3,0)</f>
        <v>Q1</v>
      </c>
      <c r="E338" s="4">
        <f>YEAR(SalesDataTable[[#This Row],[Order Date]])</f>
        <v>2026</v>
      </c>
      <c r="F338" s="4" t="str">
        <f>TEXT(SalesDataTable[[#This Row],[Order Date]],"MMMM")</f>
        <v>March</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MONTH(SalesDataTable[[#This Row],[Order Date]])</f>
        <v>3</v>
      </c>
      <c r="D339" s="4" t="str">
        <f>"Q"&amp;ROUNDUP(MONTH(SalesDataTable[[#This Row],[Order Date]])/3,0)</f>
        <v>Q1</v>
      </c>
      <c r="E339" s="4">
        <f>YEAR(SalesDataTable[[#This Row],[Order Date]])</f>
        <v>2026</v>
      </c>
      <c r="F339" s="4" t="str">
        <f>TEXT(SalesDataTable[[#This Row],[Order Date]],"MMMM")</f>
        <v>March</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MONTH(SalesDataTable[[#This Row],[Order Date]])</f>
        <v>3</v>
      </c>
      <c r="D340" s="4" t="str">
        <f>"Q"&amp;ROUNDUP(MONTH(SalesDataTable[[#This Row],[Order Date]])/3,0)</f>
        <v>Q1</v>
      </c>
      <c r="E340" s="4">
        <f>YEAR(SalesDataTable[[#This Row],[Order Date]])</f>
        <v>2026</v>
      </c>
      <c r="F340" s="4" t="str">
        <f>TEXT(SalesDataTable[[#This Row],[Order Date]],"MMMM")</f>
        <v>March</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MONTH(SalesDataTable[[#This Row],[Order Date]])</f>
        <v>3</v>
      </c>
      <c r="D341" s="4" t="str">
        <f>"Q"&amp;ROUNDUP(MONTH(SalesDataTable[[#This Row],[Order Date]])/3,0)</f>
        <v>Q1</v>
      </c>
      <c r="E341" s="4">
        <f>YEAR(SalesDataTable[[#This Row],[Order Date]])</f>
        <v>2026</v>
      </c>
      <c r="F341" s="4" t="str">
        <f>TEXT(SalesDataTable[[#This Row],[Order Date]],"MMMM")</f>
        <v>March</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MONTH(SalesDataTable[[#This Row],[Order Date]])</f>
        <v>3</v>
      </c>
      <c r="D342" s="4" t="str">
        <f>"Q"&amp;ROUNDUP(MONTH(SalesDataTable[[#This Row],[Order Date]])/3,0)</f>
        <v>Q1</v>
      </c>
      <c r="E342" s="4">
        <f>YEAR(SalesDataTable[[#This Row],[Order Date]])</f>
        <v>2026</v>
      </c>
      <c r="F342" s="4" t="str">
        <f>TEXT(SalesDataTable[[#This Row],[Order Date]],"MMMM")</f>
        <v>March</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MONTH(SalesDataTable[[#This Row],[Order Date]])</f>
        <v>3</v>
      </c>
      <c r="D343" s="4" t="str">
        <f>"Q"&amp;ROUNDUP(MONTH(SalesDataTable[[#This Row],[Order Date]])/3,0)</f>
        <v>Q1</v>
      </c>
      <c r="E343" s="4">
        <f>YEAR(SalesDataTable[[#This Row],[Order Date]])</f>
        <v>2026</v>
      </c>
      <c r="F343" s="4" t="str">
        <f>TEXT(SalesDataTable[[#This Row],[Order Date]],"MMMM")</f>
        <v>March</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MONTH(SalesDataTable[[#This Row],[Order Date]])</f>
        <v>3</v>
      </c>
      <c r="D344" s="4" t="str">
        <f>"Q"&amp;ROUNDUP(MONTH(SalesDataTable[[#This Row],[Order Date]])/3,0)</f>
        <v>Q1</v>
      </c>
      <c r="E344" s="4">
        <f>YEAR(SalesDataTable[[#This Row],[Order Date]])</f>
        <v>2026</v>
      </c>
      <c r="F344" s="4" t="str">
        <f>TEXT(SalesDataTable[[#This Row],[Order Date]],"MMMM")</f>
        <v>March</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MONTH(SalesDataTable[[#This Row],[Order Date]])</f>
        <v>3</v>
      </c>
      <c r="D345" s="4" t="str">
        <f>"Q"&amp;ROUNDUP(MONTH(SalesDataTable[[#This Row],[Order Date]])/3,0)</f>
        <v>Q1</v>
      </c>
      <c r="E345" s="4">
        <f>YEAR(SalesDataTable[[#This Row],[Order Date]])</f>
        <v>2026</v>
      </c>
      <c r="F345" s="4" t="str">
        <f>TEXT(SalesDataTable[[#This Row],[Order Date]],"MMMM")</f>
        <v>March</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MONTH(SalesDataTable[[#This Row],[Order Date]])</f>
        <v>3</v>
      </c>
      <c r="D346" s="4" t="str">
        <f>"Q"&amp;ROUNDUP(MONTH(SalesDataTable[[#This Row],[Order Date]])/3,0)</f>
        <v>Q1</v>
      </c>
      <c r="E346" s="4">
        <f>YEAR(SalesDataTable[[#This Row],[Order Date]])</f>
        <v>2026</v>
      </c>
      <c r="F346" s="4" t="str">
        <f>TEXT(SalesDataTable[[#This Row],[Order Date]],"MMMM")</f>
        <v>March</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MONTH(SalesDataTable[[#This Row],[Order Date]])</f>
        <v>3</v>
      </c>
      <c r="D347" s="4" t="str">
        <f>"Q"&amp;ROUNDUP(MONTH(SalesDataTable[[#This Row],[Order Date]])/3,0)</f>
        <v>Q1</v>
      </c>
      <c r="E347" s="4">
        <f>YEAR(SalesDataTable[[#This Row],[Order Date]])</f>
        <v>2026</v>
      </c>
      <c r="F347" s="4" t="str">
        <f>TEXT(SalesDataTable[[#This Row],[Order Date]],"MMMM")</f>
        <v>March</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MONTH(SalesDataTable[[#This Row],[Order Date]])</f>
        <v>3</v>
      </c>
      <c r="D348" s="4" t="str">
        <f>"Q"&amp;ROUNDUP(MONTH(SalesDataTable[[#This Row],[Order Date]])/3,0)</f>
        <v>Q1</v>
      </c>
      <c r="E348" s="4">
        <f>YEAR(SalesDataTable[[#This Row],[Order Date]])</f>
        <v>2026</v>
      </c>
      <c r="F348" s="4" t="str">
        <f>TEXT(SalesDataTable[[#This Row],[Order Date]],"MMMM")</f>
        <v>March</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MONTH(SalesDataTable[[#This Row],[Order Date]])</f>
        <v>3</v>
      </c>
      <c r="D349" s="4" t="str">
        <f>"Q"&amp;ROUNDUP(MONTH(SalesDataTable[[#This Row],[Order Date]])/3,0)</f>
        <v>Q1</v>
      </c>
      <c r="E349" s="4">
        <f>YEAR(SalesDataTable[[#This Row],[Order Date]])</f>
        <v>2026</v>
      </c>
      <c r="F349" s="4" t="str">
        <f>TEXT(SalesDataTable[[#This Row],[Order Date]],"MMMM")</f>
        <v>March</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MONTH(SalesDataTable[[#This Row],[Order Date]])</f>
        <v>3</v>
      </c>
      <c r="D350" s="4" t="str">
        <f>"Q"&amp;ROUNDUP(MONTH(SalesDataTable[[#This Row],[Order Date]])/3,0)</f>
        <v>Q1</v>
      </c>
      <c r="E350" s="4">
        <f>YEAR(SalesDataTable[[#This Row],[Order Date]])</f>
        <v>2026</v>
      </c>
      <c r="F350" s="4" t="str">
        <f>TEXT(SalesDataTable[[#This Row],[Order Date]],"MMMM")</f>
        <v>March</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MONTH(SalesDataTable[[#This Row],[Order Date]])</f>
        <v>3</v>
      </c>
      <c r="D351" s="4" t="str">
        <f>"Q"&amp;ROUNDUP(MONTH(SalesDataTable[[#This Row],[Order Date]])/3,0)</f>
        <v>Q1</v>
      </c>
      <c r="E351" s="4">
        <f>YEAR(SalesDataTable[[#This Row],[Order Date]])</f>
        <v>2026</v>
      </c>
      <c r="F351" s="4" t="str">
        <f>TEXT(SalesDataTable[[#This Row],[Order Date]],"MMMM")</f>
        <v>March</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MONTH(SalesDataTable[[#This Row],[Order Date]])</f>
        <v>3</v>
      </c>
      <c r="D352" s="4" t="str">
        <f>"Q"&amp;ROUNDUP(MONTH(SalesDataTable[[#This Row],[Order Date]])/3,0)</f>
        <v>Q1</v>
      </c>
      <c r="E352" s="4">
        <f>YEAR(SalesDataTable[[#This Row],[Order Date]])</f>
        <v>2026</v>
      </c>
      <c r="F352" s="4" t="str">
        <f>TEXT(SalesDataTable[[#This Row],[Order Date]],"MMMM")</f>
        <v>March</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MONTH(SalesDataTable[[#This Row],[Order Date]])</f>
        <v>3</v>
      </c>
      <c r="D353" s="4" t="str">
        <f>"Q"&amp;ROUNDUP(MONTH(SalesDataTable[[#This Row],[Order Date]])/3,0)</f>
        <v>Q1</v>
      </c>
      <c r="E353" s="4">
        <f>YEAR(SalesDataTable[[#This Row],[Order Date]])</f>
        <v>2026</v>
      </c>
      <c r="F353" s="4" t="str">
        <f>TEXT(SalesDataTable[[#This Row],[Order Date]],"MMMM")</f>
        <v>March</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MONTH(SalesDataTable[[#This Row],[Order Date]])</f>
        <v>3</v>
      </c>
      <c r="D354" s="4" t="str">
        <f>"Q"&amp;ROUNDUP(MONTH(SalesDataTable[[#This Row],[Order Date]])/3,0)</f>
        <v>Q1</v>
      </c>
      <c r="E354" s="4">
        <f>YEAR(SalesDataTable[[#This Row],[Order Date]])</f>
        <v>2026</v>
      </c>
      <c r="F354" s="4" t="str">
        <f>TEXT(SalesDataTable[[#This Row],[Order Date]],"MMMM")</f>
        <v>March</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MONTH(SalesDataTable[[#This Row],[Order Date]])</f>
        <v>3</v>
      </c>
      <c r="D355" s="4" t="str">
        <f>"Q"&amp;ROUNDUP(MONTH(SalesDataTable[[#This Row],[Order Date]])/3,0)</f>
        <v>Q1</v>
      </c>
      <c r="E355" s="4">
        <f>YEAR(SalesDataTable[[#This Row],[Order Date]])</f>
        <v>2026</v>
      </c>
      <c r="F355" s="4" t="str">
        <f>TEXT(SalesDataTable[[#This Row],[Order Date]],"MMMM")</f>
        <v>March</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MONTH(SalesDataTable[[#This Row],[Order Date]])</f>
        <v>3</v>
      </c>
      <c r="D356" s="4" t="str">
        <f>"Q"&amp;ROUNDUP(MONTH(SalesDataTable[[#This Row],[Order Date]])/3,0)</f>
        <v>Q1</v>
      </c>
      <c r="E356" s="4">
        <f>YEAR(SalesDataTable[[#This Row],[Order Date]])</f>
        <v>2026</v>
      </c>
      <c r="F356" s="4" t="str">
        <f>TEXT(SalesDataTable[[#This Row],[Order Date]],"MMMM")</f>
        <v>March</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MONTH(SalesDataTable[[#This Row],[Order Date]])</f>
        <v>3</v>
      </c>
      <c r="D357" s="4" t="str">
        <f>"Q"&amp;ROUNDUP(MONTH(SalesDataTable[[#This Row],[Order Date]])/3,0)</f>
        <v>Q1</v>
      </c>
      <c r="E357" s="4">
        <f>YEAR(SalesDataTable[[#This Row],[Order Date]])</f>
        <v>2026</v>
      </c>
      <c r="F357" s="4" t="str">
        <f>TEXT(SalesDataTable[[#This Row],[Order Date]],"MMMM")</f>
        <v>March</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MONTH(SalesDataTable[[#This Row],[Order Date]])</f>
        <v>3</v>
      </c>
      <c r="D358" s="4" t="str">
        <f>"Q"&amp;ROUNDUP(MONTH(SalesDataTable[[#This Row],[Order Date]])/3,0)</f>
        <v>Q1</v>
      </c>
      <c r="E358" s="4">
        <f>YEAR(SalesDataTable[[#This Row],[Order Date]])</f>
        <v>2026</v>
      </c>
      <c r="F358" s="4" t="str">
        <f>TEXT(SalesDataTable[[#This Row],[Order Date]],"MMMM")</f>
        <v>March</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MONTH(SalesDataTable[[#This Row],[Order Date]])</f>
        <v>3</v>
      </c>
      <c r="D359" s="4" t="str">
        <f>"Q"&amp;ROUNDUP(MONTH(SalesDataTable[[#This Row],[Order Date]])/3,0)</f>
        <v>Q1</v>
      </c>
      <c r="E359" s="4">
        <f>YEAR(SalesDataTable[[#This Row],[Order Date]])</f>
        <v>2026</v>
      </c>
      <c r="F359" s="4" t="str">
        <f>TEXT(SalesDataTable[[#This Row],[Order Date]],"MMMM")</f>
        <v>March</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MONTH(SalesDataTable[[#This Row],[Order Date]])</f>
        <v>3</v>
      </c>
      <c r="D360" s="4" t="str">
        <f>"Q"&amp;ROUNDUP(MONTH(SalesDataTable[[#This Row],[Order Date]])/3,0)</f>
        <v>Q1</v>
      </c>
      <c r="E360" s="4">
        <f>YEAR(SalesDataTable[[#This Row],[Order Date]])</f>
        <v>2026</v>
      </c>
      <c r="F360" s="4" t="str">
        <f>TEXT(SalesDataTable[[#This Row],[Order Date]],"MMMM")</f>
        <v>March</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MONTH(SalesDataTable[[#This Row],[Order Date]])</f>
        <v>3</v>
      </c>
      <c r="D361" s="4" t="str">
        <f>"Q"&amp;ROUNDUP(MONTH(SalesDataTable[[#This Row],[Order Date]])/3,0)</f>
        <v>Q1</v>
      </c>
      <c r="E361" s="4">
        <f>YEAR(SalesDataTable[[#This Row],[Order Date]])</f>
        <v>2026</v>
      </c>
      <c r="F361" s="4" t="str">
        <f>TEXT(SalesDataTable[[#This Row],[Order Date]],"MMMM")</f>
        <v>March</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MONTH(SalesDataTable[[#This Row],[Order Date]])</f>
        <v>3</v>
      </c>
      <c r="D362" s="4" t="str">
        <f>"Q"&amp;ROUNDUP(MONTH(SalesDataTable[[#This Row],[Order Date]])/3,0)</f>
        <v>Q1</v>
      </c>
      <c r="E362" s="4">
        <f>YEAR(SalesDataTable[[#This Row],[Order Date]])</f>
        <v>2026</v>
      </c>
      <c r="F362" s="4" t="str">
        <f>TEXT(SalesDataTable[[#This Row],[Order Date]],"MMMM")</f>
        <v>March</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MONTH(SalesDataTable[[#This Row],[Order Date]])</f>
        <v>3</v>
      </c>
      <c r="D363" s="4" t="str">
        <f>"Q"&amp;ROUNDUP(MONTH(SalesDataTable[[#This Row],[Order Date]])/3,0)</f>
        <v>Q1</v>
      </c>
      <c r="E363" s="4">
        <f>YEAR(SalesDataTable[[#This Row],[Order Date]])</f>
        <v>2026</v>
      </c>
      <c r="F363" s="4" t="str">
        <f>TEXT(SalesDataTable[[#This Row],[Order Date]],"MMMM")</f>
        <v>March</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MONTH(SalesDataTable[[#This Row],[Order Date]])</f>
        <v>3</v>
      </c>
      <c r="D364" s="4" t="str">
        <f>"Q"&amp;ROUNDUP(MONTH(SalesDataTable[[#This Row],[Order Date]])/3,0)</f>
        <v>Q1</v>
      </c>
      <c r="E364" s="4">
        <f>YEAR(SalesDataTable[[#This Row],[Order Date]])</f>
        <v>2026</v>
      </c>
      <c r="F364" s="4" t="str">
        <f>TEXT(SalesDataTable[[#This Row],[Order Date]],"MMMM")</f>
        <v>March</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MONTH(SalesDataTable[[#This Row],[Order Date]])</f>
        <v>3</v>
      </c>
      <c r="D365" s="4" t="str">
        <f>"Q"&amp;ROUNDUP(MONTH(SalesDataTable[[#This Row],[Order Date]])/3,0)</f>
        <v>Q1</v>
      </c>
      <c r="E365" s="4">
        <f>YEAR(SalesDataTable[[#This Row],[Order Date]])</f>
        <v>2026</v>
      </c>
      <c r="F365" s="4" t="str">
        <f>TEXT(SalesDataTable[[#This Row],[Order Date]],"MMMM")</f>
        <v>March</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MONTH(SalesDataTable[[#This Row],[Order Date]])</f>
        <v>3</v>
      </c>
      <c r="D366" s="4" t="str">
        <f>"Q"&amp;ROUNDUP(MONTH(SalesDataTable[[#This Row],[Order Date]])/3,0)</f>
        <v>Q1</v>
      </c>
      <c r="E366" s="4">
        <f>YEAR(SalesDataTable[[#This Row],[Order Date]])</f>
        <v>2026</v>
      </c>
      <c r="F366" s="4" t="str">
        <f>TEXT(SalesDataTable[[#This Row],[Order Date]],"MMMM")</f>
        <v>March</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MONTH(SalesDataTable[[#This Row],[Order Date]])</f>
        <v>3</v>
      </c>
      <c r="D367" s="4" t="str">
        <f>"Q"&amp;ROUNDUP(MONTH(SalesDataTable[[#This Row],[Order Date]])/3,0)</f>
        <v>Q1</v>
      </c>
      <c r="E367" s="4">
        <f>YEAR(SalesDataTable[[#This Row],[Order Date]])</f>
        <v>2026</v>
      </c>
      <c r="F367" s="4" t="str">
        <f>TEXT(SalesDataTable[[#This Row],[Order Date]],"MMMM")</f>
        <v>March</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MONTH(SalesDataTable[[#This Row],[Order Date]])</f>
        <v>3</v>
      </c>
      <c r="D368" s="4" t="str">
        <f>"Q"&amp;ROUNDUP(MONTH(SalesDataTable[[#This Row],[Order Date]])/3,0)</f>
        <v>Q1</v>
      </c>
      <c r="E368" s="4">
        <f>YEAR(SalesDataTable[[#This Row],[Order Date]])</f>
        <v>2026</v>
      </c>
      <c r="F368" s="4" t="str">
        <f>TEXT(SalesDataTable[[#This Row],[Order Date]],"MMMM")</f>
        <v>March</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MONTH(SalesDataTable[[#This Row],[Order Date]])</f>
        <v>3</v>
      </c>
      <c r="D369" s="4" t="str">
        <f>"Q"&amp;ROUNDUP(MONTH(SalesDataTable[[#This Row],[Order Date]])/3,0)</f>
        <v>Q1</v>
      </c>
      <c r="E369" s="4">
        <f>YEAR(SalesDataTable[[#This Row],[Order Date]])</f>
        <v>2026</v>
      </c>
      <c r="F369" s="4" t="str">
        <f>TEXT(SalesDataTable[[#This Row],[Order Date]],"MMMM")</f>
        <v>March</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MONTH(SalesDataTable[[#This Row],[Order Date]])</f>
        <v>3</v>
      </c>
      <c r="D370" s="4" t="str">
        <f>"Q"&amp;ROUNDUP(MONTH(SalesDataTable[[#This Row],[Order Date]])/3,0)</f>
        <v>Q1</v>
      </c>
      <c r="E370" s="4">
        <f>YEAR(SalesDataTable[[#This Row],[Order Date]])</f>
        <v>2026</v>
      </c>
      <c r="F370" s="4" t="str">
        <f>TEXT(SalesDataTable[[#This Row],[Order Date]],"MMMM")</f>
        <v>March</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MONTH(SalesDataTable[[#This Row],[Order Date]])</f>
        <v>3</v>
      </c>
      <c r="D371" s="4" t="str">
        <f>"Q"&amp;ROUNDUP(MONTH(SalesDataTable[[#This Row],[Order Date]])/3,0)</f>
        <v>Q1</v>
      </c>
      <c r="E371" s="4">
        <f>YEAR(SalesDataTable[[#This Row],[Order Date]])</f>
        <v>2026</v>
      </c>
      <c r="F371" s="4" t="str">
        <f>TEXT(SalesDataTable[[#This Row],[Order Date]],"MMMM")</f>
        <v>March</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MONTH(SalesDataTable[[#This Row],[Order Date]])</f>
        <v>3</v>
      </c>
      <c r="D372" s="4" t="str">
        <f>"Q"&amp;ROUNDUP(MONTH(SalesDataTable[[#This Row],[Order Date]])/3,0)</f>
        <v>Q1</v>
      </c>
      <c r="E372" s="4">
        <f>YEAR(SalesDataTable[[#This Row],[Order Date]])</f>
        <v>2026</v>
      </c>
      <c r="F372" s="4" t="str">
        <f>TEXT(SalesDataTable[[#This Row],[Order Date]],"MMMM")</f>
        <v>March</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MONTH(SalesDataTable[[#This Row],[Order Date]])</f>
        <v>3</v>
      </c>
      <c r="D373" s="4" t="str">
        <f>"Q"&amp;ROUNDUP(MONTH(SalesDataTable[[#This Row],[Order Date]])/3,0)</f>
        <v>Q1</v>
      </c>
      <c r="E373" s="4">
        <f>YEAR(SalesDataTable[[#This Row],[Order Date]])</f>
        <v>2026</v>
      </c>
      <c r="F373" s="4" t="str">
        <f>TEXT(SalesDataTable[[#This Row],[Order Date]],"MMMM")</f>
        <v>March</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MONTH(SalesDataTable[[#This Row],[Order Date]])</f>
        <v>3</v>
      </c>
      <c r="D374" s="4" t="str">
        <f>"Q"&amp;ROUNDUP(MONTH(SalesDataTable[[#This Row],[Order Date]])/3,0)</f>
        <v>Q1</v>
      </c>
      <c r="E374" s="4">
        <f>YEAR(SalesDataTable[[#This Row],[Order Date]])</f>
        <v>2026</v>
      </c>
      <c r="F374" s="4" t="str">
        <f>TEXT(SalesDataTable[[#This Row],[Order Date]],"MMMM")</f>
        <v>March</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MONTH(SalesDataTable[[#This Row],[Order Date]])</f>
        <v>3</v>
      </c>
      <c r="D375" s="4" t="str">
        <f>"Q"&amp;ROUNDUP(MONTH(SalesDataTable[[#This Row],[Order Date]])/3,0)</f>
        <v>Q1</v>
      </c>
      <c r="E375" s="4">
        <f>YEAR(SalesDataTable[[#This Row],[Order Date]])</f>
        <v>2026</v>
      </c>
      <c r="F375" s="4" t="str">
        <f>TEXT(SalesDataTable[[#This Row],[Order Date]],"MMMM")</f>
        <v>March</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MONTH(SalesDataTable[[#This Row],[Order Date]])</f>
        <v>3</v>
      </c>
      <c r="D376" s="4" t="str">
        <f>"Q"&amp;ROUNDUP(MONTH(SalesDataTable[[#This Row],[Order Date]])/3,0)</f>
        <v>Q1</v>
      </c>
      <c r="E376" s="4">
        <f>YEAR(SalesDataTable[[#This Row],[Order Date]])</f>
        <v>2026</v>
      </c>
      <c r="F376" s="4" t="str">
        <f>TEXT(SalesDataTable[[#This Row],[Order Date]],"MMMM")</f>
        <v>March</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MONTH(SalesDataTable[[#This Row],[Order Date]])</f>
        <v>3</v>
      </c>
      <c r="D377" s="4" t="str">
        <f>"Q"&amp;ROUNDUP(MONTH(SalesDataTable[[#This Row],[Order Date]])/3,0)</f>
        <v>Q1</v>
      </c>
      <c r="E377" s="4">
        <f>YEAR(SalesDataTable[[#This Row],[Order Date]])</f>
        <v>2026</v>
      </c>
      <c r="F377" s="4" t="str">
        <f>TEXT(SalesDataTable[[#This Row],[Order Date]],"MMMM")</f>
        <v>March</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MONTH(SalesDataTable[[#This Row],[Order Date]])</f>
        <v>3</v>
      </c>
      <c r="D378" s="4" t="str">
        <f>"Q"&amp;ROUNDUP(MONTH(SalesDataTable[[#This Row],[Order Date]])/3,0)</f>
        <v>Q1</v>
      </c>
      <c r="E378" s="4">
        <f>YEAR(SalesDataTable[[#This Row],[Order Date]])</f>
        <v>2026</v>
      </c>
      <c r="F378" s="4" t="str">
        <f>TEXT(SalesDataTable[[#This Row],[Order Date]],"MMMM")</f>
        <v>March</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MONTH(SalesDataTable[[#This Row],[Order Date]])</f>
        <v>3</v>
      </c>
      <c r="D379" s="4" t="str">
        <f>"Q"&amp;ROUNDUP(MONTH(SalesDataTable[[#This Row],[Order Date]])/3,0)</f>
        <v>Q1</v>
      </c>
      <c r="E379" s="4">
        <f>YEAR(SalesDataTable[[#This Row],[Order Date]])</f>
        <v>2026</v>
      </c>
      <c r="F379" s="4" t="str">
        <f>TEXT(SalesDataTable[[#This Row],[Order Date]],"MMMM")</f>
        <v>March</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MONTH(SalesDataTable[[#This Row],[Order Date]])</f>
        <v>3</v>
      </c>
      <c r="D380" s="4" t="str">
        <f>"Q"&amp;ROUNDUP(MONTH(SalesDataTable[[#This Row],[Order Date]])/3,0)</f>
        <v>Q1</v>
      </c>
      <c r="E380" s="4">
        <f>YEAR(SalesDataTable[[#This Row],[Order Date]])</f>
        <v>2026</v>
      </c>
      <c r="F380" s="4" t="str">
        <f>TEXT(SalesDataTable[[#This Row],[Order Date]],"MMMM")</f>
        <v>March</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MONTH(SalesDataTable[[#This Row],[Order Date]])</f>
        <v>3</v>
      </c>
      <c r="D381" s="4" t="str">
        <f>"Q"&amp;ROUNDUP(MONTH(SalesDataTable[[#This Row],[Order Date]])/3,0)</f>
        <v>Q1</v>
      </c>
      <c r="E381" s="4">
        <f>YEAR(SalesDataTable[[#This Row],[Order Date]])</f>
        <v>2026</v>
      </c>
      <c r="F381" s="4" t="str">
        <f>TEXT(SalesDataTable[[#This Row],[Order Date]],"MMMM")</f>
        <v>March</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MONTH(SalesDataTable[[#This Row],[Order Date]])</f>
        <v>3</v>
      </c>
      <c r="D382" s="4" t="str">
        <f>"Q"&amp;ROUNDUP(MONTH(SalesDataTable[[#This Row],[Order Date]])/3,0)</f>
        <v>Q1</v>
      </c>
      <c r="E382" s="4">
        <f>YEAR(SalesDataTable[[#This Row],[Order Date]])</f>
        <v>2026</v>
      </c>
      <c r="F382" s="4" t="str">
        <f>TEXT(SalesDataTable[[#This Row],[Order Date]],"MMMM")</f>
        <v>March</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MONTH(SalesDataTable[[#This Row],[Order Date]])</f>
        <v>3</v>
      </c>
      <c r="D383" s="4" t="str">
        <f>"Q"&amp;ROUNDUP(MONTH(SalesDataTable[[#This Row],[Order Date]])/3,0)</f>
        <v>Q1</v>
      </c>
      <c r="E383" s="4">
        <f>YEAR(SalesDataTable[[#This Row],[Order Date]])</f>
        <v>2026</v>
      </c>
      <c r="F383" s="4" t="str">
        <f>TEXT(SalesDataTable[[#This Row],[Order Date]],"MMMM")</f>
        <v>March</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MONTH(SalesDataTable[[#This Row],[Order Date]])</f>
        <v>3</v>
      </c>
      <c r="D384" s="4" t="str">
        <f>"Q"&amp;ROUNDUP(MONTH(SalesDataTable[[#This Row],[Order Date]])/3,0)</f>
        <v>Q1</v>
      </c>
      <c r="E384" s="4">
        <f>YEAR(SalesDataTable[[#This Row],[Order Date]])</f>
        <v>2026</v>
      </c>
      <c r="F384" s="4" t="str">
        <f>TEXT(SalesDataTable[[#This Row],[Order Date]],"MMMM")</f>
        <v>March</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MONTH(SalesDataTable[[#This Row],[Order Date]])</f>
        <v>3</v>
      </c>
      <c r="D385" s="4" t="str">
        <f>"Q"&amp;ROUNDUP(MONTH(SalesDataTable[[#This Row],[Order Date]])/3,0)</f>
        <v>Q1</v>
      </c>
      <c r="E385" s="4">
        <f>YEAR(SalesDataTable[[#This Row],[Order Date]])</f>
        <v>2026</v>
      </c>
      <c r="F385" s="4" t="str">
        <f>TEXT(SalesDataTable[[#This Row],[Order Date]],"MMMM")</f>
        <v>March</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MONTH(SalesDataTable[[#This Row],[Order Date]])</f>
        <v>3</v>
      </c>
      <c r="D386" s="4" t="str">
        <f>"Q"&amp;ROUNDUP(MONTH(SalesDataTable[[#This Row],[Order Date]])/3,0)</f>
        <v>Q1</v>
      </c>
      <c r="E386" s="4">
        <f>YEAR(SalesDataTable[[#This Row],[Order Date]])</f>
        <v>2026</v>
      </c>
      <c r="F386" s="4" t="str">
        <f>TEXT(SalesDataTable[[#This Row],[Order Date]],"MMMM")</f>
        <v>March</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MONTH(SalesDataTable[[#This Row],[Order Date]])</f>
        <v>3</v>
      </c>
      <c r="D387" s="4" t="str">
        <f>"Q"&amp;ROUNDUP(MONTH(SalesDataTable[[#This Row],[Order Date]])/3,0)</f>
        <v>Q1</v>
      </c>
      <c r="E387" s="4">
        <f>YEAR(SalesDataTable[[#This Row],[Order Date]])</f>
        <v>2026</v>
      </c>
      <c r="F387" s="4" t="str">
        <f>TEXT(SalesDataTable[[#This Row],[Order Date]],"MMMM")</f>
        <v>March</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MONTH(SalesDataTable[[#This Row],[Order Date]])</f>
        <v>3</v>
      </c>
      <c r="D388" s="4" t="str">
        <f>"Q"&amp;ROUNDUP(MONTH(SalesDataTable[[#This Row],[Order Date]])/3,0)</f>
        <v>Q1</v>
      </c>
      <c r="E388" s="4">
        <f>YEAR(SalesDataTable[[#This Row],[Order Date]])</f>
        <v>2026</v>
      </c>
      <c r="F388" s="4" t="str">
        <f>TEXT(SalesDataTable[[#This Row],[Order Date]],"MMMM")</f>
        <v>March</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MONTH(SalesDataTable[[#This Row],[Order Date]])</f>
        <v>3</v>
      </c>
      <c r="D389" s="4" t="str">
        <f>"Q"&amp;ROUNDUP(MONTH(SalesDataTable[[#This Row],[Order Date]])/3,0)</f>
        <v>Q1</v>
      </c>
      <c r="E389" s="4">
        <f>YEAR(SalesDataTable[[#This Row],[Order Date]])</f>
        <v>2026</v>
      </c>
      <c r="F389" s="4" t="str">
        <f>TEXT(SalesDataTable[[#This Row],[Order Date]],"MMMM")</f>
        <v>March</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MONTH(SalesDataTable[[#This Row],[Order Date]])</f>
        <v>3</v>
      </c>
      <c r="D390" s="4" t="str">
        <f>"Q"&amp;ROUNDUP(MONTH(SalesDataTable[[#This Row],[Order Date]])/3,0)</f>
        <v>Q1</v>
      </c>
      <c r="E390" s="4">
        <f>YEAR(SalesDataTable[[#This Row],[Order Date]])</f>
        <v>2026</v>
      </c>
      <c r="F390" s="4" t="str">
        <f>TEXT(SalesDataTable[[#This Row],[Order Date]],"MMMM")</f>
        <v>March</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MONTH(SalesDataTable[[#This Row],[Order Date]])</f>
        <v>3</v>
      </c>
      <c r="D391" s="4" t="str">
        <f>"Q"&amp;ROUNDUP(MONTH(SalesDataTable[[#This Row],[Order Date]])/3,0)</f>
        <v>Q1</v>
      </c>
      <c r="E391" s="4">
        <f>YEAR(SalesDataTable[[#This Row],[Order Date]])</f>
        <v>2026</v>
      </c>
      <c r="F391" s="4" t="str">
        <f>TEXT(SalesDataTable[[#This Row],[Order Date]],"MMMM")</f>
        <v>March</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MONTH(SalesDataTable[[#This Row],[Order Date]])</f>
        <v>3</v>
      </c>
      <c r="D392" s="4" t="str">
        <f>"Q"&amp;ROUNDUP(MONTH(SalesDataTable[[#This Row],[Order Date]])/3,0)</f>
        <v>Q1</v>
      </c>
      <c r="E392" s="4">
        <f>YEAR(SalesDataTable[[#This Row],[Order Date]])</f>
        <v>2026</v>
      </c>
      <c r="F392" s="4" t="str">
        <f>TEXT(SalesDataTable[[#This Row],[Order Date]],"MMMM")</f>
        <v>March</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MONTH(SalesDataTable[[#This Row],[Order Date]])</f>
        <v>3</v>
      </c>
      <c r="D393" s="4" t="str">
        <f>"Q"&amp;ROUNDUP(MONTH(SalesDataTable[[#This Row],[Order Date]])/3,0)</f>
        <v>Q1</v>
      </c>
      <c r="E393" s="4">
        <f>YEAR(SalesDataTable[[#This Row],[Order Date]])</f>
        <v>2026</v>
      </c>
      <c r="F393" s="4" t="str">
        <f>TEXT(SalesDataTable[[#This Row],[Order Date]],"MMMM")</f>
        <v>March</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MONTH(SalesDataTable[[#This Row],[Order Date]])</f>
        <v>3</v>
      </c>
      <c r="D394" s="4" t="str">
        <f>"Q"&amp;ROUNDUP(MONTH(SalesDataTable[[#This Row],[Order Date]])/3,0)</f>
        <v>Q1</v>
      </c>
      <c r="E394" s="4">
        <f>YEAR(SalesDataTable[[#This Row],[Order Date]])</f>
        <v>2026</v>
      </c>
      <c r="F394" s="4" t="str">
        <f>TEXT(SalesDataTable[[#This Row],[Order Date]],"MMMM")</f>
        <v>March</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MONTH(SalesDataTable[[#This Row],[Order Date]])</f>
        <v>3</v>
      </c>
      <c r="D395" s="4" t="str">
        <f>"Q"&amp;ROUNDUP(MONTH(SalesDataTable[[#This Row],[Order Date]])/3,0)</f>
        <v>Q1</v>
      </c>
      <c r="E395" s="4">
        <f>YEAR(SalesDataTable[[#This Row],[Order Date]])</f>
        <v>2026</v>
      </c>
      <c r="F395" s="4" t="str">
        <f>TEXT(SalesDataTable[[#This Row],[Order Date]],"MMMM")</f>
        <v>March</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MONTH(SalesDataTable[[#This Row],[Order Date]])</f>
        <v>3</v>
      </c>
      <c r="D396" s="4" t="str">
        <f>"Q"&amp;ROUNDUP(MONTH(SalesDataTable[[#This Row],[Order Date]])/3,0)</f>
        <v>Q1</v>
      </c>
      <c r="E396" s="4">
        <f>YEAR(SalesDataTable[[#This Row],[Order Date]])</f>
        <v>2026</v>
      </c>
      <c r="F396" s="4" t="str">
        <f>TEXT(SalesDataTable[[#This Row],[Order Date]],"MMMM")</f>
        <v>March</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MONTH(SalesDataTable[[#This Row],[Order Date]])</f>
        <v>3</v>
      </c>
      <c r="D397" s="4" t="str">
        <f>"Q"&amp;ROUNDUP(MONTH(SalesDataTable[[#This Row],[Order Date]])/3,0)</f>
        <v>Q1</v>
      </c>
      <c r="E397" s="4">
        <f>YEAR(SalesDataTable[[#This Row],[Order Date]])</f>
        <v>2026</v>
      </c>
      <c r="F397" s="4" t="str">
        <f>TEXT(SalesDataTable[[#This Row],[Order Date]],"MMMM")</f>
        <v>March</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MONTH(SalesDataTable[[#This Row],[Order Date]])</f>
        <v>3</v>
      </c>
      <c r="D398" s="4" t="str">
        <f>"Q"&amp;ROUNDUP(MONTH(SalesDataTable[[#This Row],[Order Date]])/3,0)</f>
        <v>Q1</v>
      </c>
      <c r="E398" s="4">
        <f>YEAR(SalesDataTable[[#This Row],[Order Date]])</f>
        <v>2026</v>
      </c>
      <c r="F398" s="4" t="str">
        <f>TEXT(SalesDataTable[[#This Row],[Order Date]],"MMMM")</f>
        <v>March</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MONTH(SalesDataTable[[#This Row],[Order Date]])</f>
        <v>3</v>
      </c>
      <c r="D399" s="4" t="str">
        <f>"Q"&amp;ROUNDUP(MONTH(SalesDataTable[[#This Row],[Order Date]])/3,0)</f>
        <v>Q1</v>
      </c>
      <c r="E399" s="4">
        <f>YEAR(SalesDataTable[[#This Row],[Order Date]])</f>
        <v>2026</v>
      </c>
      <c r="F399" s="4" t="str">
        <f>TEXT(SalesDataTable[[#This Row],[Order Date]],"MMMM")</f>
        <v>March</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MONTH(SalesDataTable[[#This Row],[Order Date]])</f>
        <v>3</v>
      </c>
      <c r="D400" s="4" t="str">
        <f>"Q"&amp;ROUNDUP(MONTH(SalesDataTable[[#This Row],[Order Date]])/3,0)</f>
        <v>Q1</v>
      </c>
      <c r="E400" s="4">
        <f>YEAR(SalesDataTable[[#This Row],[Order Date]])</f>
        <v>2026</v>
      </c>
      <c r="F400" s="4" t="str">
        <f>TEXT(SalesDataTable[[#This Row],[Order Date]],"MMMM")</f>
        <v>March</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MONTH(SalesDataTable[[#This Row],[Order Date]])</f>
        <v>3</v>
      </c>
      <c r="D401" s="4" t="str">
        <f>"Q"&amp;ROUNDUP(MONTH(SalesDataTable[[#This Row],[Order Date]])/3,0)</f>
        <v>Q1</v>
      </c>
      <c r="E401" s="4">
        <f>YEAR(SalesDataTable[[#This Row],[Order Date]])</f>
        <v>2026</v>
      </c>
      <c r="F401" s="4" t="str">
        <f>TEXT(SalesDataTable[[#This Row],[Order Date]],"MMMM")</f>
        <v>March</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MONTH(SalesDataTable[[#This Row],[Order Date]])</f>
        <v>3</v>
      </c>
      <c r="D402" s="4" t="str">
        <f>"Q"&amp;ROUNDUP(MONTH(SalesDataTable[[#This Row],[Order Date]])/3,0)</f>
        <v>Q1</v>
      </c>
      <c r="E402" s="4">
        <f>YEAR(SalesDataTable[[#This Row],[Order Date]])</f>
        <v>2026</v>
      </c>
      <c r="F402" s="4" t="str">
        <f>TEXT(SalesDataTable[[#This Row],[Order Date]],"MMMM")</f>
        <v>March</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MONTH(SalesDataTable[[#This Row],[Order Date]])</f>
        <v>3</v>
      </c>
      <c r="D403" s="4" t="str">
        <f>"Q"&amp;ROUNDUP(MONTH(SalesDataTable[[#This Row],[Order Date]])/3,0)</f>
        <v>Q1</v>
      </c>
      <c r="E403" s="4">
        <f>YEAR(SalesDataTable[[#This Row],[Order Date]])</f>
        <v>2026</v>
      </c>
      <c r="F403" s="4" t="str">
        <f>TEXT(SalesDataTable[[#This Row],[Order Date]],"MMMM")</f>
        <v>March</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MONTH(SalesDataTable[[#This Row],[Order Date]])</f>
        <v>3</v>
      </c>
      <c r="D404" s="4" t="str">
        <f>"Q"&amp;ROUNDUP(MONTH(SalesDataTable[[#This Row],[Order Date]])/3,0)</f>
        <v>Q1</v>
      </c>
      <c r="E404" s="4">
        <f>YEAR(SalesDataTable[[#This Row],[Order Date]])</f>
        <v>2026</v>
      </c>
      <c r="F404" s="4" t="str">
        <f>TEXT(SalesDataTable[[#This Row],[Order Date]],"MMMM")</f>
        <v>March</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MONTH(SalesDataTable[[#This Row],[Order Date]])</f>
        <v>3</v>
      </c>
      <c r="D405" s="4" t="str">
        <f>"Q"&amp;ROUNDUP(MONTH(SalesDataTable[[#This Row],[Order Date]])/3,0)</f>
        <v>Q1</v>
      </c>
      <c r="E405" s="4">
        <f>YEAR(SalesDataTable[[#This Row],[Order Date]])</f>
        <v>2026</v>
      </c>
      <c r="F405" s="4" t="str">
        <f>TEXT(SalesDataTable[[#This Row],[Order Date]],"MMMM")</f>
        <v>March</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MONTH(SalesDataTable[[#This Row],[Order Date]])</f>
        <v>3</v>
      </c>
      <c r="D406" s="4" t="str">
        <f>"Q"&amp;ROUNDUP(MONTH(SalesDataTable[[#This Row],[Order Date]])/3,0)</f>
        <v>Q1</v>
      </c>
      <c r="E406" s="4">
        <f>YEAR(SalesDataTable[[#This Row],[Order Date]])</f>
        <v>2026</v>
      </c>
      <c r="F406" s="4" t="str">
        <f>TEXT(SalesDataTable[[#This Row],[Order Date]],"MMMM")</f>
        <v>March</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MONTH(SalesDataTable[[#This Row],[Order Date]])</f>
        <v>3</v>
      </c>
      <c r="D407" s="4" t="str">
        <f>"Q"&amp;ROUNDUP(MONTH(SalesDataTable[[#This Row],[Order Date]])/3,0)</f>
        <v>Q1</v>
      </c>
      <c r="E407" s="4">
        <f>YEAR(SalesDataTable[[#This Row],[Order Date]])</f>
        <v>2026</v>
      </c>
      <c r="F407" s="4" t="str">
        <f>TEXT(SalesDataTable[[#This Row],[Order Date]],"MMMM")</f>
        <v>March</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MONTH(SalesDataTable[[#This Row],[Order Date]])</f>
        <v>3</v>
      </c>
      <c r="D408" s="4" t="str">
        <f>"Q"&amp;ROUNDUP(MONTH(SalesDataTable[[#This Row],[Order Date]])/3,0)</f>
        <v>Q1</v>
      </c>
      <c r="E408" s="4">
        <f>YEAR(SalesDataTable[[#This Row],[Order Date]])</f>
        <v>2026</v>
      </c>
      <c r="F408" s="4" t="str">
        <f>TEXT(SalesDataTable[[#This Row],[Order Date]],"MMMM")</f>
        <v>March</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MONTH(SalesDataTable[[#This Row],[Order Date]])</f>
        <v>3</v>
      </c>
      <c r="D409" s="4" t="str">
        <f>"Q"&amp;ROUNDUP(MONTH(SalesDataTable[[#This Row],[Order Date]])/3,0)</f>
        <v>Q1</v>
      </c>
      <c r="E409" s="4">
        <f>YEAR(SalesDataTable[[#This Row],[Order Date]])</f>
        <v>2026</v>
      </c>
      <c r="F409" s="4" t="str">
        <f>TEXT(SalesDataTable[[#This Row],[Order Date]],"MMMM")</f>
        <v>March</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MONTH(SalesDataTable[[#This Row],[Order Date]])</f>
        <v>3</v>
      </c>
      <c r="D410" s="4" t="str">
        <f>"Q"&amp;ROUNDUP(MONTH(SalesDataTable[[#This Row],[Order Date]])/3,0)</f>
        <v>Q1</v>
      </c>
      <c r="E410" s="4">
        <f>YEAR(SalesDataTable[[#This Row],[Order Date]])</f>
        <v>2026</v>
      </c>
      <c r="F410" s="4" t="str">
        <f>TEXT(SalesDataTable[[#This Row],[Order Date]],"MMMM")</f>
        <v>March</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MONTH(SalesDataTable[[#This Row],[Order Date]])</f>
        <v>3</v>
      </c>
      <c r="D411" s="4" t="str">
        <f>"Q"&amp;ROUNDUP(MONTH(SalesDataTable[[#This Row],[Order Date]])/3,0)</f>
        <v>Q1</v>
      </c>
      <c r="E411" s="4">
        <f>YEAR(SalesDataTable[[#This Row],[Order Date]])</f>
        <v>2026</v>
      </c>
      <c r="F411" s="4" t="str">
        <f>TEXT(SalesDataTable[[#This Row],[Order Date]],"MMMM")</f>
        <v>March</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MONTH(SalesDataTable[[#This Row],[Order Date]])</f>
        <v>3</v>
      </c>
      <c r="D412" s="4" t="str">
        <f>"Q"&amp;ROUNDUP(MONTH(SalesDataTable[[#This Row],[Order Date]])/3,0)</f>
        <v>Q1</v>
      </c>
      <c r="E412" s="4">
        <f>YEAR(SalesDataTable[[#This Row],[Order Date]])</f>
        <v>2026</v>
      </c>
      <c r="F412" s="4" t="str">
        <f>TEXT(SalesDataTable[[#This Row],[Order Date]],"MMMM")</f>
        <v>March</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MONTH(SalesDataTable[[#This Row],[Order Date]])</f>
        <v>3</v>
      </c>
      <c r="D413" s="4" t="str">
        <f>"Q"&amp;ROUNDUP(MONTH(SalesDataTable[[#This Row],[Order Date]])/3,0)</f>
        <v>Q1</v>
      </c>
      <c r="E413" s="4">
        <f>YEAR(SalesDataTable[[#This Row],[Order Date]])</f>
        <v>2026</v>
      </c>
      <c r="F413" s="4" t="str">
        <f>TEXT(SalesDataTable[[#This Row],[Order Date]],"MMMM")</f>
        <v>March</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MONTH(SalesDataTable[[#This Row],[Order Date]])</f>
        <v>3</v>
      </c>
      <c r="D414" s="4" t="str">
        <f>"Q"&amp;ROUNDUP(MONTH(SalesDataTable[[#This Row],[Order Date]])/3,0)</f>
        <v>Q1</v>
      </c>
      <c r="E414" s="4">
        <f>YEAR(SalesDataTable[[#This Row],[Order Date]])</f>
        <v>2026</v>
      </c>
      <c r="F414" s="4" t="str">
        <f>TEXT(SalesDataTable[[#This Row],[Order Date]],"MMMM")</f>
        <v>March</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MONTH(SalesDataTable[[#This Row],[Order Date]])</f>
        <v>3</v>
      </c>
      <c r="D415" s="4" t="str">
        <f>"Q"&amp;ROUNDUP(MONTH(SalesDataTable[[#This Row],[Order Date]])/3,0)</f>
        <v>Q1</v>
      </c>
      <c r="E415" s="4">
        <f>YEAR(SalesDataTable[[#This Row],[Order Date]])</f>
        <v>2026</v>
      </c>
      <c r="F415" s="4" t="str">
        <f>TEXT(SalesDataTable[[#This Row],[Order Date]],"MMMM")</f>
        <v>March</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MONTH(SalesDataTable[[#This Row],[Order Date]])</f>
        <v>3</v>
      </c>
      <c r="D416" s="4" t="str">
        <f>"Q"&amp;ROUNDUP(MONTH(SalesDataTable[[#This Row],[Order Date]])/3,0)</f>
        <v>Q1</v>
      </c>
      <c r="E416" s="4">
        <f>YEAR(SalesDataTable[[#This Row],[Order Date]])</f>
        <v>2026</v>
      </c>
      <c r="F416" s="4" t="str">
        <f>TEXT(SalesDataTable[[#This Row],[Order Date]],"MMMM")</f>
        <v>March</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MONTH(SalesDataTable[[#This Row],[Order Date]])</f>
        <v>3</v>
      </c>
      <c r="D417" s="4" t="str">
        <f>"Q"&amp;ROUNDUP(MONTH(SalesDataTable[[#This Row],[Order Date]])/3,0)</f>
        <v>Q1</v>
      </c>
      <c r="E417" s="4">
        <f>YEAR(SalesDataTable[[#This Row],[Order Date]])</f>
        <v>2026</v>
      </c>
      <c r="F417" s="4" t="str">
        <f>TEXT(SalesDataTable[[#This Row],[Order Date]],"MMMM")</f>
        <v>March</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MONTH(SalesDataTable[[#This Row],[Order Date]])</f>
        <v>3</v>
      </c>
      <c r="D418" s="4" t="str">
        <f>"Q"&amp;ROUNDUP(MONTH(SalesDataTable[[#This Row],[Order Date]])/3,0)</f>
        <v>Q1</v>
      </c>
      <c r="E418" s="4">
        <f>YEAR(SalesDataTable[[#This Row],[Order Date]])</f>
        <v>2026</v>
      </c>
      <c r="F418" s="4" t="str">
        <f>TEXT(SalesDataTable[[#This Row],[Order Date]],"MMMM")</f>
        <v>March</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MONTH(SalesDataTable[[#This Row],[Order Date]])</f>
        <v>3</v>
      </c>
      <c r="D419" s="4" t="str">
        <f>"Q"&amp;ROUNDUP(MONTH(SalesDataTable[[#This Row],[Order Date]])/3,0)</f>
        <v>Q1</v>
      </c>
      <c r="E419" s="4">
        <f>YEAR(SalesDataTable[[#This Row],[Order Date]])</f>
        <v>2026</v>
      </c>
      <c r="F419" s="4" t="str">
        <f>TEXT(SalesDataTable[[#This Row],[Order Date]],"MMMM")</f>
        <v>March</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MONTH(SalesDataTable[[#This Row],[Order Date]])</f>
        <v>3</v>
      </c>
      <c r="D420" s="4" t="str">
        <f>"Q"&amp;ROUNDUP(MONTH(SalesDataTable[[#This Row],[Order Date]])/3,0)</f>
        <v>Q1</v>
      </c>
      <c r="E420" s="4">
        <f>YEAR(SalesDataTable[[#This Row],[Order Date]])</f>
        <v>2026</v>
      </c>
      <c r="F420" s="4" t="str">
        <f>TEXT(SalesDataTable[[#This Row],[Order Date]],"MMMM")</f>
        <v>March</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MONTH(SalesDataTable[[#This Row],[Order Date]])</f>
        <v>3</v>
      </c>
      <c r="D421" s="4" t="str">
        <f>"Q"&amp;ROUNDUP(MONTH(SalesDataTable[[#This Row],[Order Date]])/3,0)</f>
        <v>Q1</v>
      </c>
      <c r="E421" s="4">
        <f>YEAR(SalesDataTable[[#This Row],[Order Date]])</f>
        <v>2026</v>
      </c>
      <c r="F421" s="4" t="str">
        <f>TEXT(SalesDataTable[[#This Row],[Order Date]],"MMMM")</f>
        <v>March</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MONTH(SalesDataTable[[#This Row],[Order Date]])</f>
        <v>3</v>
      </c>
      <c r="D422" s="4" t="str">
        <f>"Q"&amp;ROUNDUP(MONTH(SalesDataTable[[#This Row],[Order Date]])/3,0)</f>
        <v>Q1</v>
      </c>
      <c r="E422" s="4">
        <f>YEAR(SalesDataTable[[#This Row],[Order Date]])</f>
        <v>2026</v>
      </c>
      <c r="F422" s="4" t="str">
        <f>TEXT(SalesDataTable[[#This Row],[Order Date]],"MMMM")</f>
        <v>March</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MONTH(SalesDataTable[[#This Row],[Order Date]])</f>
        <v>3</v>
      </c>
      <c r="D423" s="4" t="str">
        <f>"Q"&amp;ROUNDUP(MONTH(SalesDataTable[[#This Row],[Order Date]])/3,0)</f>
        <v>Q1</v>
      </c>
      <c r="E423" s="4">
        <f>YEAR(SalesDataTable[[#This Row],[Order Date]])</f>
        <v>2026</v>
      </c>
      <c r="F423" s="4" t="str">
        <f>TEXT(SalesDataTable[[#This Row],[Order Date]],"MMMM")</f>
        <v>March</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MONTH(SalesDataTable[[#This Row],[Order Date]])</f>
        <v>3</v>
      </c>
      <c r="D424" s="4" t="str">
        <f>"Q"&amp;ROUNDUP(MONTH(SalesDataTable[[#This Row],[Order Date]])/3,0)</f>
        <v>Q1</v>
      </c>
      <c r="E424" s="4">
        <f>YEAR(SalesDataTable[[#This Row],[Order Date]])</f>
        <v>2026</v>
      </c>
      <c r="F424" s="4" t="str">
        <f>TEXT(SalesDataTable[[#This Row],[Order Date]],"MMMM")</f>
        <v>March</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MONTH(SalesDataTable[[#This Row],[Order Date]])</f>
        <v>3</v>
      </c>
      <c r="D425" s="4" t="str">
        <f>"Q"&amp;ROUNDUP(MONTH(SalesDataTable[[#This Row],[Order Date]])/3,0)</f>
        <v>Q1</v>
      </c>
      <c r="E425" s="4">
        <f>YEAR(SalesDataTable[[#This Row],[Order Date]])</f>
        <v>2026</v>
      </c>
      <c r="F425" s="4" t="str">
        <f>TEXT(SalesDataTable[[#This Row],[Order Date]],"MMMM")</f>
        <v>March</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MONTH(SalesDataTable[[#This Row],[Order Date]])</f>
        <v>3</v>
      </c>
      <c r="D426" s="4" t="str">
        <f>"Q"&amp;ROUNDUP(MONTH(SalesDataTable[[#This Row],[Order Date]])/3,0)</f>
        <v>Q1</v>
      </c>
      <c r="E426" s="4">
        <f>YEAR(SalesDataTable[[#This Row],[Order Date]])</f>
        <v>2026</v>
      </c>
      <c r="F426" s="4" t="str">
        <f>TEXT(SalesDataTable[[#This Row],[Order Date]],"MMMM")</f>
        <v>March</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MONTH(SalesDataTable[[#This Row],[Order Date]])</f>
        <v>3</v>
      </c>
      <c r="D427" s="4" t="str">
        <f>"Q"&amp;ROUNDUP(MONTH(SalesDataTable[[#This Row],[Order Date]])/3,0)</f>
        <v>Q1</v>
      </c>
      <c r="E427" s="4">
        <f>YEAR(SalesDataTable[[#This Row],[Order Date]])</f>
        <v>2026</v>
      </c>
      <c r="F427" s="4" t="str">
        <f>TEXT(SalesDataTable[[#This Row],[Order Date]],"MMMM")</f>
        <v>March</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MONTH(SalesDataTable[[#This Row],[Order Date]])</f>
        <v>3</v>
      </c>
      <c r="D428" s="4" t="str">
        <f>"Q"&amp;ROUNDUP(MONTH(SalesDataTable[[#This Row],[Order Date]])/3,0)</f>
        <v>Q1</v>
      </c>
      <c r="E428" s="4">
        <f>YEAR(SalesDataTable[[#This Row],[Order Date]])</f>
        <v>2026</v>
      </c>
      <c r="F428" s="4" t="str">
        <f>TEXT(SalesDataTable[[#This Row],[Order Date]],"MMMM")</f>
        <v>March</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MONTH(SalesDataTable[[#This Row],[Order Date]])</f>
        <v>3</v>
      </c>
      <c r="D429" s="4" t="str">
        <f>"Q"&amp;ROUNDUP(MONTH(SalesDataTable[[#This Row],[Order Date]])/3,0)</f>
        <v>Q1</v>
      </c>
      <c r="E429" s="4">
        <f>YEAR(SalesDataTable[[#This Row],[Order Date]])</f>
        <v>2026</v>
      </c>
      <c r="F429" s="4" t="str">
        <f>TEXT(SalesDataTable[[#This Row],[Order Date]],"MMMM")</f>
        <v>March</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MONTH(SalesDataTable[[#This Row],[Order Date]])</f>
        <v>3</v>
      </c>
      <c r="D430" s="4" t="str">
        <f>"Q"&amp;ROUNDUP(MONTH(SalesDataTable[[#This Row],[Order Date]])/3,0)</f>
        <v>Q1</v>
      </c>
      <c r="E430" s="4">
        <f>YEAR(SalesDataTable[[#This Row],[Order Date]])</f>
        <v>2026</v>
      </c>
      <c r="F430" s="4" t="str">
        <f>TEXT(SalesDataTable[[#This Row],[Order Date]],"MMMM")</f>
        <v>March</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MONTH(SalesDataTable[[#This Row],[Order Date]])</f>
        <v>3</v>
      </c>
      <c r="D431" s="4" t="str">
        <f>"Q"&amp;ROUNDUP(MONTH(SalesDataTable[[#This Row],[Order Date]])/3,0)</f>
        <v>Q1</v>
      </c>
      <c r="E431" s="4">
        <f>YEAR(SalesDataTable[[#This Row],[Order Date]])</f>
        <v>2026</v>
      </c>
      <c r="F431" s="4" t="str">
        <f>TEXT(SalesDataTable[[#This Row],[Order Date]],"MMMM")</f>
        <v>March</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MONTH(SalesDataTable[[#This Row],[Order Date]])</f>
        <v>3</v>
      </c>
      <c r="D432" s="4" t="str">
        <f>"Q"&amp;ROUNDUP(MONTH(SalesDataTable[[#This Row],[Order Date]])/3,0)</f>
        <v>Q1</v>
      </c>
      <c r="E432" s="4">
        <f>YEAR(SalesDataTable[[#This Row],[Order Date]])</f>
        <v>2026</v>
      </c>
      <c r="F432" s="4" t="str">
        <f>TEXT(SalesDataTable[[#This Row],[Order Date]],"MMMM")</f>
        <v>March</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MONTH(SalesDataTable[[#This Row],[Order Date]])</f>
        <v>3</v>
      </c>
      <c r="D433" s="4" t="str">
        <f>"Q"&amp;ROUNDUP(MONTH(SalesDataTable[[#This Row],[Order Date]])/3,0)</f>
        <v>Q1</v>
      </c>
      <c r="E433" s="4">
        <f>YEAR(SalesDataTable[[#This Row],[Order Date]])</f>
        <v>2026</v>
      </c>
      <c r="F433" s="4" t="str">
        <f>TEXT(SalesDataTable[[#This Row],[Order Date]],"MMMM")</f>
        <v>March</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MONTH(SalesDataTable[[#This Row],[Order Date]])</f>
        <v>3</v>
      </c>
      <c r="D434" s="4" t="str">
        <f>"Q"&amp;ROUNDUP(MONTH(SalesDataTable[[#This Row],[Order Date]])/3,0)</f>
        <v>Q1</v>
      </c>
      <c r="E434" s="4">
        <f>YEAR(SalesDataTable[[#This Row],[Order Date]])</f>
        <v>2026</v>
      </c>
      <c r="F434" s="4" t="str">
        <f>TEXT(SalesDataTable[[#This Row],[Order Date]],"MMMM")</f>
        <v>March</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MONTH(SalesDataTable[[#This Row],[Order Date]])</f>
        <v>3</v>
      </c>
      <c r="D435" s="4" t="str">
        <f>"Q"&amp;ROUNDUP(MONTH(SalesDataTable[[#This Row],[Order Date]])/3,0)</f>
        <v>Q1</v>
      </c>
      <c r="E435" s="4">
        <f>YEAR(SalesDataTable[[#This Row],[Order Date]])</f>
        <v>2026</v>
      </c>
      <c r="F435" s="4" t="str">
        <f>TEXT(SalesDataTable[[#This Row],[Order Date]],"MMMM")</f>
        <v>March</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MONTH(SalesDataTable[[#This Row],[Order Date]])</f>
        <v>3</v>
      </c>
      <c r="D436" s="4" t="str">
        <f>"Q"&amp;ROUNDUP(MONTH(SalesDataTable[[#This Row],[Order Date]])/3,0)</f>
        <v>Q1</v>
      </c>
      <c r="E436" s="4">
        <f>YEAR(SalesDataTable[[#This Row],[Order Date]])</f>
        <v>2026</v>
      </c>
      <c r="F436" s="4" t="str">
        <f>TEXT(SalesDataTable[[#This Row],[Order Date]],"MMMM")</f>
        <v>March</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MONTH(SalesDataTable[[#This Row],[Order Date]])</f>
        <v>3</v>
      </c>
      <c r="D437" s="4" t="str">
        <f>"Q"&amp;ROUNDUP(MONTH(SalesDataTable[[#This Row],[Order Date]])/3,0)</f>
        <v>Q1</v>
      </c>
      <c r="E437" s="4">
        <f>YEAR(SalesDataTable[[#This Row],[Order Date]])</f>
        <v>2026</v>
      </c>
      <c r="F437" s="4" t="str">
        <f>TEXT(SalesDataTable[[#This Row],[Order Date]],"MMMM")</f>
        <v>March</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MONTH(SalesDataTable[[#This Row],[Order Date]])</f>
        <v>3</v>
      </c>
      <c r="D438" s="4" t="str">
        <f>"Q"&amp;ROUNDUP(MONTH(SalesDataTable[[#This Row],[Order Date]])/3,0)</f>
        <v>Q1</v>
      </c>
      <c r="E438" s="4">
        <f>YEAR(SalesDataTable[[#This Row],[Order Date]])</f>
        <v>2026</v>
      </c>
      <c r="F438" s="4" t="str">
        <f>TEXT(SalesDataTable[[#This Row],[Order Date]],"MMMM")</f>
        <v>March</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MONTH(SalesDataTable[[#This Row],[Order Date]])</f>
        <v>3</v>
      </c>
      <c r="D439" s="4" t="str">
        <f>"Q"&amp;ROUNDUP(MONTH(SalesDataTable[[#This Row],[Order Date]])/3,0)</f>
        <v>Q1</v>
      </c>
      <c r="E439" s="4">
        <f>YEAR(SalesDataTable[[#This Row],[Order Date]])</f>
        <v>2026</v>
      </c>
      <c r="F439" s="4" t="str">
        <f>TEXT(SalesDataTable[[#This Row],[Order Date]],"MMMM")</f>
        <v>March</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MONTH(SalesDataTable[[#This Row],[Order Date]])</f>
        <v>3</v>
      </c>
      <c r="D440" s="4" t="str">
        <f>"Q"&amp;ROUNDUP(MONTH(SalesDataTable[[#This Row],[Order Date]])/3,0)</f>
        <v>Q1</v>
      </c>
      <c r="E440" s="4">
        <f>YEAR(SalesDataTable[[#This Row],[Order Date]])</f>
        <v>2026</v>
      </c>
      <c r="F440" s="4" t="str">
        <f>TEXT(SalesDataTable[[#This Row],[Order Date]],"MMMM")</f>
        <v>March</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MONTH(SalesDataTable[[#This Row],[Order Date]])</f>
        <v>3</v>
      </c>
      <c r="D441" s="4" t="str">
        <f>"Q"&amp;ROUNDUP(MONTH(SalesDataTable[[#This Row],[Order Date]])/3,0)</f>
        <v>Q1</v>
      </c>
      <c r="E441" s="4">
        <f>YEAR(SalesDataTable[[#This Row],[Order Date]])</f>
        <v>2026</v>
      </c>
      <c r="F441" s="4" t="str">
        <f>TEXT(SalesDataTable[[#This Row],[Order Date]],"MMMM")</f>
        <v>March</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MONTH(SalesDataTable[[#This Row],[Order Date]])</f>
        <v>3</v>
      </c>
      <c r="D442" s="4" t="str">
        <f>"Q"&amp;ROUNDUP(MONTH(SalesDataTable[[#This Row],[Order Date]])/3,0)</f>
        <v>Q1</v>
      </c>
      <c r="E442" s="4">
        <f>YEAR(SalesDataTable[[#This Row],[Order Date]])</f>
        <v>2026</v>
      </c>
      <c r="F442" s="4" t="str">
        <f>TEXT(SalesDataTable[[#This Row],[Order Date]],"MMMM")</f>
        <v>March</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MONTH(SalesDataTable[[#This Row],[Order Date]])</f>
        <v>3</v>
      </c>
      <c r="D443" s="4" t="str">
        <f>"Q"&amp;ROUNDUP(MONTH(SalesDataTable[[#This Row],[Order Date]])/3,0)</f>
        <v>Q1</v>
      </c>
      <c r="E443" s="4">
        <f>YEAR(SalesDataTable[[#This Row],[Order Date]])</f>
        <v>2026</v>
      </c>
      <c r="F443" s="4" t="str">
        <f>TEXT(SalesDataTable[[#This Row],[Order Date]],"MMMM")</f>
        <v>March</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MONTH(SalesDataTable[[#This Row],[Order Date]])</f>
        <v>3</v>
      </c>
      <c r="D444" s="4" t="str">
        <f>"Q"&amp;ROUNDUP(MONTH(SalesDataTable[[#This Row],[Order Date]])/3,0)</f>
        <v>Q1</v>
      </c>
      <c r="E444" s="4">
        <f>YEAR(SalesDataTable[[#This Row],[Order Date]])</f>
        <v>2026</v>
      </c>
      <c r="F444" s="4" t="str">
        <f>TEXT(SalesDataTable[[#This Row],[Order Date]],"MMMM")</f>
        <v>March</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MONTH(SalesDataTable[[#This Row],[Order Date]])</f>
        <v>3</v>
      </c>
      <c r="D445" s="4" t="str">
        <f>"Q"&amp;ROUNDUP(MONTH(SalesDataTable[[#This Row],[Order Date]])/3,0)</f>
        <v>Q1</v>
      </c>
      <c r="E445" s="4">
        <f>YEAR(SalesDataTable[[#This Row],[Order Date]])</f>
        <v>2026</v>
      </c>
      <c r="F445" s="4" t="str">
        <f>TEXT(SalesDataTable[[#This Row],[Order Date]],"MMMM")</f>
        <v>March</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MONTH(SalesDataTable[[#This Row],[Order Date]])</f>
        <v>3</v>
      </c>
      <c r="D446" s="4" t="str">
        <f>"Q"&amp;ROUNDUP(MONTH(SalesDataTable[[#This Row],[Order Date]])/3,0)</f>
        <v>Q1</v>
      </c>
      <c r="E446" s="4">
        <f>YEAR(SalesDataTable[[#This Row],[Order Date]])</f>
        <v>2026</v>
      </c>
      <c r="F446" s="4" t="str">
        <f>TEXT(SalesDataTable[[#This Row],[Order Date]],"MMMM")</f>
        <v>March</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MONTH(SalesDataTable[[#This Row],[Order Date]])</f>
        <v>3</v>
      </c>
      <c r="D447" s="4" t="str">
        <f>"Q"&amp;ROUNDUP(MONTH(SalesDataTable[[#This Row],[Order Date]])/3,0)</f>
        <v>Q1</v>
      </c>
      <c r="E447" s="4">
        <f>YEAR(SalesDataTable[[#This Row],[Order Date]])</f>
        <v>2026</v>
      </c>
      <c r="F447" s="4" t="str">
        <f>TEXT(SalesDataTable[[#This Row],[Order Date]],"MMMM")</f>
        <v>March</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MONTH(SalesDataTable[[#This Row],[Order Date]])</f>
        <v>3</v>
      </c>
      <c r="D448" s="4" t="str">
        <f>"Q"&amp;ROUNDUP(MONTH(SalesDataTable[[#This Row],[Order Date]])/3,0)</f>
        <v>Q1</v>
      </c>
      <c r="E448" s="4">
        <f>YEAR(SalesDataTable[[#This Row],[Order Date]])</f>
        <v>2026</v>
      </c>
      <c r="F448" s="4" t="str">
        <f>TEXT(SalesDataTable[[#This Row],[Order Date]],"MMMM")</f>
        <v>March</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MONTH(SalesDataTable[[#This Row],[Order Date]])</f>
        <v>3</v>
      </c>
      <c r="D449" s="4" t="str">
        <f>"Q"&amp;ROUNDUP(MONTH(SalesDataTable[[#This Row],[Order Date]])/3,0)</f>
        <v>Q1</v>
      </c>
      <c r="E449" s="4">
        <f>YEAR(SalesDataTable[[#This Row],[Order Date]])</f>
        <v>2026</v>
      </c>
      <c r="F449" s="4" t="str">
        <f>TEXT(SalesDataTable[[#This Row],[Order Date]],"MMMM")</f>
        <v>March</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MONTH(SalesDataTable[[#This Row],[Order Date]])</f>
        <v>3</v>
      </c>
      <c r="D450" s="4" t="str">
        <f>"Q"&amp;ROUNDUP(MONTH(SalesDataTable[[#This Row],[Order Date]])/3,0)</f>
        <v>Q1</v>
      </c>
      <c r="E450" s="4">
        <f>YEAR(SalesDataTable[[#This Row],[Order Date]])</f>
        <v>2026</v>
      </c>
      <c r="F450" s="4" t="str">
        <f>TEXT(SalesDataTable[[#This Row],[Order Date]],"MMMM")</f>
        <v>March</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MONTH(SalesDataTable[[#This Row],[Order Date]])</f>
        <v>3</v>
      </c>
      <c r="D451" s="4" t="str">
        <f>"Q"&amp;ROUNDUP(MONTH(SalesDataTable[[#This Row],[Order Date]])/3,0)</f>
        <v>Q1</v>
      </c>
      <c r="E451" s="4">
        <f>YEAR(SalesDataTable[[#This Row],[Order Date]])</f>
        <v>2026</v>
      </c>
      <c r="F451" s="4" t="str">
        <f>TEXT(SalesDataTable[[#This Row],[Order Date]],"MMMM")</f>
        <v>March</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MONTH(SalesDataTable[[#This Row],[Order Date]])</f>
        <v>3</v>
      </c>
      <c r="D452" s="4" t="str">
        <f>"Q"&amp;ROUNDUP(MONTH(SalesDataTable[[#This Row],[Order Date]])/3,0)</f>
        <v>Q1</v>
      </c>
      <c r="E452" s="4">
        <f>YEAR(SalesDataTable[[#This Row],[Order Date]])</f>
        <v>2026</v>
      </c>
      <c r="F452" s="4" t="str">
        <f>TEXT(SalesDataTable[[#This Row],[Order Date]],"MMMM")</f>
        <v>March</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MONTH(SalesDataTable[[#This Row],[Order Date]])</f>
        <v>3</v>
      </c>
      <c r="D453" s="4" t="str">
        <f>"Q"&amp;ROUNDUP(MONTH(SalesDataTable[[#This Row],[Order Date]])/3,0)</f>
        <v>Q1</v>
      </c>
      <c r="E453" s="4">
        <f>YEAR(SalesDataTable[[#This Row],[Order Date]])</f>
        <v>2026</v>
      </c>
      <c r="F453" s="4" t="str">
        <f>TEXT(SalesDataTable[[#This Row],[Order Date]],"MMMM")</f>
        <v>March</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MONTH(SalesDataTable[[#This Row],[Order Date]])</f>
        <v>3</v>
      </c>
      <c r="D454" s="4" t="str">
        <f>"Q"&amp;ROUNDUP(MONTH(SalesDataTable[[#This Row],[Order Date]])/3,0)</f>
        <v>Q1</v>
      </c>
      <c r="E454" s="4">
        <f>YEAR(SalesDataTable[[#This Row],[Order Date]])</f>
        <v>2026</v>
      </c>
      <c r="F454" s="4" t="str">
        <f>TEXT(SalesDataTable[[#This Row],[Order Date]],"MMMM")</f>
        <v>March</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MONTH(SalesDataTable[[#This Row],[Order Date]])</f>
        <v>3</v>
      </c>
      <c r="D455" s="4" t="str">
        <f>"Q"&amp;ROUNDUP(MONTH(SalesDataTable[[#This Row],[Order Date]])/3,0)</f>
        <v>Q1</v>
      </c>
      <c r="E455" s="4">
        <f>YEAR(SalesDataTable[[#This Row],[Order Date]])</f>
        <v>2026</v>
      </c>
      <c r="F455" s="4" t="str">
        <f>TEXT(SalesDataTable[[#This Row],[Order Date]],"MMMM")</f>
        <v>March</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MONTH(SalesDataTable[[#This Row],[Order Date]])</f>
        <v>3</v>
      </c>
      <c r="D456" s="4" t="str">
        <f>"Q"&amp;ROUNDUP(MONTH(SalesDataTable[[#This Row],[Order Date]])/3,0)</f>
        <v>Q1</v>
      </c>
      <c r="E456" s="4">
        <f>YEAR(SalesDataTable[[#This Row],[Order Date]])</f>
        <v>2026</v>
      </c>
      <c r="F456" s="4" t="str">
        <f>TEXT(SalesDataTable[[#This Row],[Order Date]],"MMMM")</f>
        <v>March</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MONTH(SalesDataTable[[#This Row],[Order Date]])</f>
        <v>3</v>
      </c>
      <c r="D457" s="4" t="str">
        <f>"Q"&amp;ROUNDUP(MONTH(SalesDataTable[[#This Row],[Order Date]])/3,0)</f>
        <v>Q1</v>
      </c>
      <c r="E457" s="4">
        <f>YEAR(SalesDataTable[[#This Row],[Order Date]])</f>
        <v>2026</v>
      </c>
      <c r="F457" s="4" t="str">
        <f>TEXT(SalesDataTable[[#This Row],[Order Date]],"MMMM")</f>
        <v>March</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MONTH(SalesDataTable[[#This Row],[Order Date]])</f>
        <v>3</v>
      </c>
      <c r="D458" s="4" t="str">
        <f>"Q"&amp;ROUNDUP(MONTH(SalesDataTable[[#This Row],[Order Date]])/3,0)</f>
        <v>Q1</v>
      </c>
      <c r="E458" s="4">
        <f>YEAR(SalesDataTable[[#This Row],[Order Date]])</f>
        <v>2026</v>
      </c>
      <c r="F458" s="4" t="str">
        <f>TEXT(SalesDataTable[[#This Row],[Order Date]],"MMMM")</f>
        <v>March</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MONTH(SalesDataTable[[#This Row],[Order Date]])</f>
        <v>3</v>
      </c>
      <c r="D459" s="4" t="str">
        <f>"Q"&amp;ROUNDUP(MONTH(SalesDataTable[[#This Row],[Order Date]])/3,0)</f>
        <v>Q1</v>
      </c>
      <c r="E459" s="4">
        <f>YEAR(SalesDataTable[[#This Row],[Order Date]])</f>
        <v>2026</v>
      </c>
      <c r="F459" s="4" t="str">
        <f>TEXT(SalesDataTable[[#This Row],[Order Date]],"MMMM")</f>
        <v>March</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MONTH(SalesDataTable[[#This Row],[Order Date]])</f>
        <v>3</v>
      </c>
      <c r="D460" s="4" t="str">
        <f>"Q"&amp;ROUNDUP(MONTH(SalesDataTable[[#This Row],[Order Date]])/3,0)</f>
        <v>Q1</v>
      </c>
      <c r="E460" s="4">
        <f>YEAR(SalesDataTable[[#This Row],[Order Date]])</f>
        <v>2026</v>
      </c>
      <c r="F460" s="4" t="str">
        <f>TEXT(SalesDataTable[[#This Row],[Order Date]],"MMMM")</f>
        <v>March</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MONTH(SalesDataTable[[#This Row],[Order Date]])</f>
        <v>3</v>
      </c>
      <c r="D461" s="4" t="str">
        <f>"Q"&amp;ROUNDUP(MONTH(SalesDataTable[[#This Row],[Order Date]])/3,0)</f>
        <v>Q1</v>
      </c>
      <c r="E461" s="4">
        <f>YEAR(SalesDataTable[[#This Row],[Order Date]])</f>
        <v>2026</v>
      </c>
      <c r="F461" s="4" t="str">
        <f>TEXT(SalesDataTable[[#This Row],[Order Date]],"MMMM")</f>
        <v>March</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MONTH(SalesDataTable[[#This Row],[Order Date]])</f>
        <v>3</v>
      </c>
      <c r="D462" s="4" t="str">
        <f>"Q"&amp;ROUNDUP(MONTH(SalesDataTable[[#This Row],[Order Date]])/3,0)</f>
        <v>Q1</v>
      </c>
      <c r="E462" s="4">
        <f>YEAR(SalesDataTable[[#This Row],[Order Date]])</f>
        <v>2026</v>
      </c>
      <c r="F462" s="4" t="str">
        <f>TEXT(SalesDataTable[[#This Row],[Order Date]],"MMMM")</f>
        <v>March</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MONTH(SalesDataTable[[#This Row],[Order Date]])</f>
        <v>3</v>
      </c>
      <c r="D463" s="4" t="str">
        <f>"Q"&amp;ROUNDUP(MONTH(SalesDataTable[[#This Row],[Order Date]])/3,0)</f>
        <v>Q1</v>
      </c>
      <c r="E463" s="4">
        <f>YEAR(SalesDataTable[[#This Row],[Order Date]])</f>
        <v>2026</v>
      </c>
      <c r="F463" s="4" t="str">
        <f>TEXT(SalesDataTable[[#This Row],[Order Date]],"MMMM")</f>
        <v>March</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MONTH(SalesDataTable[[#This Row],[Order Date]])</f>
        <v>3</v>
      </c>
      <c r="D464" s="4" t="str">
        <f>"Q"&amp;ROUNDUP(MONTH(SalesDataTable[[#This Row],[Order Date]])/3,0)</f>
        <v>Q1</v>
      </c>
      <c r="E464" s="4">
        <f>YEAR(SalesDataTable[[#This Row],[Order Date]])</f>
        <v>2026</v>
      </c>
      <c r="F464" s="4" t="str">
        <f>TEXT(SalesDataTable[[#This Row],[Order Date]],"MMMM")</f>
        <v>March</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MONTH(SalesDataTable[[#This Row],[Order Date]])</f>
        <v>3</v>
      </c>
      <c r="D465" s="4" t="str">
        <f>"Q"&amp;ROUNDUP(MONTH(SalesDataTable[[#This Row],[Order Date]])/3,0)</f>
        <v>Q1</v>
      </c>
      <c r="E465" s="4">
        <f>YEAR(SalesDataTable[[#This Row],[Order Date]])</f>
        <v>2026</v>
      </c>
      <c r="F465" s="4" t="str">
        <f>TEXT(SalesDataTable[[#This Row],[Order Date]],"MMMM")</f>
        <v>March</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MONTH(SalesDataTable[[#This Row],[Order Date]])</f>
        <v>3</v>
      </c>
      <c r="D466" s="4" t="str">
        <f>"Q"&amp;ROUNDUP(MONTH(SalesDataTable[[#This Row],[Order Date]])/3,0)</f>
        <v>Q1</v>
      </c>
      <c r="E466" s="4">
        <f>YEAR(SalesDataTable[[#This Row],[Order Date]])</f>
        <v>2026</v>
      </c>
      <c r="F466" s="4" t="str">
        <f>TEXT(SalesDataTable[[#This Row],[Order Date]],"MMMM")</f>
        <v>March</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MONTH(SalesDataTable[[#This Row],[Order Date]])</f>
        <v>3</v>
      </c>
      <c r="D467" s="4" t="str">
        <f>"Q"&amp;ROUNDUP(MONTH(SalesDataTable[[#This Row],[Order Date]])/3,0)</f>
        <v>Q1</v>
      </c>
      <c r="E467" s="4">
        <f>YEAR(SalesDataTable[[#This Row],[Order Date]])</f>
        <v>2026</v>
      </c>
      <c r="F467" s="4" t="str">
        <f>TEXT(SalesDataTable[[#This Row],[Order Date]],"MMMM")</f>
        <v>March</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MONTH(SalesDataTable[[#This Row],[Order Date]])</f>
        <v>3</v>
      </c>
      <c r="D468" s="4" t="str">
        <f>"Q"&amp;ROUNDUP(MONTH(SalesDataTable[[#This Row],[Order Date]])/3,0)</f>
        <v>Q1</v>
      </c>
      <c r="E468" s="4">
        <f>YEAR(SalesDataTable[[#This Row],[Order Date]])</f>
        <v>2026</v>
      </c>
      <c r="F468" s="4" t="str">
        <f>TEXT(SalesDataTable[[#This Row],[Order Date]],"MMMM")</f>
        <v>March</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MONTH(SalesDataTable[[#This Row],[Order Date]])</f>
        <v>3</v>
      </c>
      <c r="D469" s="4" t="str">
        <f>"Q"&amp;ROUNDUP(MONTH(SalesDataTable[[#This Row],[Order Date]])/3,0)</f>
        <v>Q1</v>
      </c>
      <c r="E469" s="4">
        <f>YEAR(SalesDataTable[[#This Row],[Order Date]])</f>
        <v>2026</v>
      </c>
      <c r="F469" s="4" t="str">
        <f>TEXT(SalesDataTable[[#This Row],[Order Date]],"MMMM")</f>
        <v>March</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MONTH(SalesDataTable[[#This Row],[Order Date]])</f>
        <v>3</v>
      </c>
      <c r="D470" s="4" t="str">
        <f>"Q"&amp;ROUNDUP(MONTH(SalesDataTable[[#This Row],[Order Date]])/3,0)</f>
        <v>Q1</v>
      </c>
      <c r="E470" s="4">
        <f>YEAR(SalesDataTable[[#This Row],[Order Date]])</f>
        <v>2026</v>
      </c>
      <c r="F470" s="4" t="str">
        <f>TEXT(SalesDataTable[[#This Row],[Order Date]],"MMMM")</f>
        <v>March</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MONTH(SalesDataTable[[#This Row],[Order Date]])</f>
        <v>3</v>
      </c>
      <c r="D471" s="4" t="str">
        <f>"Q"&amp;ROUNDUP(MONTH(SalesDataTable[[#This Row],[Order Date]])/3,0)</f>
        <v>Q1</v>
      </c>
      <c r="E471" s="4">
        <f>YEAR(SalesDataTable[[#This Row],[Order Date]])</f>
        <v>2026</v>
      </c>
      <c r="F471" s="4" t="str">
        <f>TEXT(SalesDataTable[[#This Row],[Order Date]],"MMMM")</f>
        <v>March</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MONTH(SalesDataTable[[#This Row],[Order Date]])</f>
        <v>3</v>
      </c>
      <c r="D472" s="4" t="str">
        <f>"Q"&amp;ROUNDUP(MONTH(SalesDataTable[[#This Row],[Order Date]])/3,0)</f>
        <v>Q1</v>
      </c>
      <c r="E472" s="4">
        <f>YEAR(SalesDataTable[[#This Row],[Order Date]])</f>
        <v>2026</v>
      </c>
      <c r="F472" s="4" t="str">
        <f>TEXT(SalesDataTable[[#This Row],[Order Date]],"MMMM")</f>
        <v>March</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MONTH(SalesDataTable[[#This Row],[Order Date]])</f>
        <v>3</v>
      </c>
      <c r="D473" s="4" t="str">
        <f>"Q"&amp;ROUNDUP(MONTH(SalesDataTable[[#This Row],[Order Date]])/3,0)</f>
        <v>Q1</v>
      </c>
      <c r="E473" s="4">
        <f>YEAR(SalesDataTable[[#This Row],[Order Date]])</f>
        <v>2026</v>
      </c>
      <c r="F473" s="4" t="str">
        <f>TEXT(SalesDataTable[[#This Row],[Order Date]],"MMMM")</f>
        <v>March</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MONTH(SalesDataTable[[#This Row],[Order Date]])</f>
        <v>3</v>
      </c>
      <c r="D474" s="4" t="str">
        <f>"Q"&amp;ROUNDUP(MONTH(SalesDataTable[[#This Row],[Order Date]])/3,0)</f>
        <v>Q1</v>
      </c>
      <c r="E474" s="4">
        <f>YEAR(SalesDataTable[[#This Row],[Order Date]])</f>
        <v>2026</v>
      </c>
      <c r="F474" s="4" t="str">
        <f>TEXT(SalesDataTable[[#This Row],[Order Date]],"MMMM")</f>
        <v>March</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MONTH(SalesDataTable[[#This Row],[Order Date]])</f>
        <v>3</v>
      </c>
      <c r="D475" s="4" t="str">
        <f>"Q"&amp;ROUNDUP(MONTH(SalesDataTable[[#This Row],[Order Date]])/3,0)</f>
        <v>Q1</v>
      </c>
      <c r="E475" s="4">
        <f>YEAR(SalesDataTable[[#This Row],[Order Date]])</f>
        <v>2026</v>
      </c>
      <c r="F475" s="4" t="str">
        <f>TEXT(SalesDataTable[[#This Row],[Order Date]],"MMMM")</f>
        <v>March</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MONTH(SalesDataTable[[#This Row],[Order Date]])</f>
        <v>4</v>
      </c>
      <c r="D476" s="4" t="str">
        <f>"Q"&amp;ROUNDUP(MONTH(SalesDataTable[[#This Row],[Order Date]])/3,0)</f>
        <v>Q2</v>
      </c>
      <c r="E476" s="4">
        <f>YEAR(SalesDataTable[[#This Row],[Order Date]])</f>
        <v>2026</v>
      </c>
      <c r="F476" s="4" t="str">
        <f>TEXT(SalesDataTable[[#This Row],[Order Date]],"MMMM")</f>
        <v>April</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MONTH(SalesDataTable[[#This Row],[Order Date]])</f>
        <v>4</v>
      </c>
      <c r="D477" s="4" t="str">
        <f>"Q"&amp;ROUNDUP(MONTH(SalesDataTable[[#This Row],[Order Date]])/3,0)</f>
        <v>Q2</v>
      </c>
      <c r="E477" s="4">
        <f>YEAR(SalesDataTable[[#This Row],[Order Date]])</f>
        <v>2026</v>
      </c>
      <c r="F477" s="4" t="str">
        <f>TEXT(SalesDataTable[[#This Row],[Order Date]],"MMMM")</f>
        <v>April</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MONTH(SalesDataTable[[#This Row],[Order Date]])</f>
        <v>4</v>
      </c>
      <c r="D478" s="4" t="str">
        <f>"Q"&amp;ROUNDUP(MONTH(SalesDataTable[[#This Row],[Order Date]])/3,0)</f>
        <v>Q2</v>
      </c>
      <c r="E478" s="4">
        <f>YEAR(SalesDataTable[[#This Row],[Order Date]])</f>
        <v>2026</v>
      </c>
      <c r="F478" s="4" t="str">
        <f>TEXT(SalesDataTable[[#This Row],[Order Date]],"MMMM")</f>
        <v>April</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MONTH(SalesDataTable[[#This Row],[Order Date]])</f>
        <v>4</v>
      </c>
      <c r="D479" s="4" t="str">
        <f>"Q"&amp;ROUNDUP(MONTH(SalesDataTable[[#This Row],[Order Date]])/3,0)</f>
        <v>Q2</v>
      </c>
      <c r="E479" s="4">
        <f>YEAR(SalesDataTable[[#This Row],[Order Date]])</f>
        <v>2026</v>
      </c>
      <c r="F479" s="4" t="str">
        <f>TEXT(SalesDataTable[[#This Row],[Order Date]],"MMMM")</f>
        <v>April</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MONTH(SalesDataTable[[#This Row],[Order Date]])</f>
        <v>4</v>
      </c>
      <c r="D480" s="4" t="str">
        <f>"Q"&amp;ROUNDUP(MONTH(SalesDataTable[[#This Row],[Order Date]])/3,0)</f>
        <v>Q2</v>
      </c>
      <c r="E480" s="4">
        <f>YEAR(SalesDataTable[[#This Row],[Order Date]])</f>
        <v>2026</v>
      </c>
      <c r="F480" s="4" t="str">
        <f>TEXT(SalesDataTable[[#This Row],[Order Date]],"MMMM")</f>
        <v>April</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MONTH(SalesDataTable[[#This Row],[Order Date]])</f>
        <v>4</v>
      </c>
      <c r="D481" s="4" t="str">
        <f>"Q"&amp;ROUNDUP(MONTH(SalesDataTable[[#This Row],[Order Date]])/3,0)</f>
        <v>Q2</v>
      </c>
      <c r="E481" s="4">
        <f>YEAR(SalesDataTable[[#This Row],[Order Date]])</f>
        <v>2026</v>
      </c>
      <c r="F481" s="4" t="str">
        <f>TEXT(SalesDataTable[[#This Row],[Order Date]],"MMMM")</f>
        <v>April</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MONTH(SalesDataTable[[#This Row],[Order Date]])</f>
        <v>4</v>
      </c>
      <c r="D482" s="4" t="str">
        <f>"Q"&amp;ROUNDUP(MONTH(SalesDataTable[[#This Row],[Order Date]])/3,0)</f>
        <v>Q2</v>
      </c>
      <c r="E482" s="4">
        <f>YEAR(SalesDataTable[[#This Row],[Order Date]])</f>
        <v>2026</v>
      </c>
      <c r="F482" s="4" t="str">
        <f>TEXT(SalesDataTable[[#This Row],[Order Date]],"MMMM")</f>
        <v>April</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MONTH(SalesDataTable[[#This Row],[Order Date]])</f>
        <v>4</v>
      </c>
      <c r="D483" s="4" t="str">
        <f>"Q"&amp;ROUNDUP(MONTH(SalesDataTable[[#This Row],[Order Date]])/3,0)</f>
        <v>Q2</v>
      </c>
      <c r="E483" s="4">
        <f>YEAR(SalesDataTable[[#This Row],[Order Date]])</f>
        <v>2026</v>
      </c>
      <c r="F483" s="4" t="str">
        <f>TEXT(SalesDataTable[[#This Row],[Order Date]],"MMMM")</f>
        <v>April</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MONTH(SalesDataTable[[#This Row],[Order Date]])</f>
        <v>4</v>
      </c>
      <c r="D484" s="4" t="str">
        <f>"Q"&amp;ROUNDUP(MONTH(SalesDataTable[[#This Row],[Order Date]])/3,0)</f>
        <v>Q2</v>
      </c>
      <c r="E484" s="4">
        <f>YEAR(SalesDataTable[[#This Row],[Order Date]])</f>
        <v>2026</v>
      </c>
      <c r="F484" s="4" t="str">
        <f>TEXT(SalesDataTable[[#This Row],[Order Date]],"MMMM")</f>
        <v>April</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MONTH(SalesDataTable[[#This Row],[Order Date]])</f>
        <v>4</v>
      </c>
      <c r="D485" s="4" t="str">
        <f>"Q"&amp;ROUNDUP(MONTH(SalesDataTable[[#This Row],[Order Date]])/3,0)</f>
        <v>Q2</v>
      </c>
      <c r="E485" s="4">
        <f>YEAR(SalesDataTable[[#This Row],[Order Date]])</f>
        <v>2026</v>
      </c>
      <c r="F485" s="4" t="str">
        <f>TEXT(SalesDataTable[[#This Row],[Order Date]],"MMMM")</f>
        <v>April</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MONTH(SalesDataTable[[#This Row],[Order Date]])</f>
        <v>4</v>
      </c>
      <c r="D486" s="4" t="str">
        <f>"Q"&amp;ROUNDUP(MONTH(SalesDataTable[[#This Row],[Order Date]])/3,0)</f>
        <v>Q2</v>
      </c>
      <c r="E486" s="4">
        <f>YEAR(SalesDataTable[[#This Row],[Order Date]])</f>
        <v>2026</v>
      </c>
      <c r="F486" s="4" t="str">
        <f>TEXT(SalesDataTable[[#This Row],[Order Date]],"MMMM")</f>
        <v>April</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MONTH(SalesDataTable[[#This Row],[Order Date]])</f>
        <v>4</v>
      </c>
      <c r="D487" s="4" t="str">
        <f>"Q"&amp;ROUNDUP(MONTH(SalesDataTable[[#This Row],[Order Date]])/3,0)</f>
        <v>Q2</v>
      </c>
      <c r="E487" s="4">
        <f>YEAR(SalesDataTable[[#This Row],[Order Date]])</f>
        <v>2026</v>
      </c>
      <c r="F487" s="4" t="str">
        <f>TEXT(SalesDataTable[[#This Row],[Order Date]],"MMMM")</f>
        <v>April</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MONTH(SalesDataTable[[#This Row],[Order Date]])</f>
        <v>4</v>
      </c>
      <c r="D488" s="4" t="str">
        <f>"Q"&amp;ROUNDUP(MONTH(SalesDataTable[[#This Row],[Order Date]])/3,0)</f>
        <v>Q2</v>
      </c>
      <c r="E488" s="4">
        <f>YEAR(SalesDataTable[[#This Row],[Order Date]])</f>
        <v>2026</v>
      </c>
      <c r="F488" s="4" t="str">
        <f>TEXT(SalesDataTable[[#This Row],[Order Date]],"MMMM")</f>
        <v>April</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MONTH(SalesDataTable[[#This Row],[Order Date]])</f>
        <v>4</v>
      </c>
      <c r="D489" s="4" t="str">
        <f>"Q"&amp;ROUNDUP(MONTH(SalesDataTable[[#This Row],[Order Date]])/3,0)</f>
        <v>Q2</v>
      </c>
      <c r="E489" s="4">
        <f>YEAR(SalesDataTable[[#This Row],[Order Date]])</f>
        <v>2026</v>
      </c>
      <c r="F489" s="4" t="str">
        <f>TEXT(SalesDataTable[[#This Row],[Order Date]],"MMMM")</f>
        <v>April</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MONTH(SalesDataTable[[#This Row],[Order Date]])</f>
        <v>4</v>
      </c>
      <c r="D490" s="4" t="str">
        <f>"Q"&amp;ROUNDUP(MONTH(SalesDataTable[[#This Row],[Order Date]])/3,0)</f>
        <v>Q2</v>
      </c>
      <c r="E490" s="4">
        <f>YEAR(SalesDataTable[[#This Row],[Order Date]])</f>
        <v>2026</v>
      </c>
      <c r="F490" s="4" t="str">
        <f>TEXT(SalesDataTable[[#This Row],[Order Date]],"MMMM")</f>
        <v>April</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MONTH(SalesDataTable[[#This Row],[Order Date]])</f>
        <v>4</v>
      </c>
      <c r="D491" s="4" t="str">
        <f>"Q"&amp;ROUNDUP(MONTH(SalesDataTable[[#This Row],[Order Date]])/3,0)</f>
        <v>Q2</v>
      </c>
      <c r="E491" s="4">
        <f>YEAR(SalesDataTable[[#This Row],[Order Date]])</f>
        <v>2026</v>
      </c>
      <c r="F491" s="4" t="str">
        <f>TEXT(SalesDataTable[[#This Row],[Order Date]],"MMMM")</f>
        <v>April</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MONTH(SalesDataTable[[#This Row],[Order Date]])</f>
        <v>4</v>
      </c>
      <c r="D492" s="4" t="str">
        <f>"Q"&amp;ROUNDUP(MONTH(SalesDataTable[[#This Row],[Order Date]])/3,0)</f>
        <v>Q2</v>
      </c>
      <c r="E492" s="4">
        <f>YEAR(SalesDataTable[[#This Row],[Order Date]])</f>
        <v>2026</v>
      </c>
      <c r="F492" s="4" t="str">
        <f>TEXT(SalesDataTable[[#This Row],[Order Date]],"MMMM")</f>
        <v>April</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MONTH(SalesDataTable[[#This Row],[Order Date]])</f>
        <v>4</v>
      </c>
      <c r="D493" s="4" t="str">
        <f>"Q"&amp;ROUNDUP(MONTH(SalesDataTable[[#This Row],[Order Date]])/3,0)</f>
        <v>Q2</v>
      </c>
      <c r="E493" s="4">
        <f>YEAR(SalesDataTable[[#This Row],[Order Date]])</f>
        <v>2026</v>
      </c>
      <c r="F493" s="4" t="str">
        <f>TEXT(SalesDataTable[[#This Row],[Order Date]],"MMMM")</f>
        <v>April</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MONTH(SalesDataTable[[#This Row],[Order Date]])</f>
        <v>4</v>
      </c>
      <c r="D494" s="4" t="str">
        <f>"Q"&amp;ROUNDUP(MONTH(SalesDataTable[[#This Row],[Order Date]])/3,0)</f>
        <v>Q2</v>
      </c>
      <c r="E494" s="4">
        <f>YEAR(SalesDataTable[[#This Row],[Order Date]])</f>
        <v>2026</v>
      </c>
      <c r="F494" s="4" t="str">
        <f>TEXT(SalesDataTable[[#This Row],[Order Date]],"MMMM")</f>
        <v>April</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MONTH(SalesDataTable[[#This Row],[Order Date]])</f>
        <v>4</v>
      </c>
      <c r="D495" s="4" t="str">
        <f>"Q"&amp;ROUNDUP(MONTH(SalesDataTable[[#This Row],[Order Date]])/3,0)</f>
        <v>Q2</v>
      </c>
      <c r="E495" s="4">
        <f>YEAR(SalesDataTable[[#This Row],[Order Date]])</f>
        <v>2026</v>
      </c>
      <c r="F495" s="4" t="str">
        <f>TEXT(SalesDataTable[[#This Row],[Order Date]],"MMMM")</f>
        <v>April</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MONTH(SalesDataTable[[#This Row],[Order Date]])</f>
        <v>4</v>
      </c>
      <c r="D496" s="4" t="str">
        <f>"Q"&amp;ROUNDUP(MONTH(SalesDataTable[[#This Row],[Order Date]])/3,0)</f>
        <v>Q2</v>
      </c>
      <c r="E496" s="4">
        <f>YEAR(SalesDataTable[[#This Row],[Order Date]])</f>
        <v>2026</v>
      </c>
      <c r="F496" s="4" t="str">
        <f>TEXT(SalesDataTable[[#This Row],[Order Date]],"MMMM")</f>
        <v>April</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MONTH(SalesDataTable[[#This Row],[Order Date]])</f>
        <v>4</v>
      </c>
      <c r="D497" s="4" t="str">
        <f>"Q"&amp;ROUNDUP(MONTH(SalesDataTable[[#This Row],[Order Date]])/3,0)</f>
        <v>Q2</v>
      </c>
      <c r="E497" s="4">
        <f>YEAR(SalesDataTable[[#This Row],[Order Date]])</f>
        <v>2026</v>
      </c>
      <c r="F497" s="4" t="str">
        <f>TEXT(SalesDataTable[[#This Row],[Order Date]],"MMMM")</f>
        <v>April</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MONTH(SalesDataTable[[#This Row],[Order Date]])</f>
        <v>4</v>
      </c>
      <c r="D498" s="4" t="str">
        <f>"Q"&amp;ROUNDUP(MONTH(SalesDataTable[[#This Row],[Order Date]])/3,0)</f>
        <v>Q2</v>
      </c>
      <c r="E498" s="4">
        <f>YEAR(SalesDataTable[[#This Row],[Order Date]])</f>
        <v>2026</v>
      </c>
      <c r="F498" s="4" t="str">
        <f>TEXT(SalesDataTable[[#This Row],[Order Date]],"MMMM")</f>
        <v>April</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MONTH(SalesDataTable[[#This Row],[Order Date]])</f>
        <v>4</v>
      </c>
      <c r="D499" s="4" t="str">
        <f>"Q"&amp;ROUNDUP(MONTH(SalesDataTable[[#This Row],[Order Date]])/3,0)</f>
        <v>Q2</v>
      </c>
      <c r="E499" s="4">
        <f>YEAR(SalesDataTable[[#This Row],[Order Date]])</f>
        <v>2026</v>
      </c>
      <c r="F499" s="4" t="str">
        <f>TEXT(SalesDataTable[[#This Row],[Order Date]],"MMMM")</f>
        <v>April</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MONTH(SalesDataTable[[#This Row],[Order Date]])</f>
        <v>4</v>
      </c>
      <c r="D500" s="4" t="str">
        <f>"Q"&amp;ROUNDUP(MONTH(SalesDataTable[[#This Row],[Order Date]])/3,0)</f>
        <v>Q2</v>
      </c>
      <c r="E500" s="4">
        <f>YEAR(SalesDataTable[[#This Row],[Order Date]])</f>
        <v>2026</v>
      </c>
      <c r="F500" s="4" t="str">
        <f>TEXT(SalesDataTable[[#This Row],[Order Date]],"MMMM")</f>
        <v>April</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MONTH(SalesDataTable[[#This Row],[Order Date]])</f>
        <v>4</v>
      </c>
      <c r="D501" s="4" t="str">
        <f>"Q"&amp;ROUNDUP(MONTH(SalesDataTable[[#This Row],[Order Date]])/3,0)</f>
        <v>Q2</v>
      </c>
      <c r="E501" s="4">
        <f>YEAR(SalesDataTable[[#This Row],[Order Date]])</f>
        <v>2026</v>
      </c>
      <c r="F501" s="4" t="str">
        <f>TEXT(SalesDataTable[[#This Row],[Order Date]],"MMMM")</f>
        <v>April</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MONTH(SalesDataTable[[#This Row],[Order Date]])</f>
        <v>4</v>
      </c>
      <c r="D502" s="4" t="str">
        <f>"Q"&amp;ROUNDUP(MONTH(SalesDataTable[[#This Row],[Order Date]])/3,0)</f>
        <v>Q2</v>
      </c>
      <c r="E502" s="4">
        <f>YEAR(SalesDataTable[[#This Row],[Order Date]])</f>
        <v>2026</v>
      </c>
      <c r="F502" s="4" t="str">
        <f>TEXT(SalesDataTable[[#This Row],[Order Date]],"MMMM")</f>
        <v>April</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MONTH(SalesDataTable[[#This Row],[Order Date]])</f>
        <v>4</v>
      </c>
      <c r="D503" s="4" t="str">
        <f>"Q"&amp;ROUNDUP(MONTH(SalesDataTable[[#This Row],[Order Date]])/3,0)</f>
        <v>Q2</v>
      </c>
      <c r="E503" s="4">
        <f>YEAR(SalesDataTable[[#This Row],[Order Date]])</f>
        <v>2026</v>
      </c>
      <c r="F503" s="4" t="str">
        <f>TEXT(SalesDataTable[[#This Row],[Order Date]],"MMMM")</f>
        <v>April</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MONTH(SalesDataTable[[#This Row],[Order Date]])</f>
        <v>4</v>
      </c>
      <c r="D504" s="4" t="str">
        <f>"Q"&amp;ROUNDUP(MONTH(SalesDataTable[[#This Row],[Order Date]])/3,0)</f>
        <v>Q2</v>
      </c>
      <c r="E504" s="4">
        <f>YEAR(SalesDataTable[[#This Row],[Order Date]])</f>
        <v>2026</v>
      </c>
      <c r="F504" s="4" t="str">
        <f>TEXT(SalesDataTable[[#This Row],[Order Date]],"MMMM")</f>
        <v>April</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MONTH(SalesDataTable[[#This Row],[Order Date]])</f>
        <v>4</v>
      </c>
      <c r="D505" s="4" t="str">
        <f>"Q"&amp;ROUNDUP(MONTH(SalesDataTable[[#This Row],[Order Date]])/3,0)</f>
        <v>Q2</v>
      </c>
      <c r="E505" s="4">
        <f>YEAR(SalesDataTable[[#This Row],[Order Date]])</f>
        <v>2026</v>
      </c>
      <c r="F505" s="4" t="str">
        <f>TEXT(SalesDataTable[[#This Row],[Order Date]],"MMMM")</f>
        <v>April</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MONTH(SalesDataTable[[#This Row],[Order Date]])</f>
        <v>4</v>
      </c>
      <c r="D506" s="4" t="str">
        <f>"Q"&amp;ROUNDUP(MONTH(SalesDataTable[[#This Row],[Order Date]])/3,0)</f>
        <v>Q2</v>
      </c>
      <c r="E506" s="4">
        <f>YEAR(SalesDataTable[[#This Row],[Order Date]])</f>
        <v>2026</v>
      </c>
      <c r="F506" s="4" t="str">
        <f>TEXT(SalesDataTable[[#This Row],[Order Date]],"MMMM")</f>
        <v>April</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MONTH(SalesDataTable[[#This Row],[Order Date]])</f>
        <v>4</v>
      </c>
      <c r="D507" s="4" t="str">
        <f>"Q"&amp;ROUNDUP(MONTH(SalesDataTable[[#This Row],[Order Date]])/3,0)</f>
        <v>Q2</v>
      </c>
      <c r="E507" s="4">
        <f>YEAR(SalesDataTable[[#This Row],[Order Date]])</f>
        <v>2026</v>
      </c>
      <c r="F507" s="4" t="str">
        <f>TEXT(SalesDataTable[[#This Row],[Order Date]],"MMMM")</f>
        <v>April</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MONTH(SalesDataTable[[#This Row],[Order Date]])</f>
        <v>4</v>
      </c>
      <c r="D508" s="4" t="str">
        <f>"Q"&amp;ROUNDUP(MONTH(SalesDataTable[[#This Row],[Order Date]])/3,0)</f>
        <v>Q2</v>
      </c>
      <c r="E508" s="4">
        <f>YEAR(SalesDataTable[[#This Row],[Order Date]])</f>
        <v>2026</v>
      </c>
      <c r="F508" s="4" t="str">
        <f>TEXT(SalesDataTable[[#This Row],[Order Date]],"MMMM")</f>
        <v>April</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MONTH(SalesDataTable[[#This Row],[Order Date]])</f>
        <v>4</v>
      </c>
      <c r="D509" s="4" t="str">
        <f>"Q"&amp;ROUNDUP(MONTH(SalesDataTable[[#This Row],[Order Date]])/3,0)</f>
        <v>Q2</v>
      </c>
      <c r="E509" s="4">
        <f>YEAR(SalesDataTable[[#This Row],[Order Date]])</f>
        <v>2026</v>
      </c>
      <c r="F509" s="4" t="str">
        <f>TEXT(SalesDataTable[[#This Row],[Order Date]],"MMMM")</f>
        <v>April</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MONTH(SalesDataTable[[#This Row],[Order Date]])</f>
        <v>4</v>
      </c>
      <c r="D510" s="4" t="str">
        <f>"Q"&amp;ROUNDUP(MONTH(SalesDataTable[[#This Row],[Order Date]])/3,0)</f>
        <v>Q2</v>
      </c>
      <c r="E510" s="4">
        <f>YEAR(SalesDataTable[[#This Row],[Order Date]])</f>
        <v>2026</v>
      </c>
      <c r="F510" s="4" t="str">
        <f>TEXT(SalesDataTable[[#This Row],[Order Date]],"MMMM")</f>
        <v>April</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MONTH(SalesDataTable[[#This Row],[Order Date]])</f>
        <v>4</v>
      </c>
      <c r="D511" s="4" t="str">
        <f>"Q"&amp;ROUNDUP(MONTH(SalesDataTable[[#This Row],[Order Date]])/3,0)</f>
        <v>Q2</v>
      </c>
      <c r="E511" s="4">
        <f>YEAR(SalesDataTable[[#This Row],[Order Date]])</f>
        <v>2026</v>
      </c>
      <c r="F511" s="4" t="str">
        <f>TEXT(SalesDataTable[[#This Row],[Order Date]],"MMMM")</f>
        <v>April</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MONTH(SalesDataTable[[#This Row],[Order Date]])</f>
        <v>4</v>
      </c>
      <c r="D512" s="4" t="str">
        <f>"Q"&amp;ROUNDUP(MONTH(SalesDataTable[[#This Row],[Order Date]])/3,0)</f>
        <v>Q2</v>
      </c>
      <c r="E512" s="4">
        <f>YEAR(SalesDataTable[[#This Row],[Order Date]])</f>
        <v>2026</v>
      </c>
      <c r="F512" s="4" t="str">
        <f>TEXT(SalesDataTable[[#This Row],[Order Date]],"MMMM")</f>
        <v>April</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MONTH(SalesDataTable[[#This Row],[Order Date]])</f>
        <v>4</v>
      </c>
      <c r="D513" s="4" t="str">
        <f>"Q"&amp;ROUNDUP(MONTH(SalesDataTable[[#This Row],[Order Date]])/3,0)</f>
        <v>Q2</v>
      </c>
      <c r="E513" s="4">
        <f>YEAR(SalesDataTable[[#This Row],[Order Date]])</f>
        <v>2026</v>
      </c>
      <c r="F513" s="4" t="str">
        <f>TEXT(SalesDataTable[[#This Row],[Order Date]],"MMMM")</f>
        <v>April</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MONTH(SalesDataTable[[#This Row],[Order Date]])</f>
        <v>4</v>
      </c>
      <c r="D514" s="4" t="str">
        <f>"Q"&amp;ROUNDUP(MONTH(SalesDataTable[[#This Row],[Order Date]])/3,0)</f>
        <v>Q2</v>
      </c>
      <c r="E514" s="4">
        <f>YEAR(SalesDataTable[[#This Row],[Order Date]])</f>
        <v>2026</v>
      </c>
      <c r="F514" s="4" t="str">
        <f>TEXT(SalesDataTable[[#This Row],[Order Date]],"MMMM")</f>
        <v>April</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MONTH(SalesDataTable[[#This Row],[Order Date]])</f>
        <v>4</v>
      </c>
      <c r="D515" s="4" t="str">
        <f>"Q"&amp;ROUNDUP(MONTH(SalesDataTable[[#This Row],[Order Date]])/3,0)</f>
        <v>Q2</v>
      </c>
      <c r="E515" s="4">
        <f>YEAR(SalesDataTable[[#This Row],[Order Date]])</f>
        <v>2026</v>
      </c>
      <c r="F515" s="4" t="str">
        <f>TEXT(SalesDataTable[[#This Row],[Order Date]],"MMMM")</f>
        <v>April</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MONTH(SalesDataTable[[#This Row],[Order Date]])</f>
        <v>4</v>
      </c>
      <c r="D516" s="4" t="str">
        <f>"Q"&amp;ROUNDUP(MONTH(SalesDataTable[[#This Row],[Order Date]])/3,0)</f>
        <v>Q2</v>
      </c>
      <c r="E516" s="4">
        <f>YEAR(SalesDataTable[[#This Row],[Order Date]])</f>
        <v>2026</v>
      </c>
      <c r="F516" s="4" t="str">
        <f>TEXT(SalesDataTable[[#This Row],[Order Date]],"MMMM")</f>
        <v>April</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MONTH(SalesDataTable[[#This Row],[Order Date]])</f>
        <v>4</v>
      </c>
      <c r="D517" s="4" t="str">
        <f>"Q"&amp;ROUNDUP(MONTH(SalesDataTable[[#This Row],[Order Date]])/3,0)</f>
        <v>Q2</v>
      </c>
      <c r="E517" s="4">
        <f>YEAR(SalesDataTable[[#This Row],[Order Date]])</f>
        <v>2026</v>
      </c>
      <c r="F517" s="4" t="str">
        <f>TEXT(SalesDataTable[[#This Row],[Order Date]],"MMMM")</f>
        <v>April</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MONTH(SalesDataTable[[#This Row],[Order Date]])</f>
        <v>4</v>
      </c>
      <c r="D518" s="4" t="str">
        <f>"Q"&amp;ROUNDUP(MONTH(SalesDataTable[[#This Row],[Order Date]])/3,0)</f>
        <v>Q2</v>
      </c>
      <c r="E518" s="4">
        <f>YEAR(SalesDataTable[[#This Row],[Order Date]])</f>
        <v>2026</v>
      </c>
      <c r="F518" s="4" t="str">
        <f>TEXT(SalesDataTable[[#This Row],[Order Date]],"MMMM")</f>
        <v>April</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MONTH(SalesDataTable[[#This Row],[Order Date]])</f>
        <v>4</v>
      </c>
      <c r="D519" s="4" t="str">
        <f>"Q"&amp;ROUNDUP(MONTH(SalesDataTable[[#This Row],[Order Date]])/3,0)</f>
        <v>Q2</v>
      </c>
      <c r="E519" s="4">
        <f>YEAR(SalesDataTable[[#This Row],[Order Date]])</f>
        <v>2026</v>
      </c>
      <c r="F519" s="4" t="str">
        <f>TEXT(SalesDataTable[[#This Row],[Order Date]],"MMMM")</f>
        <v>April</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MONTH(SalesDataTable[[#This Row],[Order Date]])</f>
        <v>4</v>
      </c>
      <c r="D520" s="4" t="str">
        <f>"Q"&amp;ROUNDUP(MONTH(SalesDataTable[[#This Row],[Order Date]])/3,0)</f>
        <v>Q2</v>
      </c>
      <c r="E520" s="4">
        <f>YEAR(SalesDataTable[[#This Row],[Order Date]])</f>
        <v>2026</v>
      </c>
      <c r="F520" s="4" t="str">
        <f>TEXT(SalesDataTable[[#This Row],[Order Date]],"MMMM")</f>
        <v>April</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MONTH(SalesDataTable[[#This Row],[Order Date]])</f>
        <v>4</v>
      </c>
      <c r="D521" s="4" t="str">
        <f>"Q"&amp;ROUNDUP(MONTH(SalesDataTable[[#This Row],[Order Date]])/3,0)</f>
        <v>Q2</v>
      </c>
      <c r="E521" s="4">
        <f>YEAR(SalesDataTable[[#This Row],[Order Date]])</f>
        <v>2026</v>
      </c>
      <c r="F521" s="4" t="str">
        <f>TEXT(SalesDataTable[[#This Row],[Order Date]],"MMMM")</f>
        <v>April</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MONTH(SalesDataTable[[#This Row],[Order Date]])</f>
        <v>4</v>
      </c>
      <c r="D522" s="4" t="str">
        <f>"Q"&amp;ROUNDUP(MONTH(SalesDataTable[[#This Row],[Order Date]])/3,0)</f>
        <v>Q2</v>
      </c>
      <c r="E522" s="4">
        <f>YEAR(SalesDataTable[[#This Row],[Order Date]])</f>
        <v>2026</v>
      </c>
      <c r="F522" s="4" t="str">
        <f>TEXT(SalesDataTable[[#This Row],[Order Date]],"MMMM")</f>
        <v>April</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MONTH(SalesDataTable[[#This Row],[Order Date]])</f>
        <v>4</v>
      </c>
      <c r="D523" s="4" t="str">
        <f>"Q"&amp;ROUNDUP(MONTH(SalesDataTable[[#This Row],[Order Date]])/3,0)</f>
        <v>Q2</v>
      </c>
      <c r="E523" s="4">
        <f>YEAR(SalesDataTable[[#This Row],[Order Date]])</f>
        <v>2026</v>
      </c>
      <c r="F523" s="4" t="str">
        <f>TEXT(SalesDataTable[[#This Row],[Order Date]],"MMMM")</f>
        <v>April</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MONTH(SalesDataTable[[#This Row],[Order Date]])</f>
        <v>4</v>
      </c>
      <c r="D524" s="4" t="str">
        <f>"Q"&amp;ROUNDUP(MONTH(SalesDataTable[[#This Row],[Order Date]])/3,0)</f>
        <v>Q2</v>
      </c>
      <c r="E524" s="4">
        <f>YEAR(SalesDataTable[[#This Row],[Order Date]])</f>
        <v>2026</v>
      </c>
      <c r="F524" s="4" t="str">
        <f>TEXT(SalesDataTable[[#This Row],[Order Date]],"MMMM")</f>
        <v>April</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MONTH(SalesDataTable[[#This Row],[Order Date]])</f>
        <v>4</v>
      </c>
      <c r="D525" s="4" t="str">
        <f>"Q"&amp;ROUNDUP(MONTH(SalesDataTable[[#This Row],[Order Date]])/3,0)</f>
        <v>Q2</v>
      </c>
      <c r="E525" s="4">
        <f>YEAR(SalesDataTable[[#This Row],[Order Date]])</f>
        <v>2026</v>
      </c>
      <c r="F525" s="4" t="str">
        <f>TEXT(SalesDataTable[[#This Row],[Order Date]],"MMMM")</f>
        <v>April</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MONTH(SalesDataTable[[#This Row],[Order Date]])</f>
        <v>4</v>
      </c>
      <c r="D526" s="4" t="str">
        <f>"Q"&amp;ROUNDUP(MONTH(SalesDataTable[[#This Row],[Order Date]])/3,0)</f>
        <v>Q2</v>
      </c>
      <c r="E526" s="4">
        <f>YEAR(SalesDataTable[[#This Row],[Order Date]])</f>
        <v>2026</v>
      </c>
      <c r="F526" s="4" t="str">
        <f>TEXT(SalesDataTable[[#This Row],[Order Date]],"MMMM")</f>
        <v>April</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MONTH(SalesDataTable[[#This Row],[Order Date]])</f>
        <v>4</v>
      </c>
      <c r="D527" s="4" t="str">
        <f>"Q"&amp;ROUNDUP(MONTH(SalesDataTable[[#This Row],[Order Date]])/3,0)</f>
        <v>Q2</v>
      </c>
      <c r="E527" s="4">
        <f>YEAR(SalesDataTable[[#This Row],[Order Date]])</f>
        <v>2026</v>
      </c>
      <c r="F527" s="4" t="str">
        <f>TEXT(SalesDataTable[[#This Row],[Order Date]],"MMMM")</f>
        <v>April</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MONTH(SalesDataTable[[#This Row],[Order Date]])</f>
        <v>4</v>
      </c>
      <c r="D528" s="4" t="str">
        <f>"Q"&amp;ROUNDUP(MONTH(SalesDataTable[[#This Row],[Order Date]])/3,0)</f>
        <v>Q2</v>
      </c>
      <c r="E528" s="4">
        <f>YEAR(SalesDataTable[[#This Row],[Order Date]])</f>
        <v>2026</v>
      </c>
      <c r="F528" s="4" t="str">
        <f>TEXT(SalesDataTable[[#This Row],[Order Date]],"MMMM")</f>
        <v>April</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MONTH(SalesDataTable[[#This Row],[Order Date]])</f>
        <v>4</v>
      </c>
      <c r="D529" s="4" t="str">
        <f>"Q"&amp;ROUNDUP(MONTH(SalesDataTable[[#This Row],[Order Date]])/3,0)</f>
        <v>Q2</v>
      </c>
      <c r="E529" s="4">
        <f>YEAR(SalesDataTable[[#This Row],[Order Date]])</f>
        <v>2026</v>
      </c>
      <c r="F529" s="4" t="str">
        <f>TEXT(SalesDataTable[[#This Row],[Order Date]],"MMMM")</f>
        <v>April</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MONTH(SalesDataTable[[#This Row],[Order Date]])</f>
        <v>4</v>
      </c>
      <c r="D530" s="4" t="str">
        <f>"Q"&amp;ROUNDUP(MONTH(SalesDataTable[[#This Row],[Order Date]])/3,0)</f>
        <v>Q2</v>
      </c>
      <c r="E530" s="4">
        <f>YEAR(SalesDataTable[[#This Row],[Order Date]])</f>
        <v>2026</v>
      </c>
      <c r="F530" s="4" t="str">
        <f>TEXT(SalesDataTable[[#This Row],[Order Date]],"MMMM")</f>
        <v>April</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MONTH(SalesDataTable[[#This Row],[Order Date]])</f>
        <v>4</v>
      </c>
      <c r="D531" s="4" t="str">
        <f>"Q"&amp;ROUNDUP(MONTH(SalesDataTable[[#This Row],[Order Date]])/3,0)</f>
        <v>Q2</v>
      </c>
      <c r="E531" s="4">
        <f>YEAR(SalesDataTable[[#This Row],[Order Date]])</f>
        <v>2026</v>
      </c>
      <c r="F531" s="4" t="str">
        <f>TEXT(SalesDataTable[[#This Row],[Order Date]],"MMMM")</f>
        <v>April</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MONTH(SalesDataTable[[#This Row],[Order Date]])</f>
        <v>4</v>
      </c>
      <c r="D532" s="4" t="str">
        <f>"Q"&amp;ROUNDUP(MONTH(SalesDataTable[[#This Row],[Order Date]])/3,0)</f>
        <v>Q2</v>
      </c>
      <c r="E532" s="4">
        <f>YEAR(SalesDataTable[[#This Row],[Order Date]])</f>
        <v>2026</v>
      </c>
      <c r="F532" s="4" t="str">
        <f>TEXT(SalesDataTable[[#This Row],[Order Date]],"MMMM")</f>
        <v>April</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MONTH(SalesDataTable[[#This Row],[Order Date]])</f>
        <v>4</v>
      </c>
      <c r="D533" s="4" t="str">
        <f>"Q"&amp;ROUNDUP(MONTH(SalesDataTable[[#This Row],[Order Date]])/3,0)</f>
        <v>Q2</v>
      </c>
      <c r="E533" s="4">
        <f>YEAR(SalesDataTable[[#This Row],[Order Date]])</f>
        <v>2026</v>
      </c>
      <c r="F533" s="4" t="str">
        <f>TEXT(SalesDataTable[[#This Row],[Order Date]],"MMMM")</f>
        <v>April</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MONTH(SalesDataTable[[#This Row],[Order Date]])</f>
        <v>4</v>
      </c>
      <c r="D534" s="4" t="str">
        <f>"Q"&amp;ROUNDUP(MONTH(SalesDataTable[[#This Row],[Order Date]])/3,0)</f>
        <v>Q2</v>
      </c>
      <c r="E534" s="4">
        <f>YEAR(SalesDataTable[[#This Row],[Order Date]])</f>
        <v>2026</v>
      </c>
      <c r="F534" s="4" t="str">
        <f>TEXT(SalesDataTable[[#This Row],[Order Date]],"MMMM")</f>
        <v>April</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MONTH(SalesDataTable[[#This Row],[Order Date]])</f>
        <v>4</v>
      </c>
      <c r="D535" s="4" t="str">
        <f>"Q"&amp;ROUNDUP(MONTH(SalesDataTable[[#This Row],[Order Date]])/3,0)</f>
        <v>Q2</v>
      </c>
      <c r="E535" s="4">
        <f>YEAR(SalesDataTable[[#This Row],[Order Date]])</f>
        <v>2026</v>
      </c>
      <c r="F535" s="4" t="str">
        <f>TEXT(SalesDataTable[[#This Row],[Order Date]],"MMMM")</f>
        <v>April</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MONTH(SalesDataTable[[#This Row],[Order Date]])</f>
        <v>4</v>
      </c>
      <c r="D536" s="4" t="str">
        <f>"Q"&amp;ROUNDUP(MONTH(SalesDataTable[[#This Row],[Order Date]])/3,0)</f>
        <v>Q2</v>
      </c>
      <c r="E536" s="4">
        <f>YEAR(SalesDataTable[[#This Row],[Order Date]])</f>
        <v>2026</v>
      </c>
      <c r="F536" s="4" t="str">
        <f>TEXT(SalesDataTable[[#This Row],[Order Date]],"MMMM")</f>
        <v>April</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MONTH(SalesDataTable[[#This Row],[Order Date]])</f>
        <v>4</v>
      </c>
      <c r="D537" s="4" t="str">
        <f>"Q"&amp;ROUNDUP(MONTH(SalesDataTable[[#This Row],[Order Date]])/3,0)</f>
        <v>Q2</v>
      </c>
      <c r="E537" s="4">
        <f>YEAR(SalesDataTable[[#This Row],[Order Date]])</f>
        <v>2026</v>
      </c>
      <c r="F537" s="4" t="str">
        <f>TEXT(SalesDataTable[[#This Row],[Order Date]],"MMMM")</f>
        <v>April</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MONTH(SalesDataTable[[#This Row],[Order Date]])</f>
        <v>4</v>
      </c>
      <c r="D538" s="4" t="str">
        <f>"Q"&amp;ROUNDUP(MONTH(SalesDataTable[[#This Row],[Order Date]])/3,0)</f>
        <v>Q2</v>
      </c>
      <c r="E538" s="4">
        <f>YEAR(SalesDataTable[[#This Row],[Order Date]])</f>
        <v>2026</v>
      </c>
      <c r="F538" s="4" t="str">
        <f>TEXT(SalesDataTable[[#This Row],[Order Date]],"MMMM")</f>
        <v>April</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MONTH(SalesDataTable[[#This Row],[Order Date]])</f>
        <v>4</v>
      </c>
      <c r="D539" s="4" t="str">
        <f>"Q"&amp;ROUNDUP(MONTH(SalesDataTable[[#This Row],[Order Date]])/3,0)</f>
        <v>Q2</v>
      </c>
      <c r="E539" s="4">
        <f>YEAR(SalesDataTable[[#This Row],[Order Date]])</f>
        <v>2026</v>
      </c>
      <c r="F539" s="4" t="str">
        <f>TEXT(SalesDataTable[[#This Row],[Order Date]],"MMMM")</f>
        <v>April</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MONTH(SalesDataTable[[#This Row],[Order Date]])</f>
        <v>4</v>
      </c>
      <c r="D540" s="4" t="str">
        <f>"Q"&amp;ROUNDUP(MONTH(SalesDataTable[[#This Row],[Order Date]])/3,0)</f>
        <v>Q2</v>
      </c>
      <c r="E540" s="4">
        <f>YEAR(SalesDataTable[[#This Row],[Order Date]])</f>
        <v>2026</v>
      </c>
      <c r="F540" s="4" t="str">
        <f>TEXT(SalesDataTable[[#This Row],[Order Date]],"MMMM")</f>
        <v>April</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MONTH(SalesDataTable[[#This Row],[Order Date]])</f>
        <v>4</v>
      </c>
      <c r="D541" s="4" t="str">
        <f>"Q"&amp;ROUNDUP(MONTH(SalesDataTable[[#This Row],[Order Date]])/3,0)</f>
        <v>Q2</v>
      </c>
      <c r="E541" s="4">
        <f>YEAR(SalesDataTable[[#This Row],[Order Date]])</f>
        <v>2026</v>
      </c>
      <c r="F541" s="4" t="str">
        <f>TEXT(SalesDataTable[[#This Row],[Order Date]],"MMMM")</f>
        <v>April</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MONTH(SalesDataTable[[#This Row],[Order Date]])</f>
        <v>4</v>
      </c>
      <c r="D542" s="4" t="str">
        <f>"Q"&amp;ROUNDUP(MONTH(SalesDataTable[[#This Row],[Order Date]])/3,0)</f>
        <v>Q2</v>
      </c>
      <c r="E542" s="4">
        <f>YEAR(SalesDataTable[[#This Row],[Order Date]])</f>
        <v>2026</v>
      </c>
      <c r="F542" s="4" t="str">
        <f>TEXT(SalesDataTable[[#This Row],[Order Date]],"MMMM")</f>
        <v>April</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MONTH(SalesDataTable[[#This Row],[Order Date]])</f>
        <v>4</v>
      </c>
      <c r="D543" s="4" t="str">
        <f>"Q"&amp;ROUNDUP(MONTH(SalesDataTable[[#This Row],[Order Date]])/3,0)</f>
        <v>Q2</v>
      </c>
      <c r="E543" s="4">
        <f>YEAR(SalesDataTable[[#This Row],[Order Date]])</f>
        <v>2026</v>
      </c>
      <c r="F543" s="4" t="str">
        <f>TEXT(SalesDataTable[[#This Row],[Order Date]],"MMMM")</f>
        <v>April</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MONTH(SalesDataTable[[#This Row],[Order Date]])</f>
        <v>4</v>
      </c>
      <c r="D544" s="4" t="str">
        <f>"Q"&amp;ROUNDUP(MONTH(SalesDataTable[[#This Row],[Order Date]])/3,0)</f>
        <v>Q2</v>
      </c>
      <c r="E544" s="4">
        <f>YEAR(SalesDataTable[[#This Row],[Order Date]])</f>
        <v>2026</v>
      </c>
      <c r="F544" s="4" t="str">
        <f>TEXT(SalesDataTable[[#This Row],[Order Date]],"MMMM")</f>
        <v>April</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MONTH(SalesDataTable[[#This Row],[Order Date]])</f>
        <v>4</v>
      </c>
      <c r="D545" s="4" t="str">
        <f>"Q"&amp;ROUNDUP(MONTH(SalesDataTable[[#This Row],[Order Date]])/3,0)</f>
        <v>Q2</v>
      </c>
      <c r="E545" s="4">
        <f>YEAR(SalesDataTable[[#This Row],[Order Date]])</f>
        <v>2026</v>
      </c>
      <c r="F545" s="4" t="str">
        <f>TEXT(SalesDataTable[[#This Row],[Order Date]],"MMMM")</f>
        <v>April</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MONTH(SalesDataTable[[#This Row],[Order Date]])</f>
        <v>4</v>
      </c>
      <c r="D546" s="4" t="str">
        <f>"Q"&amp;ROUNDUP(MONTH(SalesDataTable[[#This Row],[Order Date]])/3,0)</f>
        <v>Q2</v>
      </c>
      <c r="E546" s="4">
        <f>YEAR(SalesDataTable[[#This Row],[Order Date]])</f>
        <v>2026</v>
      </c>
      <c r="F546" s="4" t="str">
        <f>TEXT(SalesDataTable[[#This Row],[Order Date]],"MMMM")</f>
        <v>April</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MONTH(SalesDataTable[[#This Row],[Order Date]])</f>
        <v>4</v>
      </c>
      <c r="D547" s="4" t="str">
        <f>"Q"&amp;ROUNDUP(MONTH(SalesDataTable[[#This Row],[Order Date]])/3,0)</f>
        <v>Q2</v>
      </c>
      <c r="E547" s="4">
        <f>YEAR(SalesDataTable[[#This Row],[Order Date]])</f>
        <v>2026</v>
      </c>
      <c r="F547" s="4" t="str">
        <f>TEXT(SalesDataTable[[#This Row],[Order Date]],"MMMM")</f>
        <v>April</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MONTH(SalesDataTable[[#This Row],[Order Date]])</f>
        <v>4</v>
      </c>
      <c r="D548" s="4" t="str">
        <f>"Q"&amp;ROUNDUP(MONTH(SalesDataTable[[#This Row],[Order Date]])/3,0)</f>
        <v>Q2</v>
      </c>
      <c r="E548" s="4">
        <f>YEAR(SalesDataTable[[#This Row],[Order Date]])</f>
        <v>2026</v>
      </c>
      <c r="F548" s="4" t="str">
        <f>TEXT(SalesDataTable[[#This Row],[Order Date]],"MMMM")</f>
        <v>April</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MONTH(SalesDataTable[[#This Row],[Order Date]])</f>
        <v>4</v>
      </c>
      <c r="D549" s="4" t="str">
        <f>"Q"&amp;ROUNDUP(MONTH(SalesDataTable[[#This Row],[Order Date]])/3,0)</f>
        <v>Q2</v>
      </c>
      <c r="E549" s="4">
        <f>YEAR(SalesDataTable[[#This Row],[Order Date]])</f>
        <v>2026</v>
      </c>
      <c r="F549" s="4" t="str">
        <f>TEXT(SalesDataTable[[#This Row],[Order Date]],"MMMM")</f>
        <v>April</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MONTH(SalesDataTable[[#This Row],[Order Date]])</f>
        <v>4</v>
      </c>
      <c r="D550" s="4" t="str">
        <f>"Q"&amp;ROUNDUP(MONTH(SalesDataTable[[#This Row],[Order Date]])/3,0)</f>
        <v>Q2</v>
      </c>
      <c r="E550" s="4">
        <f>YEAR(SalesDataTable[[#This Row],[Order Date]])</f>
        <v>2026</v>
      </c>
      <c r="F550" s="4" t="str">
        <f>TEXT(SalesDataTable[[#This Row],[Order Date]],"MMMM")</f>
        <v>April</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MONTH(SalesDataTable[[#This Row],[Order Date]])</f>
        <v>4</v>
      </c>
      <c r="D551" s="4" t="str">
        <f>"Q"&amp;ROUNDUP(MONTH(SalesDataTable[[#This Row],[Order Date]])/3,0)</f>
        <v>Q2</v>
      </c>
      <c r="E551" s="4">
        <f>YEAR(SalesDataTable[[#This Row],[Order Date]])</f>
        <v>2026</v>
      </c>
      <c r="F551" s="4" t="str">
        <f>TEXT(SalesDataTable[[#This Row],[Order Date]],"MMMM")</f>
        <v>April</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MONTH(SalesDataTable[[#This Row],[Order Date]])</f>
        <v>4</v>
      </c>
      <c r="D552" s="4" t="str">
        <f>"Q"&amp;ROUNDUP(MONTH(SalesDataTable[[#This Row],[Order Date]])/3,0)</f>
        <v>Q2</v>
      </c>
      <c r="E552" s="4">
        <f>YEAR(SalesDataTable[[#This Row],[Order Date]])</f>
        <v>2026</v>
      </c>
      <c r="F552" s="4" t="str">
        <f>TEXT(SalesDataTable[[#This Row],[Order Date]],"MMMM")</f>
        <v>April</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MONTH(SalesDataTable[[#This Row],[Order Date]])</f>
        <v>4</v>
      </c>
      <c r="D553" s="4" t="str">
        <f>"Q"&amp;ROUNDUP(MONTH(SalesDataTable[[#This Row],[Order Date]])/3,0)</f>
        <v>Q2</v>
      </c>
      <c r="E553" s="4">
        <f>YEAR(SalesDataTable[[#This Row],[Order Date]])</f>
        <v>2026</v>
      </c>
      <c r="F553" s="4" t="str">
        <f>TEXT(SalesDataTable[[#This Row],[Order Date]],"MMMM")</f>
        <v>April</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MONTH(SalesDataTable[[#This Row],[Order Date]])</f>
        <v>4</v>
      </c>
      <c r="D554" s="4" t="str">
        <f>"Q"&amp;ROUNDUP(MONTH(SalesDataTable[[#This Row],[Order Date]])/3,0)</f>
        <v>Q2</v>
      </c>
      <c r="E554" s="4">
        <f>YEAR(SalesDataTable[[#This Row],[Order Date]])</f>
        <v>2026</v>
      </c>
      <c r="F554" s="4" t="str">
        <f>TEXT(SalesDataTable[[#This Row],[Order Date]],"MMMM")</f>
        <v>April</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MONTH(SalesDataTable[[#This Row],[Order Date]])</f>
        <v>4</v>
      </c>
      <c r="D555" s="4" t="str">
        <f>"Q"&amp;ROUNDUP(MONTH(SalesDataTable[[#This Row],[Order Date]])/3,0)</f>
        <v>Q2</v>
      </c>
      <c r="E555" s="4">
        <f>YEAR(SalesDataTable[[#This Row],[Order Date]])</f>
        <v>2026</v>
      </c>
      <c r="F555" s="4" t="str">
        <f>TEXT(SalesDataTable[[#This Row],[Order Date]],"MMMM")</f>
        <v>April</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MONTH(SalesDataTable[[#This Row],[Order Date]])</f>
        <v>4</v>
      </c>
      <c r="D556" s="4" t="str">
        <f>"Q"&amp;ROUNDUP(MONTH(SalesDataTable[[#This Row],[Order Date]])/3,0)</f>
        <v>Q2</v>
      </c>
      <c r="E556" s="4">
        <f>YEAR(SalesDataTable[[#This Row],[Order Date]])</f>
        <v>2026</v>
      </c>
      <c r="F556" s="4" t="str">
        <f>TEXT(SalesDataTable[[#This Row],[Order Date]],"MMMM")</f>
        <v>April</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MONTH(SalesDataTable[[#This Row],[Order Date]])</f>
        <v>4</v>
      </c>
      <c r="D557" s="4" t="str">
        <f>"Q"&amp;ROUNDUP(MONTH(SalesDataTable[[#This Row],[Order Date]])/3,0)</f>
        <v>Q2</v>
      </c>
      <c r="E557" s="4">
        <f>YEAR(SalesDataTable[[#This Row],[Order Date]])</f>
        <v>2026</v>
      </c>
      <c r="F557" s="4" t="str">
        <f>TEXT(SalesDataTable[[#This Row],[Order Date]],"MMMM")</f>
        <v>April</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MONTH(SalesDataTable[[#This Row],[Order Date]])</f>
        <v>4</v>
      </c>
      <c r="D558" s="4" t="str">
        <f>"Q"&amp;ROUNDUP(MONTH(SalesDataTable[[#This Row],[Order Date]])/3,0)</f>
        <v>Q2</v>
      </c>
      <c r="E558" s="4">
        <f>YEAR(SalesDataTable[[#This Row],[Order Date]])</f>
        <v>2026</v>
      </c>
      <c r="F558" s="4" t="str">
        <f>TEXT(SalesDataTable[[#This Row],[Order Date]],"MMMM")</f>
        <v>April</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MONTH(SalesDataTable[[#This Row],[Order Date]])</f>
        <v>4</v>
      </c>
      <c r="D559" s="4" t="str">
        <f>"Q"&amp;ROUNDUP(MONTH(SalesDataTable[[#This Row],[Order Date]])/3,0)</f>
        <v>Q2</v>
      </c>
      <c r="E559" s="4">
        <f>YEAR(SalesDataTable[[#This Row],[Order Date]])</f>
        <v>2026</v>
      </c>
      <c r="F559" s="4" t="str">
        <f>TEXT(SalesDataTable[[#This Row],[Order Date]],"MMMM")</f>
        <v>April</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MONTH(SalesDataTable[[#This Row],[Order Date]])</f>
        <v>4</v>
      </c>
      <c r="D560" s="4" t="str">
        <f>"Q"&amp;ROUNDUP(MONTH(SalesDataTable[[#This Row],[Order Date]])/3,0)</f>
        <v>Q2</v>
      </c>
      <c r="E560" s="4">
        <f>YEAR(SalesDataTable[[#This Row],[Order Date]])</f>
        <v>2026</v>
      </c>
      <c r="F560" s="4" t="str">
        <f>TEXT(SalesDataTable[[#This Row],[Order Date]],"MMMM")</f>
        <v>April</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MONTH(SalesDataTable[[#This Row],[Order Date]])</f>
        <v>4</v>
      </c>
      <c r="D561" s="4" t="str">
        <f>"Q"&amp;ROUNDUP(MONTH(SalesDataTable[[#This Row],[Order Date]])/3,0)</f>
        <v>Q2</v>
      </c>
      <c r="E561" s="4">
        <f>YEAR(SalesDataTable[[#This Row],[Order Date]])</f>
        <v>2026</v>
      </c>
      <c r="F561" s="4" t="str">
        <f>TEXT(SalesDataTable[[#This Row],[Order Date]],"MMMM")</f>
        <v>April</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MONTH(SalesDataTable[[#This Row],[Order Date]])</f>
        <v>4</v>
      </c>
      <c r="D562" s="4" t="str">
        <f>"Q"&amp;ROUNDUP(MONTH(SalesDataTable[[#This Row],[Order Date]])/3,0)</f>
        <v>Q2</v>
      </c>
      <c r="E562" s="4">
        <f>YEAR(SalesDataTable[[#This Row],[Order Date]])</f>
        <v>2026</v>
      </c>
      <c r="F562" s="4" t="str">
        <f>TEXT(SalesDataTable[[#This Row],[Order Date]],"MMMM")</f>
        <v>April</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MONTH(SalesDataTable[[#This Row],[Order Date]])</f>
        <v>4</v>
      </c>
      <c r="D563" s="4" t="str">
        <f>"Q"&amp;ROUNDUP(MONTH(SalesDataTable[[#This Row],[Order Date]])/3,0)</f>
        <v>Q2</v>
      </c>
      <c r="E563" s="4">
        <f>YEAR(SalesDataTable[[#This Row],[Order Date]])</f>
        <v>2026</v>
      </c>
      <c r="F563" s="4" t="str">
        <f>TEXT(SalesDataTable[[#This Row],[Order Date]],"MMMM")</f>
        <v>April</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MONTH(SalesDataTable[[#This Row],[Order Date]])</f>
        <v>4</v>
      </c>
      <c r="D564" s="4" t="str">
        <f>"Q"&amp;ROUNDUP(MONTH(SalesDataTable[[#This Row],[Order Date]])/3,0)</f>
        <v>Q2</v>
      </c>
      <c r="E564" s="4">
        <f>YEAR(SalesDataTable[[#This Row],[Order Date]])</f>
        <v>2026</v>
      </c>
      <c r="F564" s="4" t="str">
        <f>TEXT(SalesDataTable[[#This Row],[Order Date]],"MMMM")</f>
        <v>April</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MONTH(SalesDataTable[[#This Row],[Order Date]])</f>
        <v>4</v>
      </c>
      <c r="D565" s="4" t="str">
        <f>"Q"&amp;ROUNDUP(MONTH(SalesDataTable[[#This Row],[Order Date]])/3,0)</f>
        <v>Q2</v>
      </c>
      <c r="E565" s="4">
        <f>YEAR(SalesDataTable[[#This Row],[Order Date]])</f>
        <v>2026</v>
      </c>
      <c r="F565" s="4" t="str">
        <f>TEXT(SalesDataTable[[#This Row],[Order Date]],"MMMM")</f>
        <v>April</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MONTH(SalesDataTable[[#This Row],[Order Date]])</f>
        <v>4</v>
      </c>
      <c r="D566" s="4" t="str">
        <f>"Q"&amp;ROUNDUP(MONTH(SalesDataTable[[#This Row],[Order Date]])/3,0)</f>
        <v>Q2</v>
      </c>
      <c r="E566" s="4">
        <f>YEAR(SalesDataTable[[#This Row],[Order Date]])</f>
        <v>2026</v>
      </c>
      <c r="F566" s="4" t="str">
        <f>TEXT(SalesDataTable[[#This Row],[Order Date]],"MMMM")</f>
        <v>April</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MONTH(SalesDataTable[[#This Row],[Order Date]])</f>
        <v>4</v>
      </c>
      <c r="D567" s="4" t="str">
        <f>"Q"&amp;ROUNDUP(MONTH(SalesDataTable[[#This Row],[Order Date]])/3,0)</f>
        <v>Q2</v>
      </c>
      <c r="E567" s="4">
        <f>YEAR(SalesDataTable[[#This Row],[Order Date]])</f>
        <v>2026</v>
      </c>
      <c r="F567" s="4" t="str">
        <f>TEXT(SalesDataTable[[#This Row],[Order Date]],"MMMM")</f>
        <v>April</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MONTH(SalesDataTable[[#This Row],[Order Date]])</f>
        <v>4</v>
      </c>
      <c r="D568" s="4" t="str">
        <f>"Q"&amp;ROUNDUP(MONTH(SalesDataTable[[#This Row],[Order Date]])/3,0)</f>
        <v>Q2</v>
      </c>
      <c r="E568" s="4">
        <f>YEAR(SalesDataTable[[#This Row],[Order Date]])</f>
        <v>2026</v>
      </c>
      <c r="F568" s="4" t="str">
        <f>TEXT(SalesDataTable[[#This Row],[Order Date]],"MMMM")</f>
        <v>April</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MONTH(SalesDataTable[[#This Row],[Order Date]])</f>
        <v>4</v>
      </c>
      <c r="D569" s="4" t="str">
        <f>"Q"&amp;ROUNDUP(MONTH(SalesDataTable[[#This Row],[Order Date]])/3,0)</f>
        <v>Q2</v>
      </c>
      <c r="E569" s="4">
        <f>YEAR(SalesDataTable[[#This Row],[Order Date]])</f>
        <v>2026</v>
      </c>
      <c r="F569" s="4" t="str">
        <f>TEXT(SalesDataTable[[#This Row],[Order Date]],"MMMM")</f>
        <v>April</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MONTH(SalesDataTable[[#This Row],[Order Date]])</f>
        <v>4</v>
      </c>
      <c r="D570" s="4" t="str">
        <f>"Q"&amp;ROUNDUP(MONTH(SalesDataTable[[#This Row],[Order Date]])/3,0)</f>
        <v>Q2</v>
      </c>
      <c r="E570" s="4">
        <f>YEAR(SalesDataTable[[#This Row],[Order Date]])</f>
        <v>2026</v>
      </c>
      <c r="F570" s="4" t="str">
        <f>TEXT(SalesDataTable[[#This Row],[Order Date]],"MMMM")</f>
        <v>April</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MONTH(SalesDataTable[[#This Row],[Order Date]])</f>
        <v>4</v>
      </c>
      <c r="D571" s="4" t="str">
        <f>"Q"&amp;ROUNDUP(MONTH(SalesDataTable[[#This Row],[Order Date]])/3,0)</f>
        <v>Q2</v>
      </c>
      <c r="E571" s="4">
        <f>YEAR(SalesDataTable[[#This Row],[Order Date]])</f>
        <v>2026</v>
      </c>
      <c r="F571" s="4" t="str">
        <f>TEXT(SalesDataTable[[#This Row],[Order Date]],"MMMM")</f>
        <v>April</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MONTH(SalesDataTable[[#This Row],[Order Date]])</f>
        <v>4</v>
      </c>
      <c r="D572" s="4" t="str">
        <f>"Q"&amp;ROUNDUP(MONTH(SalesDataTable[[#This Row],[Order Date]])/3,0)</f>
        <v>Q2</v>
      </c>
      <c r="E572" s="4">
        <f>YEAR(SalesDataTable[[#This Row],[Order Date]])</f>
        <v>2026</v>
      </c>
      <c r="F572" s="4" t="str">
        <f>TEXT(SalesDataTable[[#This Row],[Order Date]],"MMMM")</f>
        <v>April</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MONTH(SalesDataTable[[#This Row],[Order Date]])</f>
        <v>4</v>
      </c>
      <c r="D573" s="4" t="str">
        <f>"Q"&amp;ROUNDUP(MONTH(SalesDataTable[[#This Row],[Order Date]])/3,0)</f>
        <v>Q2</v>
      </c>
      <c r="E573" s="4">
        <f>YEAR(SalesDataTable[[#This Row],[Order Date]])</f>
        <v>2026</v>
      </c>
      <c r="F573" s="4" t="str">
        <f>TEXT(SalesDataTable[[#This Row],[Order Date]],"MMMM")</f>
        <v>April</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MONTH(SalesDataTable[[#This Row],[Order Date]])</f>
        <v>4</v>
      </c>
      <c r="D574" s="4" t="str">
        <f>"Q"&amp;ROUNDUP(MONTH(SalesDataTable[[#This Row],[Order Date]])/3,0)</f>
        <v>Q2</v>
      </c>
      <c r="E574" s="4">
        <f>YEAR(SalesDataTable[[#This Row],[Order Date]])</f>
        <v>2026</v>
      </c>
      <c r="F574" s="4" t="str">
        <f>TEXT(SalesDataTable[[#This Row],[Order Date]],"MMMM")</f>
        <v>April</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MONTH(SalesDataTable[[#This Row],[Order Date]])</f>
        <v>4</v>
      </c>
      <c r="D575" s="4" t="str">
        <f>"Q"&amp;ROUNDUP(MONTH(SalesDataTable[[#This Row],[Order Date]])/3,0)</f>
        <v>Q2</v>
      </c>
      <c r="E575" s="4">
        <f>YEAR(SalesDataTable[[#This Row],[Order Date]])</f>
        <v>2026</v>
      </c>
      <c r="F575" s="4" t="str">
        <f>TEXT(SalesDataTable[[#This Row],[Order Date]],"MMMM")</f>
        <v>April</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MONTH(SalesDataTable[[#This Row],[Order Date]])</f>
        <v>4</v>
      </c>
      <c r="D576" s="4" t="str">
        <f>"Q"&amp;ROUNDUP(MONTH(SalesDataTable[[#This Row],[Order Date]])/3,0)</f>
        <v>Q2</v>
      </c>
      <c r="E576" s="4">
        <f>YEAR(SalesDataTable[[#This Row],[Order Date]])</f>
        <v>2026</v>
      </c>
      <c r="F576" s="4" t="str">
        <f>TEXT(SalesDataTable[[#This Row],[Order Date]],"MMMM")</f>
        <v>April</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MONTH(SalesDataTable[[#This Row],[Order Date]])</f>
        <v>4</v>
      </c>
      <c r="D577" s="4" t="str">
        <f>"Q"&amp;ROUNDUP(MONTH(SalesDataTable[[#This Row],[Order Date]])/3,0)</f>
        <v>Q2</v>
      </c>
      <c r="E577" s="4">
        <f>YEAR(SalesDataTable[[#This Row],[Order Date]])</f>
        <v>2026</v>
      </c>
      <c r="F577" s="4" t="str">
        <f>TEXT(SalesDataTable[[#This Row],[Order Date]],"MMMM")</f>
        <v>April</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MONTH(SalesDataTable[[#This Row],[Order Date]])</f>
        <v>4</v>
      </c>
      <c r="D578" s="4" t="str">
        <f>"Q"&amp;ROUNDUP(MONTH(SalesDataTable[[#This Row],[Order Date]])/3,0)</f>
        <v>Q2</v>
      </c>
      <c r="E578" s="4">
        <f>YEAR(SalesDataTable[[#This Row],[Order Date]])</f>
        <v>2026</v>
      </c>
      <c r="F578" s="4" t="str">
        <f>TEXT(SalesDataTable[[#This Row],[Order Date]],"MMMM")</f>
        <v>April</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MONTH(SalesDataTable[[#This Row],[Order Date]])</f>
        <v>4</v>
      </c>
      <c r="D579" s="4" t="str">
        <f>"Q"&amp;ROUNDUP(MONTH(SalesDataTable[[#This Row],[Order Date]])/3,0)</f>
        <v>Q2</v>
      </c>
      <c r="E579" s="4">
        <f>YEAR(SalesDataTable[[#This Row],[Order Date]])</f>
        <v>2026</v>
      </c>
      <c r="F579" s="4" t="str">
        <f>TEXT(SalesDataTable[[#This Row],[Order Date]],"MMMM")</f>
        <v>April</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MONTH(SalesDataTable[[#This Row],[Order Date]])</f>
        <v>4</v>
      </c>
      <c r="D580" s="4" t="str">
        <f>"Q"&amp;ROUNDUP(MONTH(SalesDataTable[[#This Row],[Order Date]])/3,0)</f>
        <v>Q2</v>
      </c>
      <c r="E580" s="4">
        <f>YEAR(SalesDataTable[[#This Row],[Order Date]])</f>
        <v>2026</v>
      </c>
      <c r="F580" s="4" t="str">
        <f>TEXT(SalesDataTable[[#This Row],[Order Date]],"MMMM")</f>
        <v>April</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MONTH(SalesDataTable[[#This Row],[Order Date]])</f>
        <v>4</v>
      </c>
      <c r="D581" s="4" t="str">
        <f>"Q"&amp;ROUNDUP(MONTH(SalesDataTable[[#This Row],[Order Date]])/3,0)</f>
        <v>Q2</v>
      </c>
      <c r="E581" s="4">
        <f>YEAR(SalesDataTable[[#This Row],[Order Date]])</f>
        <v>2026</v>
      </c>
      <c r="F581" s="4" t="str">
        <f>TEXT(SalesDataTable[[#This Row],[Order Date]],"MMMM")</f>
        <v>April</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MONTH(SalesDataTable[[#This Row],[Order Date]])</f>
        <v>4</v>
      </c>
      <c r="D582" s="4" t="str">
        <f>"Q"&amp;ROUNDUP(MONTH(SalesDataTable[[#This Row],[Order Date]])/3,0)</f>
        <v>Q2</v>
      </c>
      <c r="E582" s="4">
        <f>YEAR(SalesDataTable[[#This Row],[Order Date]])</f>
        <v>2026</v>
      </c>
      <c r="F582" s="4" t="str">
        <f>TEXT(SalesDataTable[[#This Row],[Order Date]],"MMMM")</f>
        <v>April</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MONTH(SalesDataTable[[#This Row],[Order Date]])</f>
        <v>4</v>
      </c>
      <c r="D583" s="4" t="str">
        <f>"Q"&amp;ROUNDUP(MONTH(SalesDataTable[[#This Row],[Order Date]])/3,0)</f>
        <v>Q2</v>
      </c>
      <c r="E583" s="4">
        <f>YEAR(SalesDataTable[[#This Row],[Order Date]])</f>
        <v>2026</v>
      </c>
      <c r="F583" s="4" t="str">
        <f>TEXT(SalesDataTable[[#This Row],[Order Date]],"MMMM")</f>
        <v>April</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MONTH(SalesDataTable[[#This Row],[Order Date]])</f>
        <v>4</v>
      </c>
      <c r="D584" s="4" t="str">
        <f>"Q"&amp;ROUNDUP(MONTH(SalesDataTable[[#This Row],[Order Date]])/3,0)</f>
        <v>Q2</v>
      </c>
      <c r="E584" s="4">
        <f>YEAR(SalesDataTable[[#This Row],[Order Date]])</f>
        <v>2026</v>
      </c>
      <c r="F584" s="4" t="str">
        <f>TEXT(SalesDataTable[[#This Row],[Order Date]],"MMMM")</f>
        <v>April</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MONTH(SalesDataTable[[#This Row],[Order Date]])</f>
        <v>4</v>
      </c>
      <c r="D585" s="4" t="str">
        <f>"Q"&amp;ROUNDUP(MONTH(SalesDataTable[[#This Row],[Order Date]])/3,0)</f>
        <v>Q2</v>
      </c>
      <c r="E585" s="4">
        <f>YEAR(SalesDataTable[[#This Row],[Order Date]])</f>
        <v>2026</v>
      </c>
      <c r="F585" s="4" t="str">
        <f>TEXT(SalesDataTable[[#This Row],[Order Date]],"MMMM")</f>
        <v>April</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MONTH(SalesDataTable[[#This Row],[Order Date]])</f>
        <v>4</v>
      </c>
      <c r="D586" s="4" t="str">
        <f>"Q"&amp;ROUNDUP(MONTH(SalesDataTable[[#This Row],[Order Date]])/3,0)</f>
        <v>Q2</v>
      </c>
      <c r="E586" s="4">
        <f>YEAR(SalesDataTable[[#This Row],[Order Date]])</f>
        <v>2026</v>
      </c>
      <c r="F586" s="4" t="str">
        <f>TEXT(SalesDataTable[[#This Row],[Order Date]],"MMMM")</f>
        <v>April</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MONTH(SalesDataTable[[#This Row],[Order Date]])</f>
        <v>4</v>
      </c>
      <c r="D587" s="4" t="str">
        <f>"Q"&amp;ROUNDUP(MONTH(SalesDataTable[[#This Row],[Order Date]])/3,0)</f>
        <v>Q2</v>
      </c>
      <c r="E587" s="4">
        <f>YEAR(SalesDataTable[[#This Row],[Order Date]])</f>
        <v>2026</v>
      </c>
      <c r="F587" s="4" t="str">
        <f>TEXT(SalesDataTable[[#This Row],[Order Date]],"MMMM")</f>
        <v>April</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MONTH(SalesDataTable[[#This Row],[Order Date]])</f>
        <v>4</v>
      </c>
      <c r="D588" s="4" t="str">
        <f>"Q"&amp;ROUNDUP(MONTH(SalesDataTable[[#This Row],[Order Date]])/3,0)</f>
        <v>Q2</v>
      </c>
      <c r="E588" s="4">
        <f>YEAR(SalesDataTable[[#This Row],[Order Date]])</f>
        <v>2026</v>
      </c>
      <c r="F588" s="4" t="str">
        <f>TEXT(SalesDataTable[[#This Row],[Order Date]],"MMMM")</f>
        <v>April</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MONTH(SalesDataTable[[#This Row],[Order Date]])</f>
        <v>4</v>
      </c>
      <c r="D589" s="4" t="str">
        <f>"Q"&amp;ROUNDUP(MONTH(SalesDataTable[[#This Row],[Order Date]])/3,0)</f>
        <v>Q2</v>
      </c>
      <c r="E589" s="4">
        <f>YEAR(SalesDataTable[[#This Row],[Order Date]])</f>
        <v>2026</v>
      </c>
      <c r="F589" s="4" t="str">
        <f>TEXT(SalesDataTable[[#This Row],[Order Date]],"MMMM")</f>
        <v>April</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MONTH(SalesDataTable[[#This Row],[Order Date]])</f>
        <v>4</v>
      </c>
      <c r="D590" s="4" t="str">
        <f>"Q"&amp;ROUNDUP(MONTH(SalesDataTable[[#This Row],[Order Date]])/3,0)</f>
        <v>Q2</v>
      </c>
      <c r="E590" s="4">
        <f>YEAR(SalesDataTable[[#This Row],[Order Date]])</f>
        <v>2026</v>
      </c>
      <c r="F590" s="4" t="str">
        <f>TEXT(SalesDataTable[[#This Row],[Order Date]],"MMMM")</f>
        <v>April</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MONTH(SalesDataTable[[#This Row],[Order Date]])</f>
        <v>4</v>
      </c>
      <c r="D591" s="4" t="str">
        <f>"Q"&amp;ROUNDUP(MONTH(SalesDataTable[[#This Row],[Order Date]])/3,0)</f>
        <v>Q2</v>
      </c>
      <c r="E591" s="4">
        <f>YEAR(SalesDataTable[[#This Row],[Order Date]])</f>
        <v>2026</v>
      </c>
      <c r="F591" s="4" t="str">
        <f>TEXT(SalesDataTable[[#This Row],[Order Date]],"MMMM")</f>
        <v>April</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MONTH(SalesDataTable[[#This Row],[Order Date]])</f>
        <v>4</v>
      </c>
      <c r="D592" s="4" t="str">
        <f>"Q"&amp;ROUNDUP(MONTH(SalesDataTable[[#This Row],[Order Date]])/3,0)</f>
        <v>Q2</v>
      </c>
      <c r="E592" s="4">
        <f>YEAR(SalesDataTable[[#This Row],[Order Date]])</f>
        <v>2026</v>
      </c>
      <c r="F592" s="4" t="str">
        <f>TEXT(SalesDataTable[[#This Row],[Order Date]],"MMMM")</f>
        <v>April</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MONTH(SalesDataTable[[#This Row],[Order Date]])</f>
        <v>4</v>
      </c>
      <c r="D593" s="4" t="str">
        <f>"Q"&amp;ROUNDUP(MONTH(SalesDataTable[[#This Row],[Order Date]])/3,0)</f>
        <v>Q2</v>
      </c>
      <c r="E593" s="4">
        <f>YEAR(SalesDataTable[[#This Row],[Order Date]])</f>
        <v>2026</v>
      </c>
      <c r="F593" s="4" t="str">
        <f>TEXT(SalesDataTable[[#This Row],[Order Date]],"MMMM")</f>
        <v>April</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MONTH(SalesDataTable[[#This Row],[Order Date]])</f>
        <v>4</v>
      </c>
      <c r="D594" s="4" t="str">
        <f>"Q"&amp;ROUNDUP(MONTH(SalesDataTable[[#This Row],[Order Date]])/3,0)</f>
        <v>Q2</v>
      </c>
      <c r="E594" s="4">
        <f>YEAR(SalesDataTable[[#This Row],[Order Date]])</f>
        <v>2026</v>
      </c>
      <c r="F594" s="4" t="str">
        <f>TEXT(SalesDataTable[[#This Row],[Order Date]],"MMMM")</f>
        <v>April</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MONTH(SalesDataTable[[#This Row],[Order Date]])</f>
        <v>4</v>
      </c>
      <c r="D595" s="4" t="str">
        <f>"Q"&amp;ROUNDUP(MONTH(SalesDataTable[[#This Row],[Order Date]])/3,0)</f>
        <v>Q2</v>
      </c>
      <c r="E595" s="4">
        <f>YEAR(SalesDataTable[[#This Row],[Order Date]])</f>
        <v>2026</v>
      </c>
      <c r="F595" s="4" t="str">
        <f>TEXT(SalesDataTable[[#This Row],[Order Date]],"MMMM")</f>
        <v>April</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MONTH(SalesDataTable[[#This Row],[Order Date]])</f>
        <v>4</v>
      </c>
      <c r="D596" s="4" t="str">
        <f>"Q"&amp;ROUNDUP(MONTH(SalesDataTable[[#This Row],[Order Date]])/3,0)</f>
        <v>Q2</v>
      </c>
      <c r="E596" s="4">
        <f>YEAR(SalesDataTable[[#This Row],[Order Date]])</f>
        <v>2026</v>
      </c>
      <c r="F596" s="4" t="str">
        <f>TEXT(SalesDataTable[[#This Row],[Order Date]],"MMMM")</f>
        <v>April</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MONTH(SalesDataTable[[#This Row],[Order Date]])</f>
        <v>4</v>
      </c>
      <c r="D597" s="4" t="str">
        <f>"Q"&amp;ROUNDUP(MONTH(SalesDataTable[[#This Row],[Order Date]])/3,0)</f>
        <v>Q2</v>
      </c>
      <c r="E597" s="4">
        <f>YEAR(SalesDataTable[[#This Row],[Order Date]])</f>
        <v>2026</v>
      </c>
      <c r="F597" s="4" t="str">
        <f>TEXT(SalesDataTable[[#This Row],[Order Date]],"MMMM")</f>
        <v>April</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MONTH(SalesDataTable[[#This Row],[Order Date]])</f>
        <v>4</v>
      </c>
      <c r="D598" s="4" t="str">
        <f>"Q"&amp;ROUNDUP(MONTH(SalesDataTable[[#This Row],[Order Date]])/3,0)</f>
        <v>Q2</v>
      </c>
      <c r="E598" s="4">
        <f>YEAR(SalesDataTable[[#This Row],[Order Date]])</f>
        <v>2026</v>
      </c>
      <c r="F598" s="4" t="str">
        <f>TEXT(SalesDataTable[[#This Row],[Order Date]],"MMMM")</f>
        <v>April</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MONTH(SalesDataTable[[#This Row],[Order Date]])</f>
        <v>4</v>
      </c>
      <c r="D599" s="4" t="str">
        <f>"Q"&amp;ROUNDUP(MONTH(SalesDataTable[[#This Row],[Order Date]])/3,0)</f>
        <v>Q2</v>
      </c>
      <c r="E599" s="4">
        <f>YEAR(SalesDataTable[[#This Row],[Order Date]])</f>
        <v>2026</v>
      </c>
      <c r="F599" s="4" t="str">
        <f>TEXT(SalesDataTable[[#This Row],[Order Date]],"MMMM")</f>
        <v>April</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MONTH(SalesDataTable[[#This Row],[Order Date]])</f>
        <v>4</v>
      </c>
      <c r="D600" s="4" t="str">
        <f>"Q"&amp;ROUNDUP(MONTH(SalesDataTable[[#This Row],[Order Date]])/3,0)</f>
        <v>Q2</v>
      </c>
      <c r="E600" s="4">
        <f>YEAR(SalesDataTable[[#This Row],[Order Date]])</f>
        <v>2026</v>
      </c>
      <c r="F600" s="4" t="str">
        <f>TEXT(SalesDataTable[[#This Row],[Order Date]],"MMMM")</f>
        <v>April</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MONTH(SalesDataTable[[#This Row],[Order Date]])</f>
        <v>4</v>
      </c>
      <c r="D601" s="4" t="str">
        <f>"Q"&amp;ROUNDUP(MONTH(SalesDataTable[[#This Row],[Order Date]])/3,0)</f>
        <v>Q2</v>
      </c>
      <c r="E601" s="4">
        <f>YEAR(SalesDataTable[[#This Row],[Order Date]])</f>
        <v>2026</v>
      </c>
      <c r="F601" s="4" t="str">
        <f>TEXT(SalesDataTable[[#This Row],[Order Date]],"MMMM")</f>
        <v>April</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MONTH(SalesDataTable[[#This Row],[Order Date]])</f>
        <v>4</v>
      </c>
      <c r="D602" s="4" t="str">
        <f>"Q"&amp;ROUNDUP(MONTH(SalesDataTable[[#This Row],[Order Date]])/3,0)</f>
        <v>Q2</v>
      </c>
      <c r="E602" s="4">
        <f>YEAR(SalesDataTable[[#This Row],[Order Date]])</f>
        <v>2026</v>
      </c>
      <c r="F602" s="4" t="str">
        <f>TEXT(SalesDataTable[[#This Row],[Order Date]],"MMMM")</f>
        <v>April</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MONTH(SalesDataTable[[#This Row],[Order Date]])</f>
        <v>4</v>
      </c>
      <c r="D603" s="4" t="str">
        <f>"Q"&amp;ROUNDUP(MONTH(SalesDataTable[[#This Row],[Order Date]])/3,0)</f>
        <v>Q2</v>
      </c>
      <c r="E603" s="4">
        <f>YEAR(SalesDataTable[[#This Row],[Order Date]])</f>
        <v>2026</v>
      </c>
      <c r="F603" s="4" t="str">
        <f>TEXT(SalesDataTable[[#This Row],[Order Date]],"MMMM")</f>
        <v>April</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MONTH(SalesDataTable[[#This Row],[Order Date]])</f>
        <v>4</v>
      </c>
      <c r="D604" s="4" t="str">
        <f>"Q"&amp;ROUNDUP(MONTH(SalesDataTable[[#This Row],[Order Date]])/3,0)</f>
        <v>Q2</v>
      </c>
      <c r="E604" s="4">
        <f>YEAR(SalesDataTable[[#This Row],[Order Date]])</f>
        <v>2026</v>
      </c>
      <c r="F604" s="4" t="str">
        <f>TEXT(SalesDataTable[[#This Row],[Order Date]],"MMMM")</f>
        <v>April</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MONTH(SalesDataTable[[#This Row],[Order Date]])</f>
        <v>4</v>
      </c>
      <c r="D605" s="4" t="str">
        <f>"Q"&amp;ROUNDUP(MONTH(SalesDataTable[[#This Row],[Order Date]])/3,0)</f>
        <v>Q2</v>
      </c>
      <c r="E605" s="4">
        <f>YEAR(SalesDataTable[[#This Row],[Order Date]])</f>
        <v>2026</v>
      </c>
      <c r="F605" s="4" t="str">
        <f>TEXT(SalesDataTable[[#This Row],[Order Date]],"MMMM")</f>
        <v>April</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MONTH(SalesDataTable[[#This Row],[Order Date]])</f>
        <v>4</v>
      </c>
      <c r="D606" s="4" t="str">
        <f>"Q"&amp;ROUNDUP(MONTH(SalesDataTable[[#This Row],[Order Date]])/3,0)</f>
        <v>Q2</v>
      </c>
      <c r="E606" s="4">
        <f>YEAR(SalesDataTable[[#This Row],[Order Date]])</f>
        <v>2026</v>
      </c>
      <c r="F606" s="4" t="str">
        <f>TEXT(SalesDataTable[[#This Row],[Order Date]],"MMMM")</f>
        <v>April</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MONTH(SalesDataTable[[#This Row],[Order Date]])</f>
        <v>4</v>
      </c>
      <c r="D607" s="4" t="str">
        <f>"Q"&amp;ROUNDUP(MONTH(SalesDataTable[[#This Row],[Order Date]])/3,0)</f>
        <v>Q2</v>
      </c>
      <c r="E607" s="4">
        <f>YEAR(SalesDataTable[[#This Row],[Order Date]])</f>
        <v>2026</v>
      </c>
      <c r="F607" s="4" t="str">
        <f>TEXT(SalesDataTable[[#This Row],[Order Date]],"MMMM")</f>
        <v>April</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MONTH(SalesDataTable[[#This Row],[Order Date]])</f>
        <v>4</v>
      </c>
      <c r="D608" s="4" t="str">
        <f>"Q"&amp;ROUNDUP(MONTH(SalesDataTable[[#This Row],[Order Date]])/3,0)</f>
        <v>Q2</v>
      </c>
      <c r="E608" s="4">
        <f>YEAR(SalesDataTable[[#This Row],[Order Date]])</f>
        <v>2026</v>
      </c>
      <c r="F608" s="4" t="str">
        <f>TEXT(SalesDataTable[[#This Row],[Order Date]],"MMMM")</f>
        <v>April</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MONTH(SalesDataTable[[#This Row],[Order Date]])</f>
        <v>4</v>
      </c>
      <c r="D609" s="4" t="str">
        <f>"Q"&amp;ROUNDUP(MONTH(SalesDataTable[[#This Row],[Order Date]])/3,0)</f>
        <v>Q2</v>
      </c>
      <c r="E609" s="4">
        <f>YEAR(SalesDataTable[[#This Row],[Order Date]])</f>
        <v>2026</v>
      </c>
      <c r="F609" s="4" t="str">
        <f>TEXT(SalesDataTable[[#This Row],[Order Date]],"MMMM")</f>
        <v>April</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MONTH(SalesDataTable[[#This Row],[Order Date]])</f>
        <v>4</v>
      </c>
      <c r="D610" s="4" t="str">
        <f>"Q"&amp;ROUNDUP(MONTH(SalesDataTable[[#This Row],[Order Date]])/3,0)</f>
        <v>Q2</v>
      </c>
      <c r="E610" s="4">
        <f>YEAR(SalesDataTable[[#This Row],[Order Date]])</f>
        <v>2026</v>
      </c>
      <c r="F610" s="4" t="str">
        <f>TEXT(SalesDataTable[[#This Row],[Order Date]],"MMMM")</f>
        <v>April</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MONTH(SalesDataTable[[#This Row],[Order Date]])</f>
        <v>4</v>
      </c>
      <c r="D611" s="4" t="str">
        <f>"Q"&amp;ROUNDUP(MONTH(SalesDataTable[[#This Row],[Order Date]])/3,0)</f>
        <v>Q2</v>
      </c>
      <c r="E611" s="4">
        <f>YEAR(SalesDataTable[[#This Row],[Order Date]])</f>
        <v>2026</v>
      </c>
      <c r="F611" s="4" t="str">
        <f>TEXT(SalesDataTable[[#This Row],[Order Date]],"MMMM")</f>
        <v>April</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MONTH(SalesDataTable[[#This Row],[Order Date]])</f>
        <v>4</v>
      </c>
      <c r="D612" s="4" t="str">
        <f>"Q"&amp;ROUNDUP(MONTH(SalesDataTable[[#This Row],[Order Date]])/3,0)</f>
        <v>Q2</v>
      </c>
      <c r="E612" s="4">
        <f>YEAR(SalesDataTable[[#This Row],[Order Date]])</f>
        <v>2026</v>
      </c>
      <c r="F612" s="4" t="str">
        <f>TEXT(SalesDataTable[[#This Row],[Order Date]],"MMMM")</f>
        <v>April</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MONTH(SalesDataTable[[#This Row],[Order Date]])</f>
        <v>4</v>
      </c>
      <c r="D613" s="4" t="str">
        <f>"Q"&amp;ROUNDUP(MONTH(SalesDataTable[[#This Row],[Order Date]])/3,0)</f>
        <v>Q2</v>
      </c>
      <c r="E613" s="4">
        <f>YEAR(SalesDataTable[[#This Row],[Order Date]])</f>
        <v>2026</v>
      </c>
      <c r="F613" s="4" t="str">
        <f>TEXT(SalesDataTable[[#This Row],[Order Date]],"MMMM")</f>
        <v>April</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MONTH(SalesDataTable[[#This Row],[Order Date]])</f>
        <v>4</v>
      </c>
      <c r="D614" s="4" t="str">
        <f>"Q"&amp;ROUNDUP(MONTH(SalesDataTable[[#This Row],[Order Date]])/3,0)</f>
        <v>Q2</v>
      </c>
      <c r="E614" s="4">
        <f>YEAR(SalesDataTable[[#This Row],[Order Date]])</f>
        <v>2026</v>
      </c>
      <c r="F614" s="4" t="str">
        <f>TEXT(SalesDataTable[[#This Row],[Order Date]],"MMMM")</f>
        <v>April</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MONTH(SalesDataTable[[#This Row],[Order Date]])</f>
        <v>4</v>
      </c>
      <c r="D615" s="4" t="str">
        <f>"Q"&amp;ROUNDUP(MONTH(SalesDataTable[[#This Row],[Order Date]])/3,0)</f>
        <v>Q2</v>
      </c>
      <c r="E615" s="4">
        <f>YEAR(SalesDataTable[[#This Row],[Order Date]])</f>
        <v>2026</v>
      </c>
      <c r="F615" s="4" t="str">
        <f>TEXT(SalesDataTable[[#This Row],[Order Date]],"MMMM")</f>
        <v>April</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MONTH(SalesDataTable[[#This Row],[Order Date]])</f>
        <v>4</v>
      </c>
      <c r="D616" s="4" t="str">
        <f>"Q"&amp;ROUNDUP(MONTH(SalesDataTable[[#This Row],[Order Date]])/3,0)</f>
        <v>Q2</v>
      </c>
      <c r="E616" s="4">
        <f>YEAR(SalesDataTable[[#This Row],[Order Date]])</f>
        <v>2026</v>
      </c>
      <c r="F616" s="4" t="str">
        <f>TEXT(SalesDataTable[[#This Row],[Order Date]],"MMMM")</f>
        <v>April</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MONTH(SalesDataTable[[#This Row],[Order Date]])</f>
        <v>4</v>
      </c>
      <c r="D617" s="4" t="str">
        <f>"Q"&amp;ROUNDUP(MONTH(SalesDataTable[[#This Row],[Order Date]])/3,0)</f>
        <v>Q2</v>
      </c>
      <c r="E617" s="4">
        <f>YEAR(SalesDataTable[[#This Row],[Order Date]])</f>
        <v>2026</v>
      </c>
      <c r="F617" s="4" t="str">
        <f>TEXT(SalesDataTable[[#This Row],[Order Date]],"MMMM")</f>
        <v>April</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MONTH(SalesDataTable[[#This Row],[Order Date]])</f>
        <v>4</v>
      </c>
      <c r="D618" s="4" t="str">
        <f>"Q"&amp;ROUNDUP(MONTH(SalesDataTable[[#This Row],[Order Date]])/3,0)</f>
        <v>Q2</v>
      </c>
      <c r="E618" s="4">
        <f>YEAR(SalesDataTable[[#This Row],[Order Date]])</f>
        <v>2026</v>
      </c>
      <c r="F618" s="4" t="str">
        <f>TEXT(SalesDataTable[[#This Row],[Order Date]],"MMMM")</f>
        <v>April</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MONTH(SalesDataTable[[#This Row],[Order Date]])</f>
        <v>4</v>
      </c>
      <c r="D619" s="4" t="str">
        <f>"Q"&amp;ROUNDUP(MONTH(SalesDataTable[[#This Row],[Order Date]])/3,0)</f>
        <v>Q2</v>
      </c>
      <c r="E619" s="4">
        <f>YEAR(SalesDataTable[[#This Row],[Order Date]])</f>
        <v>2026</v>
      </c>
      <c r="F619" s="4" t="str">
        <f>TEXT(SalesDataTable[[#This Row],[Order Date]],"MMMM")</f>
        <v>April</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MONTH(SalesDataTable[[#This Row],[Order Date]])</f>
        <v>4</v>
      </c>
      <c r="D620" s="4" t="str">
        <f>"Q"&amp;ROUNDUP(MONTH(SalesDataTable[[#This Row],[Order Date]])/3,0)</f>
        <v>Q2</v>
      </c>
      <c r="E620" s="4">
        <f>YEAR(SalesDataTable[[#This Row],[Order Date]])</f>
        <v>2026</v>
      </c>
      <c r="F620" s="4" t="str">
        <f>TEXT(SalesDataTable[[#This Row],[Order Date]],"MMMM")</f>
        <v>April</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MONTH(SalesDataTable[[#This Row],[Order Date]])</f>
        <v>4</v>
      </c>
      <c r="D621" s="4" t="str">
        <f>"Q"&amp;ROUNDUP(MONTH(SalesDataTable[[#This Row],[Order Date]])/3,0)</f>
        <v>Q2</v>
      </c>
      <c r="E621" s="4">
        <f>YEAR(SalesDataTable[[#This Row],[Order Date]])</f>
        <v>2026</v>
      </c>
      <c r="F621" s="4" t="str">
        <f>TEXT(SalesDataTable[[#This Row],[Order Date]],"MMMM")</f>
        <v>April</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MONTH(SalesDataTable[[#This Row],[Order Date]])</f>
        <v>4</v>
      </c>
      <c r="D622" s="4" t="str">
        <f>"Q"&amp;ROUNDUP(MONTH(SalesDataTable[[#This Row],[Order Date]])/3,0)</f>
        <v>Q2</v>
      </c>
      <c r="E622" s="4">
        <f>YEAR(SalesDataTable[[#This Row],[Order Date]])</f>
        <v>2026</v>
      </c>
      <c r="F622" s="4" t="str">
        <f>TEXT(SalesDataTable[[#This Row],[Order Date]],"MMMM")</f>
        <v>April</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MONTH(SalesDataTable[[#This Row],[Order Date]])</f>
        <v>4</v>
      </c>
      <c r="D623" s="4" t="str">
        <f>"Q"&amp;ROUNDUP(MONTH(SalesDataTable[[#This Row],[Order Date]])/3,0)</f>
        <v>Q2</v>
      </c>
      <c r="E623" s="4">
        <f>YEAR(SalesDataTable[[#This Row],[Order Date]])</f>
        <v>2026</v>
      </c>
      <c r="F623" s="4" t="str">
        <f>TEXT(SalesDataTable[[#This Row],[Order Date]],"MMMM")</f>
        <v>April</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MONTH(SalesDataTable[[#This Row],[Order Date]])</f>
        <v>4</v>
      </c>
      <c r="D624" s="4" t="str">
        <f>"Q"&amp;ROUNDUP(MONTH(SalesDataTable[[#This Row],[Order Date]])/3,0)</f>
        <v>Q2</v>
      </c>
      <c r="E624" s="4">
        <f>YEAR(SalesDataTable[[#This Row],[Order Date]])</f>
        <v>2026</v>
      </c>
      <c r="F624" s="4" t="str">
        <f>TEXT(SalesDataTable[[#This Row],[Order Date]],"MMMM")</f>
        <v>April</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MONTH(SalesDataTable[[#This Row],[Order Date]])</f>
        <v>4</v>
      </c>
      <c r="D625" s="4" t="str">
        <f>"Q"&amp;ROUNDUP(MONTH(SalesDataTable[[#This Row],[Order Date]])/3,0)</f>
        <v>Q2</v>
      </c>
      <c r="E625" s="4">
        <f>YEAR(SalesDataTable[[#This Row],[Order Date]])</f>
        <v>2026</v>
      </c>
      <c r="F625" s="4" t="str">
        <f>TEXT(SalesDataTable[[#This Row],[Order Date]],"MMMM")</f>
        <v>April</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MONTH(SalesDataTable[[#This Row],[Order Date]])</f>
        <v>4</v>
      </c>
      <c r="D626" s="4" t="str">
        <f>"Q"&amp;ROUNDUP(MONTH(SalesDataTable[[#This Row],[Order Date]])/3,0)</f>
        <v>Q2</v>
      </c>
      <c r="E626" s="4">
        <f>YEAR(SalesDataTable[[#This Row],[Order Date]])</f>
        <v>2026</v>
      </c>
      <c r="F626" s="4" t="str">
        <f>TEXT(SalesDataTable[[#This Row],[Order Date]],"MMMM")</f>
        <v>April</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MONTH(SalesDataTable[[#This Row],[Order Date]])</f>
        <v>4</v>
      </c>
      <c r="D627" s="4" t="str">
        <f>"Q"&amp;ROUNDUP(MONTH(SalesDataTable[[#This Row],[Order Date]])/3,0)</f>
        <v>Q2</v>
      </c>
      <c r="E627" s="4">
        <f>YEAR(SalesDataTable[[#This Row],[Order Date]])</f>
        <v>2026</v>
      </c>
      <c r="F627" s="4" t="str">
        <f>TEXT(SalesDataTable[[#This Row],[Order Date]],"MMMM")</f>
        <v>April</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MONTH(SalesDataTable[[#This Row],[Order Date]])</f>
        <v>4</v>
      </c>
      <c r="D628" s="4" t="str">
        <f>"Q"&amp;ROUNDUP(MONTH(SalesDataTable[[#This Row],[Order Date]])/3,0)</f>
        <v>Q2</v>
      </c>
      <c r="E628" s="4">
        <f>YEAR(SalesDataTable[[#This Row],[Order Date]])</f>
        <v>2026</v>
      </c>
      <c r="F628" s="4" t="str">
        <f>TEXT(SalesDataTable[[#This Row],[Order Date]],"MMMM")</f>
        <v>April</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MONTH(SalesDataTable[[#This Row],[Order Date]])</f>
        <v>4</v>
      </c>
      <c r="D629" s="4" t="str">
        <f>"Q"&amp;ROUNDUP(MONTH(SalesDataTable[[#This Row],[Order Date]])/3,0)</f>
        <v>Q2</v>
      </c>
      <c r="E629" s="4">
        <f>YEAR(SalesDataTable[[#This Row],[Order Date]])</f>
        <v>2026</v>
      </c>
      <c r="F629" s="4" t="str">
        <f>TEXT(SalesDataTable[[#This Row],[Order Date]],"MMMM")</f>
        <v>April</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MONTH(SalesDataTable[[#This Row],[Order Date]])</f>
        <v>4</v>
      </c>
      <c r="D630" s="4" t="str">
        <f>"Q"&amp;ROUNDUP(MONTH(SalesDataTable[[#This Row],[Order Date]])/3,0)</f>
        <v>Q2</v>
      </c>
      <c r="E630" s="4">
        <f>YEAR(SalesDataTable[[#This Row],[Order Date]])</f>
        <v>2026</v>
      </c>
      <c r="F630" s="4" t="str">
        <f>TEXT(SalesDataTable[[#This Row],[Order Date]],"MMMM")</f>
        <v>April</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MONTH(SalesDataTable[[#This Row],[Order Date]])</f>
        <v>4</v>
      </c>
      <c r="D631" s="4" t="str">
        <f>"Q"&amp;ROUNDUP(MONTH(SalesDataTable[[#This Row],[Order Date]])/3,0)</f>
        <v>Q2</v>
      </c>
      <c r="E631" s="4">
        <f>YEAR(SalesDataTable[[#This Row],[Order Date]])</f>
        <v>2026</v>
      </c>
      <c r="F631" s="4" t="str">
        <f>TEXT(SalesDataTable[[#This Row],[Order Date]],"MMMM")</f>
        <v>April</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MONTH(SalesDataTable[[#This Row],[Order Date]])</f>
        <v>4</v>
      </c>
      <c r="D632" s="4" t="str">
        <f>"Q"&amp;ROUNDUP(MONTH(SalesDataTable[[#This Row],[Order Date]])/3,0)</f>
        <v>Q2</v>
      </c>
      <c r="E632" s="4">
        <f>YEAR(SalesDataTable[[#This Row],[Order Date]])</f>
        <v>2026</v>
      </c>
      <c r="F632" s="4" t="str">
        <f>TEXT(SalesDataTable[[#This Row],[Order Date]],"MMMM")</f>
        <v>April</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MONTH(SalesDataTable[[#This Row],[Order Date]])</f>
        <v>4</v>
      </c>
      <c r="D633" s="4" t="str">
        <f>"Q"&amp;ROUNDUP(MONTH(SalesDataTable[[#This Row],[Order Date]])/3,0)</f>
        <v>Q2</v>
      </c>
      <c r="E633" s="4">
        <f>YEAR(SalesDataTable[[#This Row],[Order Date]])</f>
        <v>2026</v>
      </c>
      <c r="F633" s="4" t="str">
        <f>TEXT(SalesDataTable[[#This Row],[Order Date]],"MMMM")</f>
        <v>April</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MONTH(SalesDataTable[[#This Row],[Order Date]])</f>
        <v>4</v>
      </c>
      <c r="D634" s="4" t="str">
        <f>"Q"&amp;ROUNDUP(MONTH(SalesDataTable[[#This Row],[Order Date]])/3,0)</f>
        <v>Q2</v>
      </c>
      <c r="E634" s="4">
        <f>YEAR(SalesDataTable[[#This Row],[Order Date]])</f>
        <v>2026</v>
      </c>
      <c r="F634" s="4" t="str">
        <f>TEXT(SalesDataTable[[#This Row],[Order Date]],"MMMM")</f>
        <v>April</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MONTH(SalesDataTable[[#This Row],[Order Date]])</f>
        <v>4</v>
      </c>
      <c r="D635" s="4" t="str">
        <f>"Q"&amp;ROUNDUP(MONTH(SalesDataTable[[#This Row],[Order Date]])/3,0)</f>
        <v>Q2</v>
      </c>
      <c r="E635" s="4">
        <f>YEAR(SalesDataTable[[#This Row],[Order Date]])</f>
        <v>2026</v>
      </c>
      <c r="F635" s="4" t="str">
        <f>TEXT(SalesDataTable[[#This Row],[Order Date]],"MMMM")</f>
        <v>April</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MONTH(SalesDataTable[[#This Row],[Order Date]])</f>
        <v>4</v>
      </c>
      <c r="D636" s="4" t="str">
        <f>"Q"&amp;ROUNDUP(MONTH(SalesDataTable[[#This Row],[Order Date]])/3,0)</f>
        <v>Q2</v>
      </c>
      <c r="E636" s="4">
        <f>YEAR(SalesDataTable[[#This Row],[Order Date]])</f>
        <v>2026</v>
      </c>
      <c r="F636" s="4" t="str">
        <f>TEXT(SalesDataTable[[#This Row],[Order Date]],"MMMM")</f>
        <v>April</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MONTH(SalesDataTable[[#This Row],[Order Date]])</f>
        <v>4</v>
      </c>
      <c r="D637" s="4" t="str">
        <f>"Q"&amp;ROUNDUP(MONTH(SalesDataTable[[#This Row],[Order Date]])/3,0)</f>
        <v>Q2</v>
      </c>
      <c r="E637" s="4">
        <f>YEAR(SalesDataTable[[#This Row],[Order Date]])</f>
        <v>2026</v>
      </c>
      <c r="F637" s="4" t="str">
        <f>TEXT(SalesDataTable[[#This Row],[Order Date]],"MMMM")</f>
        <v>April</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MONTH(SalesDataTable[[#This Row],[Order Date]])</f>
        <v>4</v>
      </c>
      <c r="D638" s="4" t="str">
        <f>"Q"&amp;ROUNDUP(MONTH(SalesDataTable[[#This Row],[Order Date]])/3,0)</f>
        <v>Q2</v>
      </c>
      <c r="E638" s="4">
        <f>YEAR(SalesDataTable[[#This Row],[Order Date]])</f>
        <v>2026</v>
      </c>
      <c r="F638" s="4" t="str">
        <f>TEXT(SalesDataTable[[#This Row],[Order Date]],"MMMM")</f>
        <v>April</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MONTH(SalesDataTable[[#This Row],[Order Date]])</f>
        <v>4</v>
      </c>
      <c r="D639" s="4" t="str">
        <f>"Q"&amp;ROUNDUP(MONTH(SalesDataTable[[#This Row],[Order Date]])/3,0)</f>
        <v>Q2</v>
      </c>
      <c r="E639" s="4">
        <f>YEAR(SalesDataTable[[#This Row],[Order Date]])</f>
        <v>2026</v>
      </c>
      <c r="F639" s="4" t="str">
        <f>TEXT(SalesDataTable[[#This Row],[Order Date]],"MMMM")</f>
        <v>April</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MONTH(SalesDataTable[[#This Row],[Order Date]])</f>
        <v>4</v>
      </c>
      <c r="D640" s="4" t="str">
        <f>"Q"&amp;ROUNDUP(MONTH(SalesDataTable[[#This Row],[Order Date]])/3,0)</f>
        <v>Q2</v>
      </c>
      <c r="E640" s="4">
        <f>YEAR(SalesDataTable[[#This Row],[Order Date]])</f>
        <v>2026</v>
      </c>
      <c r="F640" s="4" t="str">
        <f>TEXT(SalesDataTable[[#This Row],[Order Date]],"MMMM")</f>
        <v>April</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MONTH(SalesDataTable[[#This Row],[Order Date]])</f>
        <v>4</v>
      </c>
      <c r="D641" s="4" t="str">
        <f>"Q"&amp;ROUNDUP(MONTH(SalesDataTable[[#This Row],[Order Date]])/3,0)</f>
        <v>Q2</v>
      </c>
      <c r="E641" s="4">
        <f>YEAR(SalesDataTable[[#This Row],[Order Date]])</f>
        <v>2026</v>
      </c>
      <c r="F641" s="4" t="str">
        <f>TEXT(SalesDataTable[[#This Row],[Order Date]],"MMMM")</f>
        <v>April</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MONTH(SalesDataTable[[#This Row],[Order Date]])</f>
        <v>4</v>
      </c>
      <c r="D642" s="4" t="str">
        <f>"Q"&amp;ROUNDUP(MONTH(SalesDataTable[[#This Row],[Order Date]])/3,0)</f>
        <v>Q2</v>
      </c>
      <c r="E642" s="4">
        <f>YEAR(SalesDataTable[[#This Row],[Order Date]])</f>
        <v>2026</v>
      </c>
      <c r="F642" s="4" t="str">
        <f>TEXT(SalesDataTable[[#This Row],[Order Date]],"MMMM")</f>
        <v>April</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MONTH(SalesDataTable[[#This Row],[Order Date]])</f>
        <v>4</v>
      </c>
      <c r="D643" s="4" t="str">
        <f>"Q"&amp;ROUNDUP(MONTH(SalesDataTable[[#This Row],[Order Date]])/3,0)</f>
        <v>Q2</v>
      </c>
      <c r="E643" s="4">
        <f>YEAR(SalesDataTable[[#This Row],[Order Date]])</f>
        <v>2026</v>
      </c>
      <c r="F643" s="4" t="str">
        <f>TEXT(SalesDataTable[[#This Row],[Order Date]],"MMMM")</f>
        <v>April</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MONTH(SalesDataTable[[#This Row],[Order Date]])</f>
        <v>4</v>
      </c>
      <c r="D644" s="4" t="str">
        <f>"Q"&amp;ROUNDUP(MONTH(SalesDataTable[[#This Row],[Order Date]])/3,0)</f>
        <v>Q2</v>
      </c>
      <c r="E644" s="4">
        <f>YEAR(SalesDataTable[[#This Row],[Order Date]])</f>
        <v>2026</v>
      </c>
      <c r="F644" s="4" t="str">
        <f>TEXT(SalesDataTable[[#This Row],[Order Date]],"MMMM")</f>
        <v>April</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MONTH(SalesDataTable[[#This Row],[Order Date]])</f>
        <v>4</v>
      </c>
      <c r="D645" s="4" t="str">
        <f>"Q"&amp;ROUNDUP(MONTH(SalesDataTable[[#This Row],[Order Date]])/3,0)</f>
        <v>Q2</v>
      </c>
      <c r="E645" s="4">
        <f>YEAR(SalesDataTable[[#This Row],[Order Date]])</f>
        <v>2026</v>
      </c>
      <c r="F645" s="4" t="str">
        <f>TEXT(SalesDataTable[[#This Row],[Order Date]],"MMMM")</f>
        <v>April</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MONTH(SalesDataTable[[#This Row],[Order Date]])</f>
        <v>4</v>
      </c>
      <c r="D646" s="4" t="str">
        <f>"Q"&amp;ROUNDUP(MONTH(SalesDataTable[[#This Row],[Order Date]])/3,0)</f>
        <v>Q2</v>
      </c>
      <c r="E646" s="4">
        <f>YEAR(SalesDataTable[[#This Row],[Order Date]])</f>
        <v>2026</v>
      </c>
      <c r="F646" s="4" t="str">
        <f>TEXT(SalesDataTable[[#This Row],[Order Date]],"MMMM")</f>
        <v>April</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MONTH(SalesDataTable[[#This Row],[Order Date]])</f>
        <v>4</v>
      </c>
      <c r="D647" s="4" t="str">
        <f>"Q"&amp;ROUNDUP(MONTH(SalesDataTable[[#This Row],[Order Date]])/3,0)</f>
        <v>Q2</v>
      </c>
      <c r="E647" s="4">
        <f>YEAR(SalesDataTable[[#This Row],[Order Date]])</f>
        <v>2026</v>
      </c>
      <c r="F647" s="4" t="str">
        <f>TEXT(SalesDataTable[[#This Row],[Order Date]],"MMMM")</f>
        <v>April</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MONTH(SalesDataTable[[#This Row],[Order Date]])</f>
        <v>4</v>
      </c>
      <c r="D648" s="4" t="str">
        <f>"Q"&amp;ROUNDUP(MONTH(SalesDataTable[[#This Row],[Order Date]])/3,0)</f>
        <v>Q2</v>
      </c>
      <c r="E648" s="4">
        <f>YEAR(SalesDataTable[[#This Row],[Order Date]])</f>
        <v>2026</v>
      </c>
      <c r="F648" s="4" t="str">
        <f>TEXT(SalesDataTable[[#This Row],[Order Date]],"MMMM")</f>
        <v>April</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MONTH(SalesDataTable[[#This Row],[Order Date]])</f>
        <v>4</v>
      </c>
      <c r="D649" s="4" t="str">
        <f>"Q"&amp;ROUNDUP(MONTH(SalesDataTable[[#This Row],[Order Date]])/3,0)</f>
        <v>Q2</v>
      </c>
      <c r="E649" s="4">
        <f>YEAR(SalesDataTable[[#This Row],[Order Date]])</f>
        <v>2026</v>
      </c>
      <c r="F649" s="4" t="str">
        <f>TEXT(SalesDataTable[[#This Row],[Order Date]],"MMMM")</f>
        <v>April</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MONTH(SalesDataTable[[#This Row],[Order Date]])</f>
        <v>4</v>
      </c>
      <c r="D650" s="4" t="str">
        <f>"Q"&amp;ROUNDUP(MONTH(SalesDataTable[[#This Row],[Order Date]])/3,0)</f>
        <v>Q2</v>
      </c>
      <c r="E650" s="4">
        <f>YEAR(SalesDataTable[[#This Row],[Order Date]])</f>
        <v>2026</v>
      </c>
      <c r="F650" s="4" t="str">
        <f>TEXT(SalesDataTable[[#This Row],[Order Date]],"MMMM")</f>
        <v>April</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MONTH(SalesDataTable[[#This Row],[Order Date]])</f>
        <v>4</v>
      </c>
      <c r="D651" s="4" t="str">
        <f>"Q"&amp;ROUNDUP(MONTH(SalesDataTable[[#This Row],[Order Date]])/3,0)</f>
        <v>Q2</v>
      </c>
      <c r="E651" s="4">
        <f>YEAR(SalesDataTable[[#This Row],[Order Date]])</f>
        <v>2026</v>
      </c>
      <c r="F651" s="4" t="str">
        <f>TEXT(SalesDataTable[[#This Row],[Order Date]],"MMMM")</f>
        <v>April</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MONTH(SalesDataTable[[#This Row],[Order Date]])</f>
        <v>4</v>
      </c>
      <c r="D652" s="4" t="str">
        <f>"Q"&amp;ROUNDUP(MONTH(SalesDataTable[[#This Row],[Order Date]])/3,0)</f>
        <v>Q2</v>
      </c>
      <c r="E652" s="4">
        <f>YEAR(SalesDataTable[[#This Row],[Order Date]])</f>
        <v>2026</v>
      </c>
      <c r="F652" s="4" t="str">
        <f>TEXT(SalesDataTable[[#This Row],[Order Date]],"MMMM")</f>
        <v>April</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MONTH(SalesDataTable[[#This Row],[Order Date]])</f>
        <v>4</v>
      </c>
      <c r="D653" s="4" t="str">
        <f>"Q"&amp;ROUNDUP(MONTH(SalesDataTable[[#This Row],[Order Date]])/3,0)</f>
        <v>Q2</v>
      </c>
      <c r="E653" s="4">
        <f>YEAR(SalesDataTable[[#This Row],[Order Date]])</f>
        <v>2026</v>
      </c>
      <c r="F653" s="4" t="str">
        <f>TEXT(SalesDataTable[[#This Row],[Order Date]],"MMMM")</f>
        <v>April</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MONTH(SalesDataTable[[#This Row],[Order Date]])</f>
        <v>4</v>
      </c>
      <c r="D654" s="4" t="str">
        <f>"Q"&amp;ROUNDUP(MONTH(SalesDataTable[[#This Row],[Order Date]])/3,0)</f>
        <v>Q2</v>
      </c>
      <c r="E654" s="4">
        <f>YEAR(SalesDataTable[[#This Row],[Order Date]])</f>
        <v>2026</v>
      </c>
      <c r="F654" s="4" t="str">
        <f>TEXT(SalesDataTable[[#This Row],[Order Date]],"MMMM")</f>
        <v>April</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MONTH(SalesDataTable[[#This Row],[Order Date]])</f>
        <v>4</v>
      </c>
      <c r="D655" s="4" t="str">
        <f>"Q"&amp;ROUNDUP(MONTH(SalesDataTable[[#This Row],[Order Date]])/3,0)</f>
        <v>Q2</v>
      </c>
      <c r="E655" s="4">
        <f>YEAR(SalesDataTable[[#This Row],[Order Date]])</f>
        <v>2026</v>
      </c>
      <c r="F655" s="4" t="str">
        <f>TEXT(SalesDataTable[[#This Row],[Order Date]],"MMMM")</f>
        <v>April</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MONTH(SalesDataTable[[#This Row],[Order Date]])</f>
        <v>4</v>
      </c>
      <c r="D656" s="4" t="str">
        <f>"Q"&amp;ROUNDUP(MONTH(SalesDataTable[[#This Row],[Order Date]])/3,0)</f>
        <v>Q2</v>
      </c>
      <c r="E656" s="4">
        <f>YEAR(SalesDataTable[[#This Row],[Order Date]])</f>
        <v>2026</v>
      </c>
      <c r="F656" s="4" t="str">
        <f>TEXT(SalesDataTable[[#This Row],[Order Date]],"MMMM")</f>
        <v>April</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MONTH(SalesDataTable[[#This Row],[Order Date]])</f>
        <v>4</v>
      </c>
      <c r="D657" s="4" t="str">
        <f>"Q"&amp;ROUNDUP(MONTH(SalesDataTable[[#This Row],[Order Date]])/3,0)</f>
        <v>Q2</v>
      </c>
      <c r="E657" s="4">
        <f>YEAR(SalesDataTable[[#This Row],[Order Date]])</f>
        <v>2026</v>
      </c>
      <c r="F657" s="4" t="str">
        <f>TEXT(SalesDataTable[[#This Row],[Order Date]],"MMMM")</f>
        <v>April</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MONTH(SalesDataTable[[#This Row],[Order Date]])</f>
        <v>4</v>
      </c>
      <c r="D658" s="4" t="str">
        <f>"Q"&amp;ROUNDUP(MONTH(SalesDataTable[[#This Row],[Order Date]])/3,0)</f>
        <v>Q2</v>
      </c>
      <c r="E658" s="4">
        <f>YEAR(SalesDataTable[[#This Row],[Order Date]])</f>
        <v>2026</v>
      </c>
      <c r="F658" s="4" t="str">
        <f>TEXT(SalesDataTable[[#This Row],[Order Date]],"MMMM")</f>
        <v>April</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MONTH(SalesDataTable[[#This Row],[Order Date]])</f>
        <v>4</v>
      </c>
      <c r="D659" s="4" t="str">
        <f>"Q"&amp;ROUNDUP(MONTH(SalesDataTable[[#This Row],[Order Date]])/3,0)</f>
        <v>Q2</v>
      </c>
      <c r="E659" s="4">
        <f>YEAR(SalesDataTable[[#This Row],[Order Date]])</f>
        <v>2026</v>
      </c>
      <c r="F659" s="4" t="str">
        <f>TEXT(SalesDataTable[[#This Row],[Order Date]],"MMMM")</f>
        <v>April</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MONTH(SalesDataTable[[#This Row],[Order Date]])</f>
        <v>4</v>
      </c>
      <c r="D660" s="4" t="str">
        <f>"Q"&amp;ROUNDUP(MONTH(SalesDataTable[[#This Row],[Order Date]])/3,0)</f>
        <v>Q2</v>
      </c>
      <c r="E660" s="4">
        <f>YEAR(SalesDataTable[[#This Row],[Order Date]])</f>
        <v>2026</v>
      </c>
      <c r="F660" s="4" t="str">
        <f>TEXT(SalesDataTable[[#This Row],[Order Date]],"MMMM")</f>
        <v>April</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MONTH(SalesDataTable[[#This Row],[Order Date]])</f>
        <v>4</v>
      </c>
      <c r="D661" s="4" t="str">
        <f>"Q"&amp;ROUNDUP(MONTH(SalesDataTable[[#This Row],[Order Date]])/3,0)</f>
        <v>Q2</v>
      </c>
      <c r="E661" s="4">
        <f>YEAR(SalesDataTable[[#This Row],[Order Date]])</f>
        <v>2026</v>
      </c>
      <c r="F661" s="4" t="str">
        <f>TEXT(SalesDataTable[[#This Row],[Order Date]],"MMMM")</f>
        <v>April</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MONTH(SalesDataTable[[#This Row],[Order Date]])</f>
        <v>4</v>
      </c>
      <c r="D662" s="4" t="str">
        <f>"Q"&amp;ROUNDUP(MONTH(SalesDataTable[[#This Row],[Order Date]])/3,0)</f>
        <v>Q2</v>
      </c>
      <c r="E662" s="4">
        <f>YEAR(SalesDataTable[[#This Row],[Order Date]])</f>
        <v>2026</v>
      </c>
      <c r="F662" s="4" t="str">
        <f>TEXT(SalesDataTable[[#This Row],[Order Date]],"MMMM")</f>
        <v>April</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MONTH(SalesDataTable[[#This Row],[Order Date]])</f>
        <v>4</v>
      </c>
      <c r="D663" s="4" t="str">
        <f>"Q"&amp;ROUNDUP(MONTH(SalesDataTable[[#This Row],[Order Date]])/3,0)</f>
        <v>Q2</v>
      </c>
      <c r="E663" s="4">
        <f>YEAR(SalesDataTable[[#This Row],[Order Date]])</f>
        <v>2026</v>
      </c>
      <c r="F663" s="4" t="str">
        <f>TEXT(SalesDataTable[[#This Row],[Order Date]],"MMMM")</f>
        <v>April</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MONTH(SalesDataTable[[#This Row],[Order Date]])</f>
        <v>4</v>
      </c>
      <c r="D664" s="4" t="str">
        <f>"Q"&amp;ROUNDUP(MONTH(SalesDataTable[[#This Row],[Order Date]])/3,0)</f>
        <v>Q2</v>
      </c>
      <c r="E664" s="4">
        <f>YEAR(SalesDataTable[[#This Row],[Order Date]])</f>
        <v>2026</v>
      </c>
      <c r="F664" s="4" t="str">
        <f>TEXT(SalesDataTable[[#This Row],[Order Date]],"MMMM")</f>
        <v>April</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MONTH(SalesDataTable[[#This Row],[Order Date]])</f>
        <v>4</v>
      </c>
      <c r="D665" s="4" t="str">
        <f>"Q"&amp;ROUNDUP(MONTH(SalesDataTable[[#This Row],[Order Date]])/3,0)</f>
        <v>Q2</v>
      </c>
      <c r="E665" s="4">
        <f>YEAR(SalesDataTable[[#This Row],[Order Date]])</f>
        <v>2026</v>
      </c>
      <c r="F665" s="4" t="str">
        <f>TEXT(SalesDataTable[[#This Row],[Order Date]],"MMMM")</f>
        <v>April</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MONTH(SalesDataTable[[#This Row],[Order Date]])</f>
        <v>4</v>
      </c>
      <c r="D666" s="4" t="str">
        <f>"Q"&amp;ROUNDUP(MONTH(SalesDataTable[[#This Row],[Order Date]])/3,0)</f>
        <v>Q2</v>
      </c>
      <c r="E666" s="4">
        <f>YEAR(SalesDataTable[[#This Row],[Order Date]])</f>
        <v>2026</v>
      </c>
      <c r="F666" s="4" t="str">
        <f>TEXT(SalesDataTable[[#This Row],[Order Date]],"MMMM")</f>
        <v>April</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MONTH(SalesDataTable[[#This Row],[Order Date]])</f>
        <v>4</v>
      </c>
      <c r="D667" s="4" t="str">
        <f>"Q"&amp;ROUNDUP(MONTH(SalesDataTable[[#This Row],[Order Date]])/3,0)</f>
        <v>Q2</v>
      </c>
      <c r="E667" s="4">
        <f>YEAR(SalesDataTable[[#This Row],[Order Date]])</f>
        <v>2026</v>
      </c>
      <c r="F667" s="4" t="str">
        <f>TEXT(SalesDataTable[[#This Row],[Order Date]],"MMMM")</f>
        <v>April</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MONTH(SalesDataTable[[#This Row],[Order Date]])</f>
        <v>4</v>
      </c>
      <c r="D668" s="4" t="str">
        <f>"Q"&amp;ROUNDUP(MONTH(SalesDataTable[[#This Row],[Order Date]])/3,0)</f>
        <v>Q2</v>
      </c>
      <c r="E668" s="4">
        <f>YEAR(SalesDataTable[[#This Row],[Order Date]])</f>
        <v>2026</v>
      </c>
      <c r="F668" s="4" t="str">
        <f>TEXT(SalesDataTable[[#This Row],[Order Date]],"MMMM")</f>
        <v>April</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MONTH(SalesDataTable[[#This Row],[Order Date]])</f>
        <v>4</v>
      </c>
      <c r="D669" s="4" t="str">
        <f>"Q"&amp;ROUNDUP(MONTH(SalesDataTable[[#This Row],[Order Date]])/3,0)</f>
        <v>Q2</v>
      </c>
      <c r="E669" s="4">
        <f>YEAR(SalesDataTable[[#This Row],[Order Date]])</f>
        <v>2026</v>
      </c>
      <c r="F669" s="4" t="str">
        <f>TEXT(SalesDataTable[[#This Row],[Order Date]],"MMMM")</f>
        <v>April</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MONTH(SalesDataTable[[#This Row],[Order Date]])</f>
        <v>4</v>
      </c>
      <c r="D670" s="4" t="str">
        <f>"Q"&amp;ROUNDUP(MONTH(SalesDataTable[[#This Row],[Order Date]])/3,0)</f>
        <v>Q2</v>
      </c>
      <c r="E670" s="4">
        <f>YEAR(SalesDataTable[[#This Row],[Order Date]])</f>
        <v>2026</v>
      </c>
      <c r="F670" s="4" t="str">
        <f>TEXT(SalesDataTable[[#This Row],[Order Date]],"MMMM")</f>
        <v>April</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MONTH(SalesDataTable[[#This Row],[Order Date]])</f>
        <v>4</v>
      </c>
      <c r="D671" s="4" t="str">
        <f>"Q"&amp;ROUNDUP(MONTH(SalesDataTable[[#This Row],[Order Date]])/3,0)</f>
        <v>Q2</v>
      </c>
      <c r="E671" s="4">
        <f>YEAR(SalesDataTable[[#This Row],[Order Date]])</f>
        <v>2026</v>
      </c>
      <c r="F671" s="4" t="str">
        <f>TEXT(SalesDataTable[[#This Row],[Order Date]],"MMMM")</f>
        <v>April</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MONTH(SalesDataTable[[#This Row],[Order Date]])</f>
        <v>4</v>
      </c>
      <c r="D672" s="4" t="str">
        <f>"Q"&amp;ROUNDUP(MONTH(SalesDataTable[[#This Row],[Order Date]])/3,0)</f>
        <v>Q2</v>
      </c>
      <c r="E672" s="4">
        <f>YEAR(SalesDataTable[[#This Row],[Order Date]])</f>
        <v>2026</v>
      </c>
      <c r="F672" s="4" t="str">
        <f>TEXT(SalesDataTable[[#This Row],[Order Date]],"MMMM")</f>
        <v>April</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MONTH(SalesDataTable[[#This Row],[Order Date]])</f>
        <v>4</v>
      </c>
      <c r="D673" s="4" t="str">
        <f>"Q"&amp;ROUNDUP(MONTH(SalesDataTable[[#This Row],[Order Date]])/3,0)</f>
        <v>Q2</v>
      </c>
      <c r="E673" s="4">
        <f>YEAR(SalesDataTable[[#This Row],[Order Date]])</f>
        <v>2026</v>
      </c>
      <c r="F673" s="4" t="str">
        <f>TEXT(SalesDataTable[[#This Row],[Order Date]],"MMMM")</f>
        <v>April</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MONTH(SalesDataTable[[#This Row],[Order Date]])</f>
        <v>4</v>
      </c>
      <c r="D674" s="4" t="str">
        <f>"Q"&amp;ROUNDUP(MONTH(SalesDataTable[[#This Row],[Order Date]])/3,0)</f>
        <v>Q2</v>
      </c>
      <c r="E674" s="4">
        <f>YEAR(SalesDataTable[[#This Row],[Order Date]])</f>
        <v>2026</v>
      </c>
      <c r="F674" s="4" t="str">
        <f>TEXT(SalesDataTable[[#This Row],[Order Date]],"MMMM")</f>
        <v>April</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MONTH(SalesDataTable[[#This Row],[Order Date]])</f>
        <v>4</v>
      </c>
      <c r="D675" s="4" t="str">
        <f>"Q"&amp;ROUNDUP(MONTH(SalesDataTable[[#This Row],[Order Date]])/3,0)</f>
        <v>Q2</v>
      </c>
      <c r="E675" s="4">
        <f>YEAR(SalesDataTable[[#This Row],[Order Date]])</f>
        <v>2026</v>
      </c>
      <c r="F675" s="4" t="str">
        <f>TEXT(SalesDataTable[[#This Row],[Order Date]],"MMMM")</f>
        <v>April</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MONTH(SalesDataTable[[#This Row],[Order Date]])</f>
        <v>4</v>
      </c>
      <c r="D676" s="4" t="str">
        <f>"Q"&amp;ROUNDUP(MONTH(SalesDataTable[[#This Row],[Order Date]])/3,0)</f>
        <v>Q2</v>
      </c>
      <c r="E676" s="4">
        <f>YEAR(SalesDataTable[[#This Row],[Order Date]])</f>
        <v>2026</v>
      </c>
      <c r="F676" s="4" t="str">
        <f>TEXT(SalesDataTable[[#This Row],[Order Date]],"MMMM")</f>
        <v>April</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MONTH(SalesDataTable[[#This Row],[Order Date]])</f>
        <v>4</v>
      </c>
      <c r="D677" s="4" t="str">
        <f>"Q"&amp;ROUNDUP(MONTH(SalesDataTable[[#This Row],[Order Date]])/3,0)</f>
        <v>Q2</v>
      </c>
      <c r="E677" s="4">
        <f>YEAR(SalesDataTable[[#This Row],[Order Date]])</f>
        <v>2026</v>
      </c>
      <c r="F677" s="4" t="str">
        <f>TEXT(SalesDataTable[[#This Row],[Order Date]],"MMMM")</f>
        <v>April</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MONTH(SalesDataTable[[#This Row],[Order Date]])</f>
        <v>4</v>
      </c>
      <c r="D678" s="4" t="str">
        <f>"Q"&amp;ROUNDUP(MONTH(SalesDataTable[[#This Row],[Order Date]])/3,0)</f>
        <v>Q2</v>
      </c>
      <c r="E678" s="4">
        <f>YEAR(SalesDataTable[[#This Row],[Order Date]])</f>
        <v>2026</v>
      </c>
      <c r="F678" s="4" t="str">
        <f>TEXT(SalesDataTable[[#This Row],[Order Date]],"MMMM")</f>
        <v>April</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MONTH(SalesDataTable[[#This Row],[Order Date]])</f>
        <v>4</v>
      </c>
      <c r="D679" s="4" t="str">
        <f>"Q"&amp;ROUNDUP(MONTH(SalesDataTable[[#This Row],[Order Date]])/3,0)</f>
        <v>Q2</v>
      </c>
      <c r="E679" s="4">
        <f>YEAR(SalesDataTable[[#This Row],[Order Date]])</f>
        <v>2026</v>
      </c>
      <c r="F679" s="4" t="str">
        <f>TEXT(SalesDataTable[[#This Row],[Order Date]],"MMMM")</f>
        <v>April</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MONTH(SalesDataTable[[#This Row],[Order Date]])</f>
        <v>4</v>
      </c>
      <c r="D680" s="4" t="str">
        <f>"Q"&amp;ROUNDUP(MONTH(SalesDataTable[[#This Row],[Order Date]])/3,0)</f>
        <v>Q2</v>
      </c>
      <c r="E680" s="4">
        <f>YEAR(SalesDataTable[[#This Row],[Order Date]])</f>
        <v>2026</v>
      </c>
      <c r="F680" s="4" t="str">
        <f>TEXT(SalesDataTable[[#This Row],[Order Date]],"MMMM")</f>
        <v>April</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MONTH(SalesDataTable[[#This Row],[Order Date]])</f>
        <v>4</v>
      </c>
      <c r="D681" s="4" t="str">
        <f>"Q"&amp;ROUNDUP(MONTH(SalesDataTable[[#This Row],[Order Date]])/3,0)</f>
        <v>Q2</v>
      </c>
      <c r="E681" s="4">
        <f>YEAR(SalesDataTable[[#This Row],[Order Date]])</f>
        <v>2026</v>
      </c>
      <c r="F681" s="4" t="str">
        <f>TEXT(SalesDataTable[[#This Row],[Order Date]],"MMMM")</f>
        <v>April</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MONTH(SalesDataTable[[#This Row],[Order Date]])</f>
        <v>4</v>
      </c>
      <c r="D682" s="4" t="str">
        <f>"Q"&amp;ROUNDUP(MONTH(SalesDataTable[[#This Row],[Order Date]])/3,0)</f>
        <v>Q2</v>
      </c>
      <c r="E682" s="4">
        <f>YEAR(SalesDataTable[[#This Row],[Order Date]])</f>
        <v>2026</v>
      </c>
      <c r="F682" s="4" t="str">
        <f>TEXT(SalesDataTable[[#This Row],[Order Date]],"MMMM")</f>
        <v>April</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MONTH(SalesDataTable[[#This Row],[Order Date]])</f>
        <v>4</v>
      </c>
      <c r="D683" s="4" t="str">
        <f>"Q"&amp;ROUNDUP(MONTH(SalesDataTable[[#This Row],[Order Date]])/3,0)</f>
        <v>Q2</v>
      </c>
      <c r="E683" s="4">
        <f>YEAR(SalesDataTable[[#This Row],[Order Date]])</f>
        <v>2026</v>
      </c>
      <c r="F683" s="4" t="str">
        <f>TEXT(SalesDataTable[[#This Row],[Order Date]],"MMMM")</f>
        <v>April</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MONTH(SalesDataTable[[#This Row],[Order Date]])</f>
        <v>4</v>
      </c>
      <c r="D684" s="4" t="str">
        <f>"Q"&amp;ROUNDUP(MONTH(SalesDataTable[[#This Row],[Order Date]])/3,0)</f>
        <v>Q2</v>
      </c>
      <c r="E684" s="4">
        <f>YEAR(SalesDataTable[[#This Row],[Order Date]])</f>
        <v>2026</v>
      </c>
      <c r="F684" s="4" t="str">
        <f>TEXT(SalesDataTable[[#This Row],[Order Date]],"MMMM")</f>
        <v>April</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MONTH(SalesDataTable[[#This Row],[Order Date]])</f>
        <v>4</v>
      </c>
      <c r="D685" s="4" t="str">
        <f>"Q"&amp;ROUNDUP(MONTH(SalesDataTable[[#This Row],[Order Date]])/3,0)</f>
        <v>Q2</v>
      </c>
      <c r="E685" s="4">
        <f>YEAR(SalesDataTable[[#This Row],[Order Date]])</f>
        <v>2026</v>
      </c>
      <c r="F685" s="4" t="str">
        <f>TEXT(SalesDataTable[[#This Row],[Order Date]],"MMMM")</f>
        <v>April</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MONTH(SalesDataTable[[#This Row],[Order Date]])</f>
        <v>4</v>
      </c>
      <c r="D686" s="4" t="str">
        <f>"Q"&amp;ROUNDUP(MONTH(SalesDataTable[[#This Row],[Order Date]])/3,0)</f>
        <v>Q2</v>
      </c>
      <c r="E686" s="4">
        <f>YEAR(SalesDataTable[[#This Row],[Order Date]])</f>
        <v>2026</v>
      </c>
      <c r="F686" s="4" t="str">
        <f>TEXT(SalesDataTable[[#This Row],[Order Date]],"MMMM")</f>
        <v>April</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MONTH(SalesDataTable[[#This Row],[Order Date]])</f>
        <v>4</v>
      </c>
      <c r="D687" s="4" t="str">
        <f>"Q"&amp;ROUNDUP(MONTH(SalesDataTable[[#This Row],[Order Date]])/3,0)</f>
        <v>Q2</v>
      </c>
      <c r="E687" s="4">
        <f>YEAR(SalesDataTable[[#This Row],[Order Date]])</f>
        <v>2026</v>
      </c>
      <c r="F687" s="4" t="str">
        <f>TEXT(SalesDataTable[[#This Row],[Order Date]],"MMMM")</f>
        <v>April</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MONTH(SalesDataTable[[#This Row],[Order Date]])</f>
        <v>4</v>
      </c>
      <c r="D688" s="4" t="str">
        <f>"Q"&amp;ROUNDUP(MONTH(SalesDataTable[[#This Row],[Order Date]])/3,0)</f>
        <v>Q2</v>
      </c>
      <c r="E688" s="4">
        <f>YEAR(SalesDataTable[[#This Row],[Order Date]])</f>
        <v>2026</v>
      </c>
      <c r="F688" s="4" t="str">
        <f>TEXT(SalesDataTable[[#This Row],[Order Date]],"MMMM")</f>
        <v>April</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MONTH(SalesDataTable[[#This Row],[Order Date]])</f>
        <v>4</v>
      </c>
      <c r="D689" s="4" t="str">
        <f>"Q"&amp;ROUNDUP(MONTH(SalesDataTable[[#This Row],[Order Date]])/3,0)</f>
        <v>Q2</v>
      </c>
      <c r="E689" s="4">
        <f>YEAR(SalesDataTable[[#This Row],[Order Date]])</f>
        <v>2026</v>
      </c>
      <c r="F689" s="4" t="str">
        <f>TEXT(SalesDataTable[[#This Row],[Order Date]],"MMMM")</f>
        <v>April</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MONTH(SalesDataTable[[#This Row],[Order Date]])</f>
        <v>4</v>
      </c>
      <c r="D690" s="4" t="str">
        <f>"Q"&amp;ROUNDUP(MONTH(SalesDataTable[[#This Row],[Order Date]])/3,0)</f>
        <v>Q2</v>
      </c>
      <c r="E690" s="4">
        <f>YEAR(SalesDataTable[[#This Row],[Order Date]])</f>
        <v>2026</v>
      </c>
      <c r="F690" s="4" t="str">
        <f>TEXT(SalesDataTable[[#This Row],[Order Date]],"MMMM")</f>
        <v>April</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MONTH(SalesDataTable[[#This Row],[Order Date]])</f>
        <v>4</v>
      </c>
      <c r="D691" s="4" t="str">
        <f>"Q"&amp;ROUNDUP(MONTH(SalesDataTable[[#This Row],[Order Date]])/3,0)</f>
        <v>Q2</v>
      </c>
      <c r="E691" s="4">
        <f>YEAR(SalesDataTable[[#This Row],[Order Date]])</f>
        <v>2026</v>
      </c>
      <c r="F691" s="4" t="str">
        <f>TEXT(SalesDataTable[[#This Row],[Order Date]],"MMMM")</f>
        <v>April</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MONTH(SalesDataTable[[#This Row],[Order Date]])</f>
        <v>4</v>
      </c>
      <c r="D692" s="4" t="str">
        <f>"Q"&amp;ROUNDUP(MONTH(SalesDataTable[[#This Row],[Order Date]])/3,0)</f>
        <v>Q2</v>
      </c>
      <c r="E692" s="4">
        <f>YEAR(SalesDataTable[[#This Row],[Order Date]])</f>
        <v>2026</v>
      </c>
      <c r="F692" s="4" t="str">
        <f>TEXT(SalesDataTable[[#This Row],[Order Date]],"MMMM")</f>
        <v>April</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MONTH(SalesDataTable[[#This Row],[Order Date]])</f>
        <v>4</v>
      </c>
      <c r="D693" s="4" t="str">
        <f>"Q"&amp;ROUNDUP(MONTH(SalesDataTable[[#This Row],[Order Date]])/3,0)</f>
        <v>Q2</v>
      </c>
      <c r="E693" s="4">
        <f>YEAR(SalesDataTable[[#This Row],[Order Date]])</f>
        <v>2026</v>
      </c>
      <c r="F693" s="4" t="str">
        <f>TEXT(SalesDataTable[[#This Row],[Order Date]],"MMMM")</f>
        <v>April</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MONTH(SalesDataTable[[#This Row],[Order Date]])</f>
        <v>4</v>
      </c>
      <c r="D694" s="4" t="str">
        <f>"Q"&amp;ROUNDUP(MONTH(SalesDataTable[[#This Row],[Order Date]])/3,0)</f>
        <v>Q2</v>
      </c>
      <c r="E694" s="4">
        <f>YEAR(SalesDataTable[[#This Row],[Order Date]])</f>
        <v>2026</v>
      </c>
      <c r="F694" s="4" t="str">
        <f>TEXT(SalesDataTable[[#This Row],[Order Date]],"MMMM")</f>
        <v>April</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MONTH(SalesDataTable[[#This Row],[Order Date]])</f>
        <v>4</v>
      </c>
      <c r="D695" s="4" t="str">
        <f>"Q"&amp;ROUNDUP(MONTH(SalesDataTable[[#This Row],[Order Date]])/3,0)</f>
        <v>Q2</v>
      </c>
      <c r="E695" s="4">
        <f>YEAR(SalesDataTable[[#This Row],[Order Date]])</f>
        <v>2026</v>
      </c>
      <c r="F695" s="4" t="str">
        <f>TEXT(SalesDataTable[[#This Row],[Order Date]],"MMMM")</f>
        <v>April</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MONTH(SalesDataTable[[#This Row],[Order Date]])</f>
        <v>4</v>
      </c>
      <c r="D696" s="4" t="str">
        <f>"Q"&amp;ROUNDUP(MONTH(SalesDataTable[[#This Row],[Order Date]])/3,0)</f>
        <v>Q2</v>
      </c>
      <c r="E696" s="4">
        <f>YEAR(SalesDataTable[[#This Row],[Order Date]])</f>
        <v>2026</v>
      </c>
      <c r="F696" s="4" t="str">
        <f>TEXT(SalesDataTable[[#This Row],[Order Date]],"MMMM")</f>
        <v>April</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MONTH(SalesDataTable[[#This Row],[Order Date]])</f>
        <v>4</v>
      </c>
      <c r="D697" s="4" t="str">
        <f>"Q"&amp;ROUNDUP(MONTH(SalesDataTable[[#This Row],[Order Date]])/3,0)</f>
        <v>Q2</v>
      </c>
      <c r="E697" s="4">
        <f>YEAR(SalesDataTable[[#This Row],[Order Date]])</f>
        <v>2026</v>
      </c>
      <c r="F697" s="4" t="str">
        <f>TEXT(SalesDataTable[[#This Row],[Order Date]],"MMMM")</f>
        <v>April</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MONTH(SalesDataTable[[#This Row],[Order Date]])</f>
        <v>4</v>
      </c>
      <c r="D698" s="4" t="str">
        <f>"Q"&amp;ROUNDUP(MONTH(SalesDataTable[[#This Row],[Order Date]])/3,0)</f>
        <v>Q2</v>
      </c>
      <c r="E698" s="4">
        <f>YEAR(SalesDataTable[[#This Row],[Order Date]])</f>
        <v>2026</v>
      </c>
      <c r="F698" s="4" t="str">
        <f>TEXT(SalesDataTable[[#This Row],[Order Date]],"MMMM")</f>
        <v>April</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MONTH(SalesDataTable[[#This Row],[Order Date]])</f>
        <v>4</v>
      </c>
      <c r="D699" s="4" t="str">
        <f>"Q"&amp;ROUNDUP(MONTH(SalesDataTable[[#This Row],[Order Date]])/3,0)</f>
        <v>Q2</v>
      </c>
      <c r="E699" s="4">
        <f>YEAR(SalesDataTable[[#This Row],[Order Date]])</f>
        <v>2026</v>
      </c>
      <c r="F699" s="4" t="str">
        <f>TEXT(SalesDataTable[[#This Row],[Order Date]],"MMMM")</f>
        <v>April</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MONTH(SalesDataTable[[#This Row],[Order Date]])</f>
        <v>4</v>
      </c>
      <c r="D700" s="4" t="str">
        <f>"Q"&amp;ROUNDUP(MONTH(SalesDataTable[[#This Row],[Order Date]])/3,0)</f>
        <v>Q2</v>
      </c>
      <c r="E700" s="4">
        <f>YEAR(SalesDataTable[[#This Row],[Order Date]])</f>
        <v>2026</v>
      </c>
      <c r="F700" s="4" t="str">
        <f>TEXT(SalesDataTable[[#This Row],[Order Date]],"MMMM")</f>
        <v>April</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MONTH(SalesDataTable[[#This Row],[Order Date]])</f>
        <v>4</v>
      </c>
      <c r="D701" s="4" t="str">
        <f>"Q"&amp;ROUNDUP(MONTH(SalesDataTable[[#This Row],[Order Date]])/3,0)</f>
        <v>Q2</v>
      </c>
      <c r="E701" s="4">
        <f>YEAR(SalesDataTable[[#This Row],[Order Date]])</f>
        <v>2026</v>
      </c>
      <c r="F701" s="4" t="str">
        <f>TEXT(SalesDataTable[[#This Row],[Order Date]],"MMMM")</f>
        <v>April</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MONTH(SalesDataTable[[#This Row],[Order Date]])</f>
        <v>4</v>
      </c>
      <c r="D702" s="4" t="str">
        <f>"Q"&amp;ROUNDUP(MONTH(SalesDataTable[[#This Row],[Order Date]])/3,0)</f>
        <v>Q2</v>
      </c>
      <c r="E702" s="4">
        <f>YEAR(SalesDataTable[[#This Row],[Order Date]])</f>
        <v>2026</v>
      </c>
      <c r="F702" s="4" t="str">
        <f>TEXT(SalesDataTable[[#This Row],[Order Date]],"MMMM")</f>
        <v>April</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MONTH(SalesDataTable[[#This Row],[Order Date]])</f>
        <v>4</v>
      </c>
      <c r="D703" s="4" t="str">
        <f>"Q"&amp;ROUNDUP(MONTH(SalesDataTable[[#This Row],[Order Date]])/3,0)</f>
        <v>Q2</v>
      </c>
      <c r="E703" s="4">
        <f>YEAR(SalesDataTable[[#This Row],[Order Date]])</f>
        <v>2026</v>
      </c>
      <c r="F703" s="4" t="str">
        <f>TEXT(SalesDataTable[[#This Row],[Order Date]],"MMMM")</f>
        <v>April</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MONTH(SalesDataTable[[#This Row],[Order Date]])</f>
        <v>4</v>
      </c>
      <c r="D704" s="4" t="str">
        <f>"Q"&amp;ROUNDUP(MONTH(SalesDataTable[[#This Row],[Order Date]])/3,0)</f>
        <v>Q2</v>
      </c>
      <c r="E704" s="4">
        <f>YEAR(SalesDataTable[[#This Row],[Order Date]])</f>
        <v>2026</v>
      </c>
      <c r="F704" s="4" t="str">
        <f>TEXT(SalesDataTable[[#This Row],[Order Date]],"MMMM")</f>
        <v>April</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MONTH(SalesDataTable[[#This Row],[Order Date]])</f>
        <v>4</v>
      </c>
      <c r="D705" s="4" t="str">
        <f>"Q"&amp;ROUNDUP(MONTH(SalesDataTable[[#This Row],[Order Date]])/3,0)</f>
        <v>Q2</v>
      </c>
      <c r="E705" s="4">
        <f>YEAR(SalesDataTable[[#This Row],[Order Date]])</f>
        <v>2026</v>
      </c>
      <c r="F705" s="4" t="str">
        <f>TEXT(SalesDataTable[[#This Row],[Order Date]],"MMMM")</f>
        <v>April</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MONTH(SalesDataTable[[#This Row],[Order Date]])</f>
        <v>4</v>
      </c>
      <c r="D706" s="4" t="str">
        <f>"Q"&amp;ROUNDUP(MONTH(SalesDataTable[[#This Row],[Order Date]])/3,0)</f>
        <v>Q2</v>
      </c>
      <c r="E706" s="4">
        <f>YEAR(SalesDataTable[[#This Row],[Order Date]])</f>
        <v>2026</v>
      </c>
      <c r="F706" s="4" t="str">
        <f>TEXT(SalesDataTable[[#This Row],[Order Date]],"MMMM")</f>
        <v>April</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MONTH(SalesDataTable[[#This Row],[Order Date]])</f>
        <v>4</v>
      </c>
      <c r="D707" s="4" t="str">
        <f>"Q"&amp;ROUNDUP(MONTH(SalesDataTable[[#This Row],[Order Date]])/3,0)</f>
        <v>Q2</v>
      </c>
      <c r="E707" s="4">
        <f>YEAR(SalesDataTable[[#This Row],[Order Date]])</f>
        <v>2026</v>
      </c>
      <c r="F707" s="4" t="str">
        <f>TEXT(SalesDataTable[[#This Row],[Order Date]],"MMMM")</f>
        <v>April</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MONTH(SalesDataTable[[#This Row],[Order Date]])</f>
        <v>4</v>
      </c>
      <c r="D708" s="4" t="str">
        <f>"Q"&amp;ROUNDUP(MONTH(SalesDataTable[[#This Row],[Order Date]])/3,0)</f>
        <v>Q2</v>
      </c>
      <c r="E708" s="4">
        <f>YEAR(SalesDataTable[[#This Row],[Order Date]])</f>
        <v>2026</v>
      </c>
      <c r="F708" s="4" t="str">
        <f>TEXT(SalesDataTable[[#This Row],[Order Date]],"MMMM")</f>
        <v>April</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MONTH(SalesDataTable[[#This Row],[Order Date]])</f>
        <v>4</v>
      </c>
      <c r="D709" s="4" t="str">
        <f>"Q"&amp;ROUNDUP(MONTH(SalesDataTable[[#This Row],[Order Date]])/3,0)</f>
        <v>Q2</v>
      </c>
      <c r="E709" s="4">
        <f>YEAR(SalesDataTable[[#This Row],[Order Date]])</f>
        <v>2026</v>
      </c>
      <c r="F709" s="4" t="str">
        <f>TEXT(SalesDataTable[[#This Row],[Order Date]],"MMMM")</f>
        <v>April</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MONTH(SalesDataTable[[#This Row],[Order Date]])</f>
        <v>5</v>
      </c>
      <c r="D710" s="4" t="str">
        <f>"Q"&amp;ROUNDUP(MONTH(SalesDataTable[[#This Row],[Order Date]])/3,0)</f>
        <v>Q2</v>
      </c>
      <c r="E710" s="4">
        <f>YEAR(SalesDataTable[[#This Row],[Order Date]])</f>
        <v>2026</v>
      </c>
      <c r="F710" s="4" t="str">
        <f>TEXT(SalesDataTable[[#This Row],[Order Date]],"MMMM")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MONTH(SalesDataTable[[#This Row],[Order Date]])</f>
        <v>5</v>
      </c>
      <c r="D711" s="4" t="str">
        <f>"Q"&amp;ROUNDUP(MONTH(SalesDataTable[[#This Row],[Order Date]])/3,0)</f>
        <v>Q2</v>
      </c>
      <c r="E711" s="4">
        <f>YEAR(SalesDataTable[[#This Row],[Order Date]])</f>
        <v>2026</v>
      </c>
      <c r="F711" s="4" t="str">
        <f>TEXT(SalesDataTable[[#This Row],[Order Date]],"MMMM")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MONTH(SalesDataTable[[#This Row],[Order Date]])</f>
        <v>5</v>
      </c>
      <c r="D712" s="4" t="str">
        <f>"Q"&amp;ROUNDUP(MONTH(SalesDataTable[[#This Row],[Order Date]])/3,0)</f>
        <v>Q2</v>
      </c>
      <c r="E712" s="4">
        <f>YEAR(SalesDataTable[[#This Row],[Order Date]])</f>
        <v>2026</v>
      </c>
      <c r="F712" s="4" t="str">
        <f>TEXT(SalesDataTable[[#This Row],[Order Date]],"MMMM")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MONTH(SalesDataTable[[#This Row],[Order Date]])</f>
        <v>5</v>
      </c>
      <c r="D713" s="4" t="str">
        <f>"Q"&amp;ROUNDUP(MONTH(SalesDataTable[[#This Row],[Order Date]])/3,0)</f>
        <v>Q2</v>
      </c>
      <c r="E713" s="4">
        <f>YEAR(SalesDataTable[[#This Row],[Order Date]])</f>
        <v>2026</v>
      </c>
      <c r="F713" s="4" t="str">
        <f>TEXT(SalesDataTable[[#This Row],[Order Date]],"MMMM")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MONTH(SalesDataTable[[#This Row],[Order Date]])</f>
        <v>5</v>
      </c>
      <c r="D714" s="4" t="str">
        <f>"Q"&amp;ROUNDUP(MONTH(SalesDataTable[[#This Row],[Order Date]])/3,0)</f>
        <v>Q2</v>
      </c>
      <c r="E714" s="4">
        <f>YEAR(SalesDataTable[[#This Row],[Order Date]])</f>
        <v>2026</v>
      </c>
      <c r="F714" s="4" t="str">
        <f>TEXT(SalesDataTable[[#This Row],[Order Date]],"MMMM")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MONTH(SalesDataTable[[#This Row],[Order Date]])</f>
        <v>5</v>
      </c>
      <c r="D715" s="4" t="str">
        <f>"Q"&amp;ROUNDUP(MONTH(SalesDataTable[[#This Row],[Order Date]])/3,0)</f>
        <v>Q2</v>
      </c>
      <c r="E715" s="4">
        <f>YEAR(SalesDataTable[[#This Row],[Order Date]])</f>
        <v>2026</v>
      </c>
      <c r="F715" s="4" t="str">
        <f>TEXT(SalesDataTable[[#This Row],[Order Date]],"MMMM")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MONTH(SalesDataTable[[#This Row],[Order Date]])</f>
        <v>5</v>
      </c>
      <c r="D716" s="4" t="str">
        <f>"Q"&amp;ROUNDUP(MONTH(SalesDataTable[[#This Row],[Order Date]])/3,0)</f>
        <v>Q2</v>
      </c>
      <c r="E716" s="4">
        <f>YEAR(SalesDataTable[[#This Row],[Order Date]])</f>
        <v>2026</v>
      </c>
      <c r="F716" s="4" t="str">
        <f>TEXT(SalesDataTable[[#This Row],[Order Date]],"MMMM")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MONTH(SalesDataTable[[#This Row],[Order Date]])</f>
        <v>5</v>
      </c>
      <c r="D717" s="4" t="str">
        <f>"Q"&amp;ROUNDUP(MONTH(SalesDataTable[[#This Row],[Order Date]])/3,0)</f>
        <v>Q2</v>
      </c>
      <c r="E717" s="4">
        <f>YEAR(SalesDataTable[[#This Row],[Order Date]])</f>
        <v>2026</v>
      </c>
      <c r="F717" s="4" t="str">
        <f>TEXT(SalesDataTable[[#This Row],[Order Date]],"MMMM")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MONTH(SalesDataTable[[#This Row],[Order Date]])</f>
        <v>5</v>
      </c>
      <c r="D718" s="4" t="str">
        <f>"Q"&amp;ROUNDUP(MONTH(SalesDataTable[[#This Row],[Order Date]])/3,0)</f>
        <v>Q2</v>
      </c>
      <c r="E718" s="4">
        <f>YEAR(SalesDataTable[[#This Row],[Order Date]])</f>
        <v>2026</v>
      </c>
      <c r="F718" s="4" t="str">
        <f>TEXT(SalesDataTable[[#This Row],[Order Date]],"MMMM")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MONTH(SalesDataTable[[#This Row],[Order Date]])</f>
        <v>5</v>
      </c>
      <c r="D719" s="4" t="str">
        <f>"Q"&amp;ROUNDUP(MONTH(SalesDataTable[[#This Row],[Order Date]])/3,0)</f>
        <v>Q2</v>
      </c>
      <c r="E719" s="4">
        <f>YEAR(SalesDataTable[[#This Row],[Order Date]])</f>
        <v>2026</v>
      </c>
      <c r="F719" s="4" t="str">
        <f>TEXT(SalesDataTable[[#This Row],[Order Date]],"MMMM")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MONTH(SalesDataTable[[#This Row],[Order Date]])</f>
        <v>5</v>
      </c>
      <c r="D720" s="4" t="str">
        <f>"Q"&amp;ROUNDUP(MONTH(SalesDataTable[[#This Row],[Order Date]])/3,0)</f>
        <v>Q2</v>
      </c>
      <c r="E720" s="4">
        <f>YEAR(SalesDataTable[[#This Row],[Order Date]])</f>
        <v>2026</v>
      </c>
      <c r="F720" s="4" t="str">
        <f>TEXT(SalesDataTable[[#This Row],[Order Date]],"MMMM")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MONTH(SalesDataTable[[#This Row],[Order Date]])</f>
        <v>5</v>
      </c>
      <c r="D721" s="4" t="str">
        <f>"Q"&amp;ROUNDUP(MONTH(SalesDataTable[[#This Row],[Order Date]])/3,0)</f>
        <v>Q2</v>
      </c>
      <c r="E721" s="4">
        <f>YEAR(SalesDataTable[[#This Row],[Order Date]])</f>
        <v>2026</v>
      </c>
      <c r="F721" s="4" t="str">
        <f>TEXT(SalesDataTable[[#This Row],[Order Date]],"MMMM")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MONTH(SalesDataTable[[#This Row],[Order Date]])</f>
        <v>5</v>
      </c>
      <c r="D722" s="4" t="str">
        <f>"Q"&amp;ROUNDUP(MONTH(SalesDataTable[[#This Row],[Order Date]])/3,0)</f>
        <v>Q2</v>
      </c>
      <c r="E722" s="4">
        <f>YEAR(SalesDataTable[[#This Row],[Order Date]])</f>
        <v>2026</v>
      </c>
      <c r="F722" s="4" t="str">
        <f>TEXT(SalesDataTable[[#This Row],[Order Date]],"MMMM")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MONTH(SalesDataTable[[#This Row],[Order Date]])</f>
        <v>5</v>
      </c>
      <c r="D723" s="4" t="str">
        <f>"Q"&amp;ROUNDUP(MONTH(SalesDataTable[[#This Row],[Order Date]])/3,0)</f>
        <v>Q2</v>
      </c>
      <c r="E723" s="4">
        <f>YEAR(SalesDataTable[[#This Row],[Order Date]])</f>
        <v>2026</v>
      </c>
      <c r="F723" s="4" t="str">
        <f>TEXT(SalesDataTable[[#This Row],[Order Date]],"MMMM")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MONTH(SalesDataTable[[#This Row],[Order Date]])</f>
        <v>5</v>
      </c>
      <c r="D724" s="4" t="str">
        <f>"Q"&amp;ROUNDUP(MONTH(SalesDataTable[[#This Row],[Order Date]])/3,0)</f>
        <v>Q2</v>
      </c>
      <c r="E724" s="4">
        <f>YEAR(SalesDataTable[[#This Row],[Order Date]])</f>
        <v>2026</v>
      </c>
      <c r="F724" s="4" t="str">
        <f>TEXT(SalesDataTable[[#This Row],[Order Date]],"MMMM")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MONTH(SalesDataTable[[#This Row],[Order Date]])</f>
        <v>5</v>
      </c>
      <c r="D725" s="4" t="str">
        <f>"Q"&amp;ROUNDUP(MONTH(SalesDataTable[[#This Row],[Order Date]])/3,0)</f>
        <v>Q2</v>
      </c>
      <c r="E725" s="4">
        <f>YEAR(SalesDataTable[[#This Row],[Order Date]])</f>
        <v>2026</v>
      </c>
      <c r="F725" s="4" t="str">
        <f>TEXT(SalesDataTable[[#This Row],[Order Date]],"MMMM")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MONTH(SalesDataTable[[#This Row],[Order Date]])</f>
        <v>5</v>
      </c>
      <c r="D726" s="4" t="str">
        <f>"Q"&amp;ROUNDUP(MONTH(SalesDataTable[[#This Row],[Order Date]])/3,0)</f>
        <v>Q2</v>
      </c>
      <c r="E726" s="4">
        <f>YEAR(SalesDataTable[[#This Row],[Order Date]])</f>
        <v>2026</v>
      </c>
      <c r="F726" s="4" t="str">
        <f>TEXT(SalesDataTable[[#This Row],[Order Date]],"MMMM")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MONTH(SalesDataTable[[#This Row],[Order Date]])</f>
        <v>5</v>
      </c>
      <c r="D727" s="4" t="str">
        <f>"Q"&amp;ROUNDUP(MONTH(SalesDataTable[[#This Row],[Order Date]])/3,0)</f>
        <v>Q2</v>
      </c>
      <c r="E727" s="4">
        <f>YEAR(SalesDataTable[[#This Row],[Order Date]])</f>
        <v>2026</v>
      </c>
      <c r="F727" s="4" t="str">
        <f>TEXT(SalesDataTable[[#This Row],[Order Date]],"MMMM")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MONTH(SalesDataTable[[#This Row],[Order Date]])</f>
        <v>5</v>
      </c>
      <c r="D728" s="4" t="str">
        <f>"Q"&amp;ROUNDUP(MONTH(SalesDataTable[[#This Row],[Order Date]])/3,0)</f>
        <v>Q2</v>
      </c>
      <c r="E728" s="4">
        <f>YEAR(SalesDataTable[[#This Row],[Order Date]])</f>
        <v>2026</v>
      </c>
      <c r="F728" s="4" t="str">
        <f>TEXT(SalesDataTable[[#This Row],[Order Date]],"MMMM")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MONTH(SalesDataTable[[#This Row],[Order Date]])</f>
        <v>5</v>
      </c>
      <c r="D729" s="4" t="str">
        <f>"Q"&amp;ROUNDUP(MONTH(SalesDataTable[[#This Row],[Order Date]])/3,0)</f>
        <v>Q2</v>
      </c>
      <c r="E729" s="4">
        <f>YEAR(SalesDataTable[[#This Row],[Order Date]])</f>
        <v>2026</v>
      </c>
      <c r="F729" s="4" t="str">
        <f>TEXT(SalesDataTable[[#This Row],[Order Date]],"MMMM")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MONTH(SalesDataTable[[#This Row],[Order Date]])</f>
        <v>5</v>
      </c>
      <c r="D730" s="4" t="str">
        <f>"Q"&amp;ROUNDUP(MONTH(SalesDataTable[[#This Row],[Order Date]])/3,0)</f>
        <v>Q2</v>
      </c>
      <c r="E730" s="4">
        <f>YEAR(SalesDataTable[[#This Row],[Order Date]])</f>
        <v>2026</v>
      </c>
      <c r="F730" s="4" t="str">
        <f>TEXT(SalesDataTable[[#This Row],[Order Date]],"MMMM")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MONTH(SalesDataTable[[#This Row],[Order Date]])</f>
        <v>5</v>
      </c>
      <c r="D731" s="4" t="str">
        <f>"Q"&amp;ROUNDUP(MONTH(SalesDataTable[[#This Row],[Order Date]])/3,0)</f>
        <v>Q2</v>
      </c>
      <c r="E731" s="4">
        <f>YEAR(SalesDataTable[[#This Row],[Order Date]])</f>
        <v>2026</v>
      </c>
      <c r="F731" s="4" t="str">
        <f>TEXT(SalesDataTable[[#This Row],[Order Date]],"MMMM")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MONTH(SalesDataTable[[#This Row],[Order Date]])</f>
        <v>5</v>
      </c>
      <c r="D732" s="4" t="str">
        <f>"Q"&amp;ROUNDUP(MONTH(SalesDataTable[[#This Row],[Order Date]])/3,0)</f>
        <v>Q2</v>
      </c>
      <c r="E732" s="4">
        <f>YEAR(SalesDataTable[[#This Row],[Order Date]])</f>
        <v>2026</v>
      </c>
      <c r="F732" s="4" t="str">
        <f>TEXT(SalesDataTable[[#This Row],[Order Date]],"MMMM")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MONTH(SalesDataTable[[#This Row],[Order Date]])</f>
        <v>5</v>
      </c>
      <c r="D733" s="4" t="str">
        <f>"Q"&amp;ROUNDUP(MONTH(SalesDataTable[[#This Row],[Order Date]])/3,0)</f>
        <v>Q2</v>
      </c>
      <c r="E733" s="4">
        <f>YEAR(SalesDataTable[[#This Row],[Order Date]])</f>
        <v>2026</v>
      </c>
      <c r="F733" s="4" t="str">
        <f>TEXT(SalesDataTable[[#This Row],[Order Date]],"MMMM")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MONTH(SalesDataTable[[#This Row],[Order Date]])</f>
        <v>5</v>
      </c>
      <c r="D734" s="4" t="str">
        <f>"Q"&amp;ROUNDUP(MONTH(SalesDataTable[[#This Row],[Order Date]])/3,0)</f>
        <v>Q2</v>
      </c>
      <c r="E734" s="4">
        <f>YEAR(SalesDataTable[[#This Row],[Order Date]])</f>
        <v>2026</v>
      </c>
      <c r="F734" s="4" t="str">
        <f>TEXT(SalesDataTable[[#This Row],[Order Date]],"MMMM")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MONTH(SalesDataTable[[#This Row],[Order Date]])</f>
        <v>5</v>
      </c>
      <c r="D735" s="4" t="str">
        <f>"Q"&amp;ROUNDUP(MONTH(SalesDataTable[[#This Row],[Order Date]])/3,0)</f>
        <v>Q2</v>
      </c>
      <c r="E735" s="4">
        <f>YEAR(SalesDataTable[[#This Row],[Order Date]])</f>
        <v>2026</v>
      </c>
      <c r="F735" s="4" t="str">
        <f>TEXT(SalesDataTable[[#This Row],[Order Date]],"MMMM")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MONTH(SalesDataTable[[#This Row],[Order Date]])</f>
        <v>5</v>
      </c>
      <c r="D736" s="4" t="str">
        <f>"Q"&amp;ROUNDUP(MONTH(SalesDataTable[[#This Row],[Order Date]])/3,0)</f>
        <v>Q2</v>
      </c>
      <c r="E736" s="4">
        <f>YEAR(SalesDataTable[[#This Row],[Order Date]])</f>
        <v>2026</v>
      </c>
      <c r="F736" s="4" t="str">
        <f>TEXT(SalesDataTable[[#This Row],[Order Date]],"MMMM")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MONTH(SalesDataTable[[#This Row],[Order Date]])</f>
        <v>5</v>
      </c>
      <c r="D737" s="4" t="str">
        <f>"Q"&amp;ROUNDUP(MONTH(SalesDataTable[[#This Row],[Order Date]])/3,0)</f>
        <v>Q2</v>
      </c>
      <c r="E737" s="4">
        <f>YEAR(SalesDataTable[[#This Row],[Order Date]])</f>
        <v>2026</v>
      </c>
      <c r="F737" s="4" t="str">
        <f>TEXT(SalesDataTable[[#This Row],[Order Date]],"MMMM")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MONTH(SalesDataTable[[#This Row],[Order Date]])</f>
        <v>5</v>
      </c>
      <c r="D738" s="4" t="str">
        <f>"Q"&amp;ROUNDUP(MONTH(SalesDataTable[[#This Row],[Order Date]])/3,0)</f>
        <v>Q2</v>
      </c>
      <c r="E738" s="4">
        <f>YEAR(SalesDataTable[[#This Row],[Order Date]])</f>
        <v>2026</v>
      </c>
      <c r="F738" s="4" t="str">
        <f>TEXT(SalesDataTable[[#This Row],[Order Date]],"MMMM")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MONTH(SalesDataTable[[#This Row],[Order Date]])</f>
        <v>5</v>
      </c>
      <c r="D739" s="4" t="str">
        <f>"Q"&amp;ROUNDUP(MONTH(SalesDataTable[[#This Row],[Order Date]])/3,0)</f>
        <v>Q2</v>
      </c>
      <c r="E739" s="4">
        <f>YEAR(SalesDataTable[[#This Row],[Order Date]])</f>
        <v>2026</v>
      </c>
      <c r="F739" s="4" t="str">
        <f>TEXT(SalesDataTable[[#This Row],[Order Date]],"MMMM")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MONTH(SalesDataTable[[#This Row],[Order Date]])</f>
        <v>5</v>
      </c>
      <c r="D740" s="4" t="str">
        <f>"Q"&amp;ROUNDUP(MONTH(SalesDataTable[[#This Row],[Order Date]])/3,0)</f>
        <v>Q2</v>
      </c>
      <c r="E740" s="4">
        <f>YEAR(SalesDataTable[[#This Row],[Order Date]])</f>
        <v>2026</v>
      </c>
      <c r="F740" s="4" t="str">
        <f>TEXT(SalesDataTable[[#This Row],[Order Date]],"MMMM")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MONTH(SalesDataTable[[#This Row],[Order Date]])</f>
        <v>5</v>
      </c>
      <c r="D741" s="4" t="str">
        <f>"Q"&amp;ROUNDUP(MONTH(SalesDataTable[[#This Row],[Order Date]])/3,0)</f>
        <v>Q2</v>
      </c>
      <c r="E741" s="4">
        <f>YEAR(SalesDataTable[[#This Row],[Order Date]])</f>
        <v>2026</v>
      </c>
      <c r="F741" s="4" t="str">
        <f>TEXT(SalesDataTable[[#This Row],[Order Date]],"MMMM")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MONTH(SalesDataTable[[#This Row],[Order Date]])</f>
        <v>5</v>
      </c>
      <c r="D742" s="4" t="str">
        <f>"Q"&amp;ROUNDUP(MONTH(SalesDataTable[[#This Row],[Order Date]])/3,0)</f>
        <v>Q2</v>
      </c>
      <c r="E742" s="4">
        <f>YEAR(SalesDataTable[[#This Row],[Order Date]])</f>
        <v>2026</v>
      </c>
      <c r="F742" s="4" t="str">
        <f>TEXT(SalesDataTable[[#This Row],[Order Date]],"MMMM")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MONTH(SalesDataTable[[#This Row],[Order Date]])</f>
        <v>5</v>
      </c>
      <c r="D743" s="4" t="str">
        <f>"Q"&amp;ROUNDUP(MONTH(SalesDataTable[[#This Row],[Order Date]])/3,0)</f>
        <v>Q2</v>
      </c>
      <c r="E743" s="4">
        <f>YEAR(SalesDataTable[[#This Row],[Order Date]])</f>
        <v>2026</v>
      </c>
      <c r="F743" s="4" t="str">
        <f>TEXT(SalesDataTable[[#This Row],[Order Date]],"MMMM")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MONTH(SalesDataTable[[#This Row],[Order Date]])</f>
        <v>5</v>
      </c>
      <c r="D744" s="4" t="str">
        <f>"Q"&amp;ROUNDUP(MONTH(SalesDataTable[[#This Row],[Order Date]])/3,0)</f>
        <v>Q2</v>
      </c>
      <c r="E744" s="4">
        <f>YEAR(SalesDataTable[[#This Row],[Order Date]])</f>
        <v>2026</v>
      </c>
      <c r="F744" s="4" t="str">
        <f>TEXT(SalesDataTable[[#This Row],[Order Date]],"MMMM")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MONTH(SalesDataTable[[#This Row],[Order Date]])</f>
        <v>5</v>
      </c>
      <c r="D745" s="4" t="str">
        <f>"Q"&amp;ROUNDUP(MONTH(SalesDataTable[[#This Row],[Order Date]])/3,0)</f>
        <v>Q2</v>
      </c>
      <c r="E745" s="4">
        <f>YEAR(SalesDataTable[[#This Row],[Order Date]])</f>
        <v>2026</v>
      </c>
      <c r="F745" s="4" t="str">
        <f>TEXT(SalesDataTable[[#This Row],[Order Date]],"MMMM")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MONTH(SalesDataTable[[#This Row],[Order Date]])</f>
        <v>5</v>
      </c>
      <c r="D746" s="4" t="str">
        <f>"Q"&amp;ROUNDUP(MONTH(SalesDataTable[[#This Row],[Order Date]])/3,0)</f>
        <v>Q2</v>
      </c>
      <c r="E746" s="4">
        <f>YEAR(SalesDataTable[[#This Row],[Order Date]])</f>
        <v>2026</v>
      </c>
      <c r="F746" s="4" t="str">
        <f>TEXT(SalesDataTable[[#This Row],[Order Date]],"MMMM")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MONTH(SalesDataTable[[#This Row],[Order Date]])</f>
        <v>5</v>
      </c>
      <c r="D747" s="4" t="str">
        <f>"Q"&amp;ROUNDUP(MONTH(SalesDataTable[[#This Row],[Order Date]])/3,0)</f>
        <v>Q2</v>
      </c>
      <c r="E747" s="4">
        <f>YEAR(SalesDataTable[[#This Row],[Order Date]])</f>
        <v>2026</v>
      </c>
      <c r="F747" s="4" t="str">
        <f>TEXT(SalesDataTable[[#This Row],[Order Date]],"MMMM")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MONTH(SalesDataTable[[#This Row],[Order Date]])</f>
        <v>5</v>
      </c>
      <c r="D748" s="4" t="str">
        <f>"Q"&amp;ROUNDUP(MONTH(SalesDataTable[[#This Row],[Order Date]])/3,0)</f>
        <v>Q2</v>
      </c>
      <c r="E748" s="4">
        <f>YEAR(SalesDataTable[[#This Row],[Order Date]])</f>
        <v>2026</v>
      </c>
      <c r="F748" s="4" t="str">
        <f>TEXT(SalesDataTable[[#This Row],[Order Date]],"MMMM")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MONTH(SalesDataTable[[#This Row],[Order Date]])</f>
        <v>5</v>
      </c>
      <c r="D749" s="4" t="str">
        <f>"Q"&amp;ROUNDUP(MONTH(SalesDataTable[[#This Row],[Order Date]])/3,0)</f>
        <v>Q2</v>
      </c>
      <c r="E749" s="4">
        <f>YEAR(SalesDataTable[[#This Row],[Order Date]])</f>
        <v>2026</v>
      </c>
      <c r="F749" s="4" t="str">
        <f>TEXT(SalesDataTable[[#This Row],[Order Date]],"MMMM")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MONTH(SalesDataTable[[#This Row],[Order Date]])</f>
        <v>5</v>
      </c>
      <c r="D750" s="4" t="str">
        <f>"Q"&amp;ROUNDUP(MONTH(SalesDataTable[[#This Row],[Order Date]])/3,0)</f>
        <v>Q2</v>
      </c>
      <c r="E750" s="4">
        <f>YEAR(SalesDataTable[[#This Row],[Order Date]])</f>
        <v>2026</v>
      </c>
      <c r="F750" s="4" t="str">
        <f>TEXT(SalesDataTable[[#This Row],[Order Date]],"MMMM")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MONTH(SalesDataTable[[#This Row],[Order Date]])</f>
        <v>5</v>
      </c>
      <c r="D751" s="4" t="str">
        <f>"Q"&amp;ROUNDUP(MONTH(SalesDataTable[[#This Row],[Order Date]])/3,0)</f>
        <v>Q2</v>
      </c>
      <c r="E751" s="4">
        <f>YEAR(SalesDataTable[[#This Row],[Order Date]])</f>
        <v>2026</v>
      </c>
      <c r="F751" s="4" t="str">
        <f>TEXT(SalesDataTable[[#This Row],[Order Date]],"MMMM")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MONTH(SalesDataTable[[#This Row],[Order Date]])</f>
        <v>5</v>
      </c>
      <c r="D752" s="4" t="str">
        <f>"Q"&amp;ROUNDUP(MONTH(SalesDataTable[[#This Row],[Order Date]])/3,0)</f>
        <v>Q2</v>
      </c>
      <c r="E752" s="4">
        <f>YEAR(SalesDataTable[[#This Row],[Order Date]])</f>
        <v>2026</v>
      </c>
      <c r="F752" s="4" t="str">
        <f>TEXT(SalesDataTable[[#This Row],[Order Date]],"MMMM")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MONTH(SalesDataTable[[#This Row],[Order Date]])</f>
        <v>5</v>
      </c>
      <c r="D753" s="4" t="str">
        <f>"Q"&amp;ROUNDUP(MONTH(SalesDataTable[[#This Row],[Order Date]])/3,0)</f>
        <v>Q2</v>
      </c>
      <c r="E753" s="4">
        <f>YEAR(SalesDataTable[[#This Row],[Order Date]])</f>
        <v>2026</v>
      </c>
      <c r="F753" s="4" t="str">
        <f>TEXT(SalesDataTable[[#This Row],[Order Date]],"MMMM")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MONTH(SalesDataTable[[#This Row],[Order Date]])</f>
        <v>5</v>
      </c>
      <c r="D754" s="4" t="str">
        <f>"Q"&amp;ROUNDUP(MONTH(SalesDataTable[[#This Row],[Order Date]])/3,0)</f>
        <v>Q2</v>
      </c>
      <c r="E754" s="4">
        <f>YEAR(SalesDataTable[[#This Row],[Order Date]])</f>
        <v>2026</v>
      </c>
      <c r="F754" s="4" t="str">
        <f>TEXT(SalesDataTable[[#This Row],[Order Date]],"MMMM")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MONTH(SalesDataTable[[#This Row],[Order Date]])</f>
        <v>5</v>
      </c>
      <c r="D755" s="4" t="str">
        <f>"Q"&amp;ROUNDUP(MONTH(SalesDataTable[[#This Row],[Order Date]])/3,0)</f>
        <v>Q2</v>
      </c>
      <c r="E755" s="4">
        <f>YEAR(SalesDataTable[[#This Row],[Order Date]])</f>
        <v>2026</v>
      </c>
      <c r="F755" s="4" t="str">
        <f>TEXT(SalesDataTable[[#This Row],[Order Date]],"MMMM")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MONTH(SalesDataTable[[#This Row],[Order Date]])</f>
        <v>5</v>
      </c>
      <c r="D756" s="4" t="str">
        <f>"Q"&amp;ROUNDUP(MONTH(SalesDataTable[[#This Row],[Order Date]])/3,0)</f>
        <v>Q2</v>
      </c>
      <c r="E756" s="4">
        <f>YEAR(SalesDataTable[[#This Row],[Order Date]])</f>
        <v>2026</v>
      </c>
      <c r="F756" s="4" t="str">
        <f>TEXT(SalesDataTable[[#This Row],[Order Date]],"MMMM")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MONTH(SalesDataTable[[#This Row],[Order Date]])</f>
        <v>5</v>
      </c>
      <c r="D757" s="4" t="str">
        <f>"Q"&amp;ROUNDUP(MONTH(SalesDataTable[[#This Row],[Order Date]])/3,0)</f>
        <v>Q2</v>
      </c>
      <c r="E757" s="4">
        <f>YEAR(SalesDataTable[[#This Row],[Order Date]])</f>
        <v>2026</v>
      </c>
      <c r="F757" s="4" t="str">
        <f>TEXT(SalesDataTable[[#This Row],[Order Date]],"MMMM")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MONTH(SalesDataTable[[#This Row],[Order Date]])</f>
        <v>5</v>
      </c>
      <c r="D758" s="4" t="str">
        <f>"Q"&amp;ROUNDUP(MONTH(SalesDataTable[[#This Row],[Order Date]])/3,0)</f>
        <v>Q2</v>
      </c>
      <c r="E758" s="4">
        <f>YEAR(SalesDataTable[[#This Row],[Order Date]])</f>
        <v>2026</v>
      </c>
      <c r="F758" s="4" t="str">
        <f>TEXT(SalesDataTable[[#This Row],[Order Date]],"MMMM")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MONTH(SalesDataTable[[#This Row],[Order Date]])</f>
        <v>5</v>
      </c>
      <c r="D759" s="4" t="str">
        <f>"Q"&amp;ROUNDUP(MONTH(SalesDataTable[[#This Row],[Order Date]])/3,0)</f>
        <v>Q2</v>
      </c>
      <c r="E759" s="4">
        <f>YEAR(SalesDataTable[[#This Row],[Order Date]])</f>
        <v>2026</v>
      </c>
      <c r="F759" s="4" t="str">
        <f>TEXT(SalesDataTable[[#This Row],[Order Date]],"MMMM")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MONTH(SalesDataTable[[#This Row],[Order Date]])</f>
        <v>5</v>
      </c>
      <c r="D760" s="4" t="str">
        <f>"Q"&amp;ROUNDUP(MONTH(SalesDataTable[[#This Row],[Order Date]])/3,0)</f>
        <v>Q2</v>
      </c>
      <c r="E760" s="4">
        <f>YEAR(SalesDataTable[[#This Row],[Order Date]])</f>
        <v>2026</v>
      </c>
      <c r="F760" s="4" t="str">
        <f>TEXT(SalesDataTable[[#This Row],[Order Date]],"MMMM")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MONTH(SalesDataTable[[#This Row],[Order Date]])</f>
        <v>5</v>
      </c>
      <c r="D761" s="4" t="str">
        <f>"Q"&amp;ROUNDUP(MONTH(SalesDataTable[[#This Row],[Order Date]])/3,0)</f>
        <v>Q2</v>
      </c>
      <c r="E761" s="4">
        <f>YEAR(SalesDataTable[[#This Row],[Order Date]])</f>
        <v>2026</v>
      </c>
      <c r="F761" s="4" t="str">
        <f>TEXT(SalesDataTable[[#This Row],[Order Date]],"MMMM")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MONTH(SalesDataTable[[#This Row],[Order Date]])</f>
        <v>5</v>
      </c>
      <c r="D762" s="4" t="str">
        <f>"Q"&amp;ROUNDUP(MONTH(SalesDataTable[[#This Row],[Order Date]])/3,0)</f>
        <v>Q2</v>
      </c>
      <c r="E762" s="4">
        <f>YEAR(SalesDataTable[[#This Row],[Order Date]])</f>
        <v>2026</v>
      </c>
      <c r="F762" s="4" t="str">
        <f>TEXT(SalesDataTable[[#This Row],[Order Date]],"MMMM")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MONTH(SalesDataTable[[#This Row],[Order Date]])</f>
        <v>5</v>
      </c>
      <c r="D763" s="4" t="str">
        <f>"Q"&amp;ROUNDUP(MONTH(SalesDataTable[[#This Row],[Order Date]])/3,0)</f>
        <v>Q2</v>
      </c>
      <c r="E763" s="4">
        <f>YEAR(SalesDataTable[[#This Row],[Order Date]])</f>
        <v>2026</v>
      </c>
      <c r="F763" s="4" t="str">
        <f>TEXT(SalesDataTable[[#This Row],[Order Date]],"MMMM")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MONTH(SalesDataTable[[#This Row],[Order Date]])</f>
        <v>5</v>
      </c>
      <c r="D764" s="4" t="str">
        <f>"Q"&amp;ROUNDUP(MONTH(SalesDataTable[[#This Row],[Order Date]])/3,0)</f>
        <v>Q2</v>
      </c>
      <c r="E764" s="4">
        <f>YEAR(SalesDataTable[[#This Row],[Order Date]])</f>
        <v>2026</v>
      </c>
      <c r="F764" s="4" t="str">
        <f>TEXT(SalesDataTable[[#This Row],[Order Date]],"MMMM")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MONTH(SalesDataTable[[#This Row],[Order Date]])</f>
        <v>5</v>
      </c>
      <c r="D765" s="4" t="str">
        <f>"Q"&amp;ROUNDUP(MONTH(SalesDataTable[[#This Row],[Order Date]])/3,0)</f>
        <v>Q2</v>
      </c>
      <c r="E765" s="4">
        <f>YEAR(SalesDataTable[[#This Row],[Order Date]])</f>
        <v>2026</v>
      </c>
      <c r="F765" s="4" t="str">
        <f>TEXT(SalesDataTable[[#This Row],[Order Date]],"MMMM")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MONTH(SalesDataTable[[#This Row],[Order Date]])</f>
        <v>5</v>
      </c>
      <c r="D766" s="4" t="str">
        <f>"Q"&amp;ROUNDUP(MONTH(SalesDataTable[[#This Row],[Order Date]])/3,0)</f>
        <v>Q2</v>
      </c>
      <c r="E766" s="4">
        <f>YEAR(SalesDataTable[[#This Row],[Order Date]])</f>
        <v>2026</v>
      </c>
      <c r="F766" s="4" t="str">
        <f>TEXT(SalesDataTable[[#This Row],[Order Date]],"MMMM")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MONTH(SalesDataTable[[#This Row],[Order Date]])</f>
        <v>5</v>
      </c>
      <c r="D767" s="4" t="str">
        <f>"Q"&amp;ROUNDUP(MONTH(SalesDataTable[[#This Row],[Order Date]])/3,0)</f>
        <v>Q2</v>
      </c>
      <c r="E767" s="4">
        <f>YEAR(SalesDataTable[[#This Row],[Order Date]])</f>
        <v>2026</v>
      </c>
      <c r="F767" s="4" t="str">
        <f>TEXT(SalesDataTable[[#This Row],[Order Date]],"MMMM")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MONTH(SalesDataTable[[#This Row],[Order Date]])</f>
        <v>5</v>
      </c>
      <c r="D768" s="4" t="str">
        <f>"Q"&amp;ROUNDUP(MONTH(SalesDataTable[[#This Row],[Order Date]])/3,0)</f>
        <v>Q2</v>
      </c>
      <c r="E768" s="4">
        <f>YEAR(SalesDataTable[[#This Row],[Order Date]])</f>
        <v>2026</v>
      </c>
      <c r="F768" s="4" t="str">
        <f>TEXT(SalesDataTable[[#This Row],[Order Date]],"MMMM")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MONTH(SalesDataTable[[#This Row],[Order Date]])</f>
        <v>5</v>
      </c>
      <c r="D769" s="4" t="str">
        <f>"Q"&amp;ROUNDUP(MONTH(SalesDataTable[[#This Row],[Order Date]])/3,0)</f>
        <v>Q2</v>
      </c>
      <c r="E769" s="4">
        <f>YEAR(SalesDataTable[[#This Row],[Order Date]])</f>
        <v>2026</v>
      </c>
      <c r="F769" s="4" t="str">
        <f>TEXT(SalesDataTable[[#This Row],[Order Date]],"MMMM")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MONTH(SalesDataTable[[#This Row],[Order Date]])</f>
        <v>5</v>
      </c>
      <c r="D770" s="4" t="str">
        <f>"Q"&amp;ROUNDUP(MONTH(SalesDataTable[[#This Row],[Order Date]])/3,0)</f>
        <v>Q2</v>
      </c>
      <c r="E770" s="4">
        <f>YEAR(SalesDataTable[[#This Row],[Order Date]])</f>
        <v>2026</v>
      </c>
      <c r="F770" s="4" t="str">
        <f>TEXT(SalesDataTable[[#This Row],[Order Date]],"MMMM")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MONTH(SalesDataTable[[#This Row],[Order Date]])</f>
        <v>5</v>
      </c>
      <c r="D771" s="4" t="str">
        <f>"Q"&amp;ROUNDUP(MONTH(SalesDataTable[[#This Row],[Order Date]])/3,0)</f>
        <v>Q2</v>
      </c>
      <c r="E771" s="4">
        <f>YEAR(SalesDataTable[[#This Row],[Order Date]])</f>
        <v>2026</v>
      </c>
      <c r="F771" s="4" t="str">
        <f>TEXT(SalesDataTable[[#This Row],[Order Date]],"MMMM")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MONTH(SalesDataTable[[#This Row],[Order Date]])</f>
        <v>5</v>
      </c>
      <c r="D772" s="4" t="str">
        <f>"Q"&amp;ROUNDUP(MONTH(SalesDataTable[[#This Row],[Order Date]])/3,0)</f>
        <v>Q2</v>
      </c>
      <c r="E772" s="4">
        <f>YEAR(SalesDataTable[[#This Row],[Order Date]])</f>
        <v>2026</v>
      </c>
      <c r="F772" s="4" t="str">
        <f>TEXT(SalesDataTable[[#This Row],[Order Date]],"MMMM")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MONTH(SalesDataTable[[#This Row],[Order Date]])</f>
        <v>5</v>
      </c>
      <c r="D773" s="4" t="str">
        <f>"Q"&amp;ROUNDUP(MONTH(SalesDataTable[[#This Row],[Order Date]])/3,0)</f>
        <v>Q2</v>
      </c>
      <c r="E773" s="4">
        <f>YEAR(SalesDataTable[[#This Row],[Order Date]])</f>
        <v>2026</v>
      </c>
      <c r="F773" s="4" t="str">
        <f>TEXT(SalesDataTable[[#This Row],[Order Date]],"MMMM")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MONTH(SalesDataTable[[#This Row],[Order Date]])</f>
        <v>5</v>
      </c>
      <c r="D774" s="4" t="str">
        <f>"Q"&amp;ROUNDUP(MONTH(SalesDataTable[[#This Row],[Order Date]])/3,0)</f>
        <v>Q2</v>
      </c>
      <c r="E774" s="4">
        <f>YEAR(SalesDataTable[[#This Row],[Order Date]])</f>
        <v>2026</v>
      </c>
      <c r="F774" s="4" t="str">
        <f>TEXT(SalesDataTable[[#This Row],[Order Date]],"MMMM")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MONTH(SalesDataTable[[#This Row],[Order Date]])</f>
        <v>5</v>
      </c>
      <c r="D775" s="4" t="str">
        <f>"Q"&amp;ROUNDUP(MONTH(SalesDataTable[[#This Row],[Order Date]])/3,0)</f>
        <v>Q2</v>
      </c>
      <c r="E775" s="4">
        <f>YEAR(SalesDataTable[[#This Row],[Order Date]])</f>
        <v>2026</v>
      </c>
      <c r="F775" s="4" t="str">
        <f>TEXT(SalesDataTable[[#This Row],[Order Date]],"MMMM")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MONTH(SalesDataTable[[#This Row],[Order Date]])</f>
        <v>5</v>
      </c>
      <c r="D776" s="4" t="str">
        <f>"Q"&amp;ROUNDUP(MONTH(SalesDataTable[[#This Row],[Order Date]])/3,0)</f>
        <v>Q2</v>
      </c>
      <c r="E776" s="4">
        <f>YEAR(SalesDataTable[[#This Row],[Order Date]])</f>
        <v>2026</v>
      </c>
      <c r="F776" s="4" t="str">
        <f>TEXT(SalesDataTable[[#This Row],[Order Date]],"MMMM")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MONTH(SalesDataTable[[#This Row],[Order Date]])</f>
        <v>5</v>
      </c>
      <c r="D777" s="4" t="str">
        <f>"Q"&amp;ROUNDUP(MONTH(SalesDataTable[[#This Row],[Order Date]])/3,0)</f>
        <v>Q2</v>
      </c>
      <c r="E777" s="4">
        <f>YEAR(SalesDataTable[[#This Row],[Order Date]])</f>
        <v>2026</v>
      </c>
      <c r="F777" s="4" t="str">
        <f>TEXT(SalesDataTable[[#This Row],[Order Date]],"MMMM")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MONTH(SalesDataTable[[#This Row],[Order Date]])</f>
        <v>5</v>
      </c>
      <c r="D778" s="4" t="str">
        <f>"Q"&amp;ROUNDUP(MONTH(SalesDataTable[[#This Row],[Order Date]])/3,0)</f>
        <v>Q2</v>
      </c>
      <c r="E778" s="4">
        <f>YEAR(SalesDataTable[[#This Row],[Order Date]])</f>
        <v>2026</v>
      </c>
      <c r="F778" s="4" t="str">
        <f>TEXT(SalesDataTable[[#This Row],[Order Date]],"MMMM")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MONTH(SalesDataTable[[#This Row],[Order Date]])</f>
        <v>5</v>
      </c>
      <c r="D779" s="4" t="str">
        <f>"Q"&amp;ROUNDUP(MONTH(SalesDataTable[[#This Row],[Order Date]])/3,0)</f>
        <v>Q2</v>
      </c>
      <c r="E779" s="4">
        <f>YEAR(SalesDataTable[[#This Row],[Order Date]])</f>
        <v>2026</v>
      </c>
      <c r="F779" s="4" t="str">
        <f>TEXT(SalesDataTable[[#This Row],[Order Date]],"MMMM")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MONTH(SalesDataTable[[#This Row],[Order Date]])</f>
        <v>5</v>
      </c>
      <c r="D780" s="4" t="str">
        <f>"Q"&amp;ROUNDUP(MONTH(SalesDataTable[[#This Row],[Order Date]])/3,0)</f>
        <v>Q2</v>
      </c>
      <c r="E780" s="4">
        <f>YEAR(SalesDataTable[[#This Row],[Order Date]])</f>
        <v>2026</v>
      </c>
      <c r="F780" s="4" t="str">
        <f>TEXT(SalesDataTable[[#This Row],[Order Date]],"MMMM")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MONTH(SalesDataTable[[#This Row],[Order Date]])</f>
        <v>5</v>
      </c>
      <c r="D781" s="4" t="str">
        <f>"Q"&amp;ROUNDUP(MONTH(SalesDataTable[[#This Row],[Order Date]])/3,0)</f>
        <v>Q2</v>
      </c>
      <c r="E781" s="4">
        <f>YEAR(SalesDataTable[[#This Row],[Order Date]])</f>
        <v>2026</v>
      </c>
      <c r="F781" s="4" t="str">
        <f>TEXT(SalesDataTable[[#This Row],[Order Date]],"MMMM")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MONTH(SalesDataTable[[#This Row],[Order Date]])</f>
        <v>5</v>
      </c>
      <c r="D782" s="4" t="str">
        <f>"Q"&amp;ROUNDUP(MONTH(SalesDataTable[[#This Row],[Order Date]])/3,0)</f>
        <v>Q2</v>
      </c>
      <c r="E782" s="4">
        <f>YEAR(SalesDataTable[[#This Row],[Order Date]])</f>
        <v>2026</v>
      </c>
      <c r="F782" s="4" t="str">
        <f>TEXT(SalesDataTable[[#This Row],[Order Date]],"MMMM")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MONTH(SalesDataTable[[#This Row],[Order Date]])</f>
        <v>5</v>
      </c>
      <c r="D783" s="4" t="str">
        <f>"Q"&amp;ROUNDUP(MONTH(SalesDataTable[[#This Row],[Order Date]])/3,0)</f>
        <v>Q2</v>
      </c>
      <c r="E783" s="4">
        <f>YEAR(SalesDataTable[[#This Row],[Order Date]])</f>
        <v>2026</v>
      </c>
      <c r="F783" s="4" t="str">
        <f>TEXT(SalesDataTable[[#This Row],[Order Date]],"MMMM")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MONTH(SalesDataTable[[#This Row],[Order Date]])</f>
        <v>5</v>
      </c>
      <c r="D784" s="4" t="str">
        <f>"Q"&amp;ROUNDUP(MONTH(SalesDataTable[[#This Row],[Order Date]])/3,0)</f>
        <v>Q2</v>
      </c>
      <c r="E784" s="4">
        <f>YEAR(SalesDataTable[[#This Row],[Order Date]])</f>
        <v>2026</v>
      </c>
      <c r="F784" s="4" t="str">
        <f>TEXT(SalesDataTable[[#This Row],[Order Date]],"MMMM")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MONTH(SalesDataTable[[#This Row],[Order Date]])</f>
        <v>5</v>
      </c>
      <c r="D785" s="4" t="str">
        <f>"Q"&amp;ROUNDUP(MONTH(SalesDataTable[[#This Row],[Order Date]])/3,0)</f>
        <v>Q2</v>
      </c>
      <c r="E785" s="4">
        <f>YEAR(SalesDataTable[[#This Row],[Order Date]])</f>
        <v>2026</v>
      </c>
      <c r="F785" s="4" t="str">
        <f>TEXT(SalesDataTable[[#This Row],[Order Date]],"MMMM")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MONTH(SalesDataTable[[#This Row],[Order Date]])</f>
        <v>5</v>
      </c>
      <c r="D786" s="4" t="str">
        <f>"Q"&amp;ROUNDUP(MONTH(SalesDataTable[[#This Row],[Order Date]])/3,0)</f>
        <v>Q2</v>
      </c>
      <c r="E786" s="4">
        <f>YEAR(SalesDataTable[[#This Row],[Order Date]])</f>
        <v>2026</v>
      </c>
      <c r="F786" s="4" t="str">
        <f>TEXT(SalesDataTable[[#This Row],[Order Date]],"MMMM")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MONTH(SalesDataTable[[#This Row],[Order Date]])</f>
        <v>5</v>
      </c>
      <c r="D787" s="4" t="str">
        <f>"Q"&amp;ROUNDUP(MONTH(SalesDataTable[[#This Row],[Order Date]])/3,0)</f>
        <v>Q2</v>
      </c>
      <c r="E787" s="4">
        <f>YEAR(SalesDataTable[[#This Row],[Order Date]])</f>
        <v>2026</v>
      </c>
      <c r="F787" s="4" t="str">
        <f>TEXT(SalesDataTable[[#This Row],[Order Date]],"MMMM")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MONTH(SalesDataTable[[#This Row],[Order Date]])</f>
        <v>5</v>
      </c>
      <c r="D788" s="4" t="str">
        <f>"Q"&amp;ROUNDUP(MONTH(SalesDataTable[[#This Row],[Order Date]])/3,0)</f>
        <v>Q2</v>
      </c>
      <c r="E788" s="4">
        <f>YEAR(SalesDataTable[[#This Row],[Order Date]])</f>
        <v>2026</v>
      </c>
      <c r="F788" s="4" t="str">
        <f>TEXT(SalesDataTable[[#This Row],[Order Date]],"MMMM")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MONTH(SalesDataTable[[#This Row],[Order Date]])</f>
        <v>5</v>
      </c>
      <c r="D789" s="4" t="str">
        <f>"Q"&amp;ROUNDUP(MONTH(SalesDataTable[[#This Row],[Order Date]])/3,0)</f>
        <v>Q2</v>
      </c>
      <c r="E789" s="4">
        <f>YEAR(SalesDataTable[[#This Row],[Order Date]])</f>
        <v>2026</v>
      </c>
      <c r="F789" s="4" t="str">
        <f>TEXT(SalesDataTable[[#This Row],[Order Date]],"MMMM")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MONTH(SalesDataTable[[#This Row],[Order Date]])</f>
        <v>5</v>
      </c>
      <c r="D790" s="4" t="str">
        <f>"Q"&amp;ROUNDUP(MONTH(SalesDataTable[[#This Row],[Order Date]])/3,0)</f>
        <v>Q2</v>
      </c>
      <c r="E790" s="4">
        <f>YEAR(SalesDataTable[[#This Row],[Order Date]])</f>
        <v>2026</v>
      </c>
      <c r="F790" s="4" t="str">
        <f>TEXT(SalesDataTable[[#This Row],[Order Date]],"MMMM")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MONTH(SalesDataTable[[#This Row],[Order Date]])</f>
        <v>5</v>
      </c>
      <c r="D791" s="4" t="str">
        <f>"Q"&amp;ROUNDUP(MONTH(SalesDataTable[[#This Row],[Order Date]])/3,0)</f>
        <v>Q2</v>
      </c>
      <c r="E791" s="4">
        <f>YEAR(SalesDataTable[[#This Row],[Order Date]])</f>
        <v>2026</v>
      </c>
      <c r="F791" s="4" t="str">
        <f>TEXT(SalesDataTable[[#This Row],[Order Date]],"MMMM")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MONTH(SalesDataTable[[#This Row],[Order Date]])</f>
        <v>5</v>
      </c>
      <c r="D792" s="4" t="str">
        <f>"Q"&amp;ROUNDUP(MONTH(SalesDataTable[[#This Row],[Order Date]])/3,0)</f>
        <v>Q2</v>
      </c>
      <c r="E792" s="4">
        <f>YEAR(SalesDataTable[[#This Row],[Order Date]])</f>
        <v>2026</v>
      </c>
      <c r="F792" s="4" t="str">
        <f>TEXT(SalesDataTable[[#This Row],[Order Date]],"MMMM")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MONTH(SalesDataTable[[#This Row],[Order Date]])</f>
        <v>5</v>
      </c>
      <c r="D793" s="4" t="str">
        <f>"Q"&amp;ROUNDUP(MONTH(SalesDataTable[[#This Row],[Order Date]])/3,0)</f>
        <v>Q2</v>
      </c>
      <c r="E793" s="4">
        <f>YEAR(SalesDataTable[[#This Row],[Order Date]])</f>
        <v>2026</v>
      </c>
      <c r="F793" s="4" t="str">
        <f>TEXT(SalesDataTable[[#This Row],[Order Date]],"MMMM")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MONTH(SalesDataTable[[#This Row],[Order Date]])</f>
        <v>5</v>
      </c>
      <c r="D794" s="4" t="str">
        <f>"Q"&amp;ROUNDUP(MONTH(SalesDataTable[[#This Row],[Order Date]])/3,0)</f>
        <v>Q2</v>
      </c>
      <c r="E794" s="4">
        <f>YEAR(SalesDataTable[[#This Row],[Order Date]])</f>
        <v>2026</v>
      </c>
      <c r="F794" s="4" t="str">
        <f>TEXT(SalesDataTable[[#This Row],[Order Date]],"MMMM")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MONTH(SalesDataTable[[#This Row],[Order Date]])</f>
        <v>5</v>
      </c>
      <c r="D795" s="4" t="str">
        <f>"Q"&amp;ROUNDUP(MONTH(SalesDataTable[[#This Row],[Order Date]])/3,0)</f>
        <v>Q2</v>
      </c>
      <c r="E795" s="4">
        <f>YEAR(SalesDataTable[[#This Row],[Order Date]])</f>
        <v>2026</v>
      </c>
      <c r="F795" s="4" t="str">
        <f>TEXT(SalesDataTable[[#This Row],[Order Date]],"MMMM")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MONTH(SalesDataTable[[#This Row],[Order Date]])</f>
        <v>5</v>
      </c>
      <c r="D796" s="4" t="str">
        <f>"Q"&amp;ROUNDUP(MONTH(SalesDataTable[[#This Row],[Order Date]])/3,0)</f>
        <v>Q2</v>
      </c>
      <c r="E796" s="4">
        <f>YEAR(SalesDataTable[[#This Row],[Order Date]])</f>
        <v>2026</v>
      </c>
      <c r="F796" s="4" t="str">
        <f>TEXT(SalesDataTable[[#This Row],[Order Date]],"MMMM")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MONTH(SalesDataTable[[#This Row],[Order Date]])</f>
        <v>5</v>
      </c>
      <c r="D797" s="4" t="str">
        <f>"Q"&amp;ROUNDUP(MONTH(SalesDataTable[[#This Row],[Order Date]])/3,0)</f>
        <v>Q2</v>
      </c>
      <c r="E797" s="4">
        <f>YEAR(SalesDataTable[[#This Row],[Order Date]])</f>
        <v>2026</v>
      </c>
      <c r="F797" s="4" t="str">
        <f>TEXT(SalesDataTable[[#This Row],[Order Date]],"MMMM")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MONTH(SalesDataTable[[#This Row],[Order Date]])</f>
        <v>5</v>
      </c>
      <c r="D798" s="4" t="str">
        <f>"Q"&amp;ROUNDUP(MONTH(SalesDataTable[[#This Row],[Order Date]])/3,0)</f>
        <v>Q2</v>
      </c>
      <c r="E798" s="4">
        <f>YEAR(SalesDataTable[[#This Row],[Order Date]])</f>
        <v>2026</v>
      </c>
      <c r="F798" s="4" t="str">
        <f>TEXT(SalesDataTable[[#This Row],[Order Date]],"MMMM")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MONTH(SalesDataTable[[#This Row],[Order Date]])</f>
        <v>5</v>
      </c>
      <c r="D799" s="4" t="str">
        <f>"Q"&amp;ROUNDUP(MONTH(SalesDataTable[[#This Row],[Order Date]])/3,0)</f>
        <v>Q2</v>
      </c>
      <c r="E799" s="4">
        <f>YEAR(SalesDataTable[[#This Row],[Order Date]])</f>
        <v>2026</v>
      </c>
      <c r="F799" s="4" t="str">
        <f>TEXT(SalesDataTable[[#This Row],[Order Date]],"MMMM")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MONTH(SalesDataTable[[#This Row],[Order Date]])</f>
        <v>5</v>
      </c>
      <c r="D800" s="4" t="str">
        <f>"Q"&amp;ROUNDUP(MONTH(SalesDataTable[[#This Row],[Order Date]])/3,0)</f>
        <v>Q2</v>
      </c>
      <c r="E800" s="4">
        <f>YEAR(SalesDataTable[[#This Row],[Order Date]])</f>
        <v>2026</v>
      </c>
      <c r="F800" s="4" t="str">
        <f>TEXT(SalesDataTable[[#This Row],[Order Date]],"MMMM")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MONTH(SalesDataTable[[#This Row],[Order Date]])</f>
        <v>5</v>
      </c>
      <c r="D801" s="4" t="str">
        <f>"Q"&amp;ROUNDUP(MONTH(SalesDataTable[[#This Row],[Order Date]])/3,0)</f>
        <v>Q2</v>
      </c>
      <c r="E801" s="4">
        <f>YEAR(SalesDataTable[[#This Row],[Order Date]])</f>
        <v>2026</v>
      </c>
      <c r="F801" s="4" t="str">
        <f>TEXT(SalesDataTable[[#This Row],[Order Date]],"MMMM")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MONTH(SalesDataTable[[#This Row],[Order Date]])</f>
        <v>5</v>
      </c>
      <c r="D802" s="4" t="str">
        <f>"Q"&amp;ROUNDUP(MONTH(SalesDataTable[[#This Row],[Order Date]])/3,0)</f>
        <v>Q2</v>
      </c>
      <c r="E802" s="4">
        <f>YEAR(SalesDataTable[[#This Row],[Order Date]])</f>
        <v>2026</v>
      </c>
      <c r="F802" s="4" t="str">
        <f>TEXT(SalesDataTable[[#This Row],[Order Date]],"MMMM")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MONTH(SalesDataTable[[#This Row],[Order Date]])</f>
        <v>5</v>
      </c>
      <c r="D803" s="4" t="str">
        <f>"Q"&amp;ROUNDUP(MONTH(SalesDataTable[[#This Row],[Order Date]])/3,0)</f>
        <v>Q2</v>
      </c>
      <c r="E803" s="4">
        <f>YEAR(SalesDataTable[[#This Row],[Order Date]])</f>
        <v>2026</v>
      </c>
      <c r="F803" s="4" t="str">
        <f>TEXT(SalesDataTable[[#This Row],[Order Date]],"MMMM")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MONTH(SalesDataTable[[#This Row],[Order Date]])</f>
        <v>5</v>
      </c>
      <c r="D804" s="4" t="str">
        <f>"Q"&amp;ROUNDUP(MONTH(SalesDataTable[[#This Row],[Order Date]])/3,0)</f>
        <v>Q2</v>
      </c>
      <c r="E804" s="4">
        <f>YEAR(SalesDataTable[[#This Row],[Order Date]])</f>
        <v>2026</v>
      </c>
      <c r="F804" s="4" t="str">
        <f>TEXT(SalesDataTable[[#This Row],[Order Date]],"MMMM")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MONTH(SalesDataTable[[#This Row],[Order Date]])</f>
        <v>5</v>
      </c>
      <c r="D805" s="4" t="str">
        <f>"Q"&amp;ROUNDUP(MONTH(SalesDataTable[[#This Row],[Order Date]])/3,0)</f>
        <v>Q2</v>
      </c>
      <c r="E805" s="4">
        <f>YEAR(SalesDataTable[[#This Row],[Order Date]])</f>
        <v>2026</v>
      </c>
      <c r="F805" s="4" t="str">
        <f>TEXT(SalesDataTable[[#This Row],[Order Date]],"MMMM")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MONTH(SalesDataTable[[#This Row],[Order Date]])</f>
        <v>5</v>
      </c>
      <c r="D806" s="4" t="str">
        <f>"Q"&amp;ROUNDUP(MONTH(SalesDataTable[[#This Row],[Order Date]])/3,0)</f>
        <v>Q2</v>
      </c>
      <c r="E806" s="4">
        <f>YEAR(SalesDataTable[[#This Row],[Order Date]])</f>
        <v>2026</v>
      </c>
      <c r="F806" s="4" t="str">
        <f>TEXT(SalesDataTable[[#This Row],[Order Date]],"MMMM")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MONTH(SalesDataTable[[#This Row],[Order Date]])</f>
        <v>5</v>
      </c>
      <c r="D807" s="4" t="str">
        <f>"Q"&amp;ROUNDUP(MONTH(SalesDataTable[[#This Row],[Order Date]])/3,0)</f>
        <v>Q2</v>
      </c>
      <c r="E807" s="4">
        <f>YEAR(SalesDataTable[[#This Row],[Order Date]])</f>
        <v>2026</v>
      </c>
      <c r="F807" s="4" t="str">
        <f>TEXT(SalesDataTable[[#This Row],[Order Date]],"MMMM")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MONTH(SalesDataTable[[#This Row],[Order Date]])</f>
        <v>5</v>
      </c>
      <c r="D808" s="4" t="str">
        <f>"Q"&amp;ROUNDUP(MONTH(SalesDataTable[[#This Row],[Order Date]])/3,0)</f>
        <v>Q2</v>
      </c>
      <c r="E808" s="4">
        <f>YEAR(SalesDataTable[[#This Row],[Order Date]])</f>
        <v>2026</v>
      </c>
      <c r="F808" s="4" t="str">
        <f>TEXT(SalesDataTable[[#This Row],[Order Date]],"MMMM")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MONTH(SalesDataTable[[#This Row],[Order Date]])</f>
        <v>5</v>
      </c>
      <c r="D809" s="4" t="str">
        <f>"Q"&amp;ROUNDUP(MONTH(SalesDataTable[[#This Row],[Order Date]])/3,0)</f>
        <v>Q2</v>
      </c>
      <c r="E809" s="4">
        <f>YEAR(SalesDataTable[[#This Row],[Order Date]])</f>
        <v>2026</v>
      </c>
      <c r="F809" s="4" t="str">
        <f>TEXT(SalesDataTable[[#This Row],[Order Date]],"MMMM")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MONTH(SalesDataTable[[#This Row],[Order Date]])</f>
        <v>5</v>
      </c>
      <c r="D810" s="4" t="str">
        <f>"Q"&amp;ROUNDUP(MONTH(SalesDataTable[[#This Row],[Order Date]])/3,0)</f>
        <v>Q2</v>
      </c>
      <c r="E810" s="4">
        <f>YEAR(SalesDataTable[[#This Row],[Order Date]])</f>
        <v>2026</v>
      </c>
      <c r="F810" s="4" t="str">
        <f>TEXT(SalesDataTable[[#This Row],[Order Date]],"MMMM")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MONTH(SalesDataTable[[#This Row],[Order Date]])</f>
        <v>5</v>
      </c>
      <c r="D811" s="4" t="str">
        <f>"Q"&amp;ROUNDUP(MONTH(SalesDataTable[[#This Row],[Order Date]])/3,0)</f>
        <v>Q2</v>
      </c>
      <c r="E811" s="4">
        <f>YEAR(SalesDataTable[[#This Row],[Order Date]])</f>
        <v>2026</v>
      </c>
      <c r="F811" s="4" t="str">
        <f>TEXT(SalesDataTable[[#This Row],[Order Date]],"MMMM")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MONTH(SalesDataTable[[#This Row],[Order Date]])</f>
        <v>5</v>
      </c>
      <c r="D812" s="4" t="str">
        <f>"Q"&amp;ROUNDUP(MONTH(SalesDataTable[[#This Row],[Order Date]])/3,0)</f>
        <v>Q2</v>
      </c>
      <c r="E812" s="4">
        <f>YEAR(SalesDataTable[[#This Row],[Order Date]])</f>
        <v>2026</v>
      </c>
      <c r="F812" s="4" t="str">
        <f>TEXT(SalesDataTable[[#This Row],[Order Date]],"MMMM")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MONTH(SalesDataTable[[#This Row],[Order Date]])</f>
        <v>5</v>
      </c>
      <c r="D813" s="4" t="str">
        <f>"Q"&amp;ROUNDUP(MONTH(SalesDataTable[[#This Row],[Order Date]])/3,0)</f>
        <v>Q2</v>
      </c>
      <c r="E813" s="4">
        <f>YEAR(SalesDataTable[[#This Row],[Order Date]])</f>
        <v>2026</v>
      </c>
      <c r="F813" s="4" t="str">
        <f>TEXT(SalesDataTable[[#This Row],[Order Date]],"MMMM")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MONTH(SalesDataTable[[#This Row],[Order Date]])</f>
        <v>5</v>
      </c>
      <c r="D814" s="4" t="str">
        <f>"Q"&amp;ROUNDUP(MONTH(SalesDataTable[[#This Row],[Order Date]])/3,0)</f>
        <v>Q2</v>
      </c>
      <c r="E814" s="4">
        <f>YEAR(SalesDataTable[[#This Row],[Order Date]])</f>
        <v>2026</v>
      </c>
      <c r="F814" s="4" t="str">
        <f>TEXT(SalesDataTable[[#This Row],[Order Date]],"MMMM")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MONTH(SalesDataTable[[#This Row],[Order Date]])</f>
        <v>5</v>
      </c>
      <c r="D815" s="4" t="str">
        <f>"Q"&amp;ROUNDUP(MONTH(SalesDataTable[[#This Row],[Order Date]])/3,0)</f>
        <v>Q2</v>
      </c>
      <c r="E815" s="4">
        <f>YEAR(SalesDataTable[[#This Row],[Order Date]])</f>
        <v>2026</v>
      </c>
      <c r="F815" s="4" t="str">
        <f>TEXT(SalesDataTable[[#This Row],[Order Date]],"MMMM")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MONTH(SalesDataTable[[#This Row],[Order Date]])</f>
        <v>5</v>
      </c>
      <c r="D816" s="4" t="str">
        <f>"Q"&amp;ROUNDUP(MONTH(SalesDataTable[[#This Row],[Order Date]])/3,0)</f>
        <v>Q2</v>
      </c>
      <c r="E816" s="4">
        <f>YEAR(SalesDataTable[[#This Row],[Order Date]])</f>
        <v>2026</v>
      </c>
      <c r="F816" s="4" t="str">
        <f>TEXT(SalesDataTable[[#This Row],[Order Date]],"MMMM")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MONTH(SalesDataTable[[#This Row],[Order Date]])</f>
        <v>5</v>
      </c>
      <c r="D817" s="4" t="str">
        <f>"Q"&amp;ROUNDUP(MONTH(SalesDataTable[[#This Row],[Order Date]])/3,0)</f>
        <v>Q2</v>
      </c>
      <c r="E817" s="4">
        <f>YEAR(SalesDataTable[[#This Row],[Order Date]])</f>
        <v>2026</v>
      </c>
      <c r="F817" s="4" t="str">
        <f>TEXT(SalesDataTable[[#This Row],[Order Date]],"MMMM")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MONTH(SalesDataTable[[#This Row],[Order Date]])</f>
        <v>5</v>
      </c>
      <c r="D818" s="4" t="str">
        <f>"Q"&amp;ROUNDUP(MONTH(SalesDataTable[[#This Row],[Order Date]])/3,0)</f>
        <v>Q2</v>
      </c>
      <c r="E818" s="4">
        <f>YEAR(SalesDataTable[[#This Row],[Order Date]])</f>
        <v>2026</v>
      </c>
      <c r="F818" s="4" t="str">
        <f>TEXT(SalesDataTable[[#This Row],[Order Date]],"MMMM")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MONTH(SalesDataTable[[#This Row],[Order Date]])</f>
        <v>5</v>
      </c>
      <c r="D819" s="4" t="str">
        <f>"Q"&amp;ROUNDUP(MONTH(SalesDataTable[[#This Row],[Order Date]])/3,0)</f>
        <v>Q2</v>
      </c>
      <c r="E819" s="4">
        <f>YEAR(SalesDataTable[[#This Row],[Order Date]])</f>
        <v>2026</v>
      </c>
      <c r="F819" s="4" t="str">
        <f>TEXT(SalesDataTable[[#This Row],[Order Date]],"MMMM")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MONTH(SalesDataTable[[#This Row],[Order Date]])</f>
        <v>5</v>
      </c>
      <c r="D820" s="4" t="str">
        <f>"Q"&amp;ROUNDUP(MONTH(SalesDataTable[[#This Row],[Order Date]])/3,0)</f>
        <v>Q2</v>
      </c>
      <c r="E820" s="4">
        <f>YEAR(SalesDataTable[[#This Row],[Order Date]])</f>
        <v>2026</v>
      </c>
      <c r="F820" s="4" t="str">
        <f>TEXT(SalesDataTable[[#This Row],[Order Date]],"MMMM")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MONTH(SalesDataTable[[#This Row],[Order Date]])</f>
        <v>5</v>
      </c>
      <c r="D821" s="4" t="str">
        <f>"Q"&amp;ROUNDUP(MONTH(SalesDataTable[[#This Row],[Order Date]])/3,0)</f>
        <v>Q2</v>
      </c>
      <c r="E821" s="4">
        <f>YEAR(SalesDataTable[[#This Row],[Order Date]])</f>
        <v>2026</v>
      </c>
      <c r="F821" s="4" t="str">
        <f>TEXT(SalesDataTable[[#This Row],[Order Date]],"MMMM")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MONTH(SalesDataTable[[#This Row],[Order Date]])</f>
        <v>5</v>
      </c>
      <c r="D822" s="4" t="str">
        <f>"Q"&amp;ROUNDUP(MONTH(SalesDataTable[[#This Row],[Order Date]])/3,0)</f>
        <v>Q2</v>
      </c>
      <c r="E822" s="4">
        <f>YEAR(SalesDataTable[[#This Row],[Order Date]])</f>
        <v>2026</v>
      </c>
      <c r="F822" s="4" t="str">
        <f>TEXT(SalesDataTable[[#This Row],[Order Date]],"MMMM")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MONTH(SalesDataTable[[#This Row],[Order Date]])</f>
        <v>5</v>
      </c>
      <c r="D823" s="4" t="str">
        <f>"Q"&amp;ROUNDUP(MONTH(SalesDataTable[[#This Row],[Order Date]])/3,0)</f>
        <v>Q2</v>
      </c>
      <c r="E823" s="4">
        <f>YEAR(SalesDataTable[[#This Row],[Order Date]])</f>
        <v>2026</v>
      </c>
      <c r="F823" s="4" t="str">
        <f>TEXT(SalesDataTable[[#This Row],[Order Date]],"MMMM")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MONTH(SalesDataTable[[#This Row],[Order Date]])</f>
        <v>5</v>
      </c>
      <c r="D824" s="4" t="str">
        <f>"Q"&amp;ROUNDUP(MONTH(SalesDataTable[[#This Row],[Order Date]])/3,0)</f>
        <v>Q2</v>
      </c>
      <c r="E824" s="4">
        <f>YEAR(SalesDataTable[[#This Row],[Order Date]])</f>
        <v>2026</v>
      </c>
      <c r="F824" s="4" t="str">
        <f>TEXT(SalesDataTable[[#This Row],[Order Date]],"MMMM")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MONTH(SalesDataTable[[#This Row],[Order Date]])</f>
        <v>5</v>
      </c>
      <c r="D825" s="4" t="str">
        <f>"Q"&amp;ROUNDUP(MONTH(SalesDataTable[[#This Row],[Order Date]])/3,0)</f>
        <v>Q2</v>
      </c>
      <c r="E825" s="4">
        <f>YEAR(SalesDataTable[[#This Row],[Order Date]])</f>
        <v>2026</v>
      </c>
      <c r="F825" s="4" t="str">
        <f>TEXT(SalesDataTable[[#This Row],[Order Date]],"MMMM")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MONTH(SalesDataTable[[#This Row],[Order Date]])</f>
        <v>5</v>
      </c>
      <c r="D826" s="4" t="str">
        <f>"Q"&amp;ROUNDUP(MONTH(SalesDataTable[[#This Row],[Order Date]])/3,0)</f>
        <v>Q2</v>
      </c>
      <c r="E826" s="4">
        <f>YEAR(SalesDataTable[[#This Row],[Order Date]])</f>
        <v>2026</v>
      </c>
      <c r="F826" s="4" t="str">
        <f>TEXT(SalesDataTable[[#This Row],[Order Date]],"MMMM")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MONTH(SalesDataTable[[#This Row],[Order Date]])</f>
        <v>5</v>
      </c>
      <c r="D827" s="4" t="str">
        <f>"Q"&amp;ROUNDUP(MONTH(SalesDataTable[[#This Row],[Order Date]])/3,0)</f>
        <v>Q2</v>
      </c>
      <c r="E827" s="4">
        <f>YEAR(SalesDataTable[[#This Row],[Order Date]])</f>
        <v>2026</v>
      </c>
      <c r="F827" s="4" t="str">
        <f>TEXT(SalesDataTable[[#This Row],[Order Date]],"MMMM")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MONTH(SalesDataTable[[#This Row],[Order Date]])</f>
        <v>5</v>
      </c>
      <c r="D828" s="4" t="str">
        <f>"Q"&amp;ROUNDUP(MONTH(SalesDataTable[[#This Row],[Order Date]])/3,0)</f>
        <v>Q2</v>
      </c>
      <c r="E828" s="4">
        <f>YEAR(SalesDataTable[[#This Row],[Order Date]])</f>
        <v>2026</v>
      </c>
      <c r="F828" s="4" t="str">
        <f>TEXT(SalesDataTable[[#This Row],[Order Date]],"MMMM")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MONTH(SalesDataTable[[#This Row],[Order Date]])</f>
        <v>5</v>
      </c>
      <c r="D829" s="4" t="str">
        <f>"Q"&amp;ROUNDUP(MONTH(SalesDataTable[[#This Row],[Order Date]])/3,0)</f>
        <v>Q2</v>
      </c>
      <c r="E829" s="4">
        <f>YEAR(SalesDataTable[[#This Row],[Order Date]])</f>
        <v>2026</v>
      </c>
      <c r="F829" s="4" t="str">
        <f>TEXT(SalesDataTable[[#This Row],[Order Date]],"MMMM")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MONTH(SalesDataTable[[#This Row],[Order Date]])</f>
        <v>5</v>
      </c>
      <c r="D830" s="4" t="str">
        <f>"Q"&amp;ROUNDUP(MONTH(SalesDataTable[[#This Row],[Order Date]])/3,0)</f>
        <v>Q2</v>
      </c>
      <c r="E830" s="4">
        <f>YEAR(SalesDataTable[[#This Row],[Order Date]])</f>
        <v>2026</v>
      </c>
      <c r="F830" s="4" t="str">
        <f>TEXT(SalesDataTable[[#This Row],[Order Date]],"MMMM")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MONTH(SalesDataTable[[#This Row],[Order Date]])</f>
        <v>5</v>
      </c>
      <c r="D831" s="4" t="str">
        <f>"Q"&amp;ROUNDUP(MONTH(SalesDataTable[[#This Row],[Order Date]])/3,0)</f>
        <v>Q2</v>
      </c>
      <c r="E831" s="4">
        <f>YEAR(SalesDataTable[[#This Row],[Order Date]])</f>
        <v>2026</v>
      </c>
      <c r="F831" s="4" t="str">
        <f>TEXT(SalesDataTable[[#This Row],[Order Date]],"MMMM")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MONTH(SalesDataTable[[#This Row],[Order Date]])</f>
        <v>5</v>
      </c>
      <c r="D832" s="4" t="str">
        <f>"Q"&amp;ROUNDUP(MONTH(SalesDataTable[[#This Row],[Order Date]])/3,0)</f>
        <v>Q2</v>
      </c>
      <c r="E832" s="4">
        <f>YEAR(SalesDataTable[[#This Row],[Order Date]])</f>
        <v>2026</v>
      </c>
      <c r="F832" s="4" t="str">
        <f>TEXT(SalesDataTable[[#This Row],[Order Date]],"MMMM")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MONTH(SalesDataTable[[#This Row],[Order Date]])</f>
        <v>5</v>
      </c>
      <c r="D833" s="4" t="str">
        <f>"Q"&amp;ROUNDUP(MONTH(SalesDataTable[[#This Row],[Order Date]])/3,0)</f>
        <v>Q2</v>
      </c>
      <c r="E833" s="4">
        <f>YEAR(SalesDataTable[[#This Row],[Order Date]])</f>
        <v>2026</v>
      </c>
      <c r="F833" s="4" t="str">
        <f>TEXT(SalesDataTable[[#This Row],[Order Date]],"MMMM")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MONTH(SalesDataTable[[#This Row],[Order Date]])</f>
        <v>5</v>
      </c>
      <c r="D834" s="4" t="str">
        <f>"Q"&amp;ROUNDUP(MONTH(SalesDataTable[[#This Row],[Order Date]])/3,0)</f>
        <v>Q2</v>
      </c>
      <c r="E834" s="4">
        <f>YEAR(SalesDataTable[[#This Row],[Order Date]])</f>
        <v>2026</v>
      </c>
      <c r="F834" s="4" t="str">
        <f>TEXT(SalesDataTable[[#This Row],[Order Date]],"MMMM")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MONTH(SalesDataTable[[#This Row],[Order Date]])</f>
        <v>5</v>
      </c>
      <c r="D835" s="4" t="str">
        <f>"Q"&amp;ROUNDUP(MONTH(SalesDataTable[[#This Row],[Order Date]])/3,0)</f>
        <v>Q2</v>
      </c>
      <c r="E835" s="4">
        <f>YEAR(SalesDataTable[[#This Row],[Order Date]])</f>
        <v>2026</v>
      </c>
      <c r="F835" s="4" t="str">
        <f>TEXT(SalesDataTable[[#This Row],[Order Date]],"MMMM")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MONTH(SalesDataTable[[#This Row],[Order Date]])</f>
        <v>5</v>
      </c>
      <c r="D836" s="4" t="str">
        <f>"Q"&amp;ROUNDUP(MONTH(SalesDataTable[[#This Row],[Order Date]])/3,0)</f>
        <v>Q2</v>
      </c>
      <c r="E836" s="4">
        <f>YEAR(SalesDataTable[[#This Row],[Order Date]])</f>
        <v>2026</v>
      </c>
      <c r="F836" s="4" t="str">
        <f>TEXT(SalesDataTable[[#This Row],[Order Date]],"MMMM")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MONTH(SalesDataTable[[#This Row],[Order Date]])</f>
        <v>5</v>
      </c>
      <c r="D837" s="4" t="str">
        <f>"Q"&amp;ROUNDUP(MONTH(SalesDataTable[[#This Row],[Order Date]])/3,0)</f>
        <v>Q2</v>
      </c>
      <c r="E837" s="4">
        <f>YEAR(SalesDataTable[[#This Row],[Order Date]])</f>
        <v>2026</v>
      </c>
      <c r="F837" s="4" t="str">
        <f>TEXT(SalesDataTable[[#This Row],[Order Date]],"MMMM")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MONTH(SalesDataTable[[#This Row],[Order Date]])</f>
        <v>5</v>
      </c>
      <c r="D838" s="4" t="str">
        <f>"Q"&amp;ROUNDUP(MONTH(SalesDataTable[[#This Row],[Order Date]])/3,0)</f>
        <v>Q2</v>
      </c>
      <c r="E838" s="4">
        <f>YEAR(SalesDataTable[[#This Row],[Order Date]])</f>
        <v>2026</v>
      </c>
      <c r="F838" s="4" t="str">
        <f>TEXT(SalesDataTable[[#This Row],[Order Date]],"MMMM")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MONTH(SalesDataTable[[#This Row],[Order Date]])</f>
        <v>5</v>
      </c>
      <c r="D839" s="4" t="str">
        <f>"Q"&amp;ROUNDUP(MONTH(SalesDataTable[[#This Row],[Order Date]])/3,0)</f>
        <v>Q2</v>
      </c>
      <c r="E839" s="4">
        <f>YEAR(SalesDataTable[[#This Row],[Order Date]])</f>
        <v>2026</v>
      </c>
      <c r="F839" s="4" t="str">
        <f>TEXT(SalesDataTable[[#This Row],[Order Date]],"MMMM")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MONTH(SalesDataTable[[#This Row],[Order Date]])</f>
        <v>5</v>
      </c>
      <c r="D840" s="4" t="str">
        <f>"Q"&amp;ROUNDUP(MONTH(SalesDataTable[[#This Row],[Order Date]])/3,0)</f>
        <v>Q2</v>
      </c>
      <c r="E840" s="4">
        <f>YEAR(SalesDataTable[[#This Row],[Order Date]])</f>
        <v>2026</v>
      </c>
      <c r="F840" s="4" t="str">
        <f>TEXT(SalesDataTable[[#This Row],[Order Date]],"MMMM")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MONTH(SalesDataTable[[#This Row],[Order Date]])</f>
        <v>5</v>
      </c>
      <c r="D841" s="4" t="str">
        <f>"Q"&amp;ROUNDUP(MONTH(SalesDataTable[[#This Row],[Order Date]])/3,0)</f>
        <v>Q2</v>
      </c>
      <c r="E841" s="4">
        <f>YEAR(SalesDataTable[[#This Row],[Order Date]])</f>
        <v>2026</v>
      </c>
      <c r="F841" s="4" t="str">
        <f>TEXT(SalesDataTable[[#This Row],[Order Date]],"MMMM")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MONTH(SalesDataTable[[#This Row],[Order Date]])</f>
        <v>5</v>
      </c>
      <c r="D842" s="4" t="str">
        <f>"Q"&amp;ROUNDUP(MONTH(SalesDataTable[[#This Row],[Order Date]])/3,0)</f>
        <v>Q2</v>
      </c>
      <c r="E842" s="4">
        <f>YEAR(SalesDataTable[[#This Row],[Order Date]])</f>
        <v>2026</v>
      </c>
      <c r="F842" s="4" t="str">
        <f>TEXT(SalesDataTable[[#This Row],[Order Date]],"MMMM")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MONTH(SalesDataTable[[#This Row],[Order Date]])</f>
        <v>5</v>
      </c>
      <c r="D843" s="4" t="str">
        <f>"Q"&amp;ROUNDUP(MONTH(SalesDataTable[[#This Row],[Order Date]])/3,0)</f>
        <v>Q2</v>
      </c>
      <c r="E843" s="4">
        <f>YEAR(SalesDataTable[[#This Row],[Order Date]])</f>
        <v>2026</v>
      </c>
      <c r="F843" s="4" t="str">
        <f>TEXT(SalesDataTable[[#This Row],[Order Date]],"MMMM")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MONTH(SalesDataTable[[#This Row],[Order Date]])</f>
        <v>5</v>
      </c>
      <c r="D844" s="4" t="str">
        <f>"Q"&amp;ROUNDUP(MONTH(SalesDataTable[[#This Row],[Order Date]])/3,0)</f>
        <v>Q2</v>
      </c>
      <c r="E844" s="4">
        <f>YEAR(SalesDataTable[[#This Row],[Order Date]])</f>
        <v>2026</v>
      </c>
      <c r="F844" s="4" t="str">
        <f>TEXT(SalesDataTable[[#This Row],[Order Date]],"MMMM")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MONTH(SalesDataTable[[#This Row],[Order Date]])</f>
        <v>5</v>
      </c>
      <c r="D845" s="4" t="str">
        <f>"Q"&amp;ROUNDUP(MONTH(SalesDataTable[[#This Row],[Order Date]])/3,0)</f>
        <v>Q2</v>
      </c>
      <c r="E845" s="4">
        <f>YEAR(SalesDataTable[[#This Row],[Order Date]])</f>
        <v>2026</v>
      </c>
      <c r="F845" s="4" t="str">
        <f>TEXT(SalesDataTable[[#This Row],[Order Date]],"MMMM")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MONTH(SalesDataTable[[#This Row],[Order Date]])</f>
        <v>5</v>
      </c>
      <c r="D846" s="4" t="str">
        <f>"Q"&amp;ROUNDUP(MONTH(SalesDataTable[[#This Row],[Order Date]])/3,0)</f>
        <v>Q2</v>
      </c>
      <c r="E846" s="4">
        <f>YEAR(SalesDataTable[[#This Row],[Order Date]])</f>
        <v>2026</v>
      </c>
      <c r="F846" s="4" t="str">
        <f>TEXT(SalesDataTable[[#This Row],[Order Date]],"MMMM")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MONTH(SalesDataTable[[#This Row],[Order Date]])</f>
        <v>5</v>
      </c>
      <c r="D847" s="4" t="str">
        <f>"Q"&amp;ROUNDUP(MONTH(SalesDataTable[[#This Row],[Order Date]])/3,0)</f>
        <v>Q2</v>
      </c>
      <c r="E847" s="4">
        <f>YEAR(SalesDataTable[[#This Row],[Order Date]])</f>
        <v>2026</v>
      </c>
      <c r="F847" s="4" t="str">
        <f>TEXT(SalesDataTable[[#This Row],[Order Date]],"MMMM")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MONTH(SalesDataTable[[#This Row],[Order Date]])</f>
        <v>5</v>
      </c>
      <c r="D848" s="4" t="str">
        <f>"Q"&amp;ROUNDUP(MONTH(SalesDataTable[[#This Row],[Order Date]])/3,0)</f>
        <v>Q2</v>
      </c>
      <c r="E848" s="4">
        <f>YEAR(SalesDataTable[[#This Row],[Order Date]])</f>
        <v>2026</v>
      </c>
      <c r="F848" s="4" t="str">
        <f>TEXT(SalesDataTable[[#This Row],[Order Date]],"MMMM")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MONTH(SalesDataTable[[#This Row],[Order Date]])</f>
        <v>5</v>
      </c>
      <c r="D849" s="4" t="str">
        <f>"Q"&amp;ROUNDUP(MONTH(SalesDataTable[[#This Row],[Order Date]])/3,0)</f>
        <v>Q2</v>
      </c>
      <c r="E849" s="4">
        <f>YEAR(SalesDataTable[[#This Row],[Order Date]])</f>
        <v>2026</v>
      </c>
      <c r="F849" s="4" t="str">
        <f>TEXT(SalesDataTable[[#This Row],[Order Date]],"MMMM")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MONTH(SalesDataTable[[#This Row],[Order Date]])</f>
        <v>5</v>
      </c>
      <c r="D850" s="4" t="str">
        <f>"Q"&amp;ROUNDUP(MONTH(SalesDataTable[[#This Row],[Order Date]])/3,0)</f>
        <v>Q2</v>
      </c>
      <c r="E850" s="4">
        <f>YEAR(SalesDataTable[[#This Row],[Order Date]])</f>
        <v>2026</v>
      </c>
      <c r="F850" s="4" t="str">
        <f>TEXT(SalesDataTable[[#This Row],[Order Date]],"MMMM")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MONTH(SalesDataTable[[#This Row],[Order Date]])</f>
        <v>5</v>
      </c>
      <c r="D851" s="4" t="str">
        <f>"Q"&amp;ROUNDUP(MONTH(SalesDataTable[[#This Row],[Order Date]])/3,0)</f>
        <v>Q2</v>
      </c>
      <c r="E851" s="4">
        <f>YEAR(SalesDataTable[[#This Row],[Order Date]])</f>
        <v>2026</v>
      </c>
      <c r="F851" s="4" t="str">
        <f>TEXT(SalesDataTable[[#This Row],[Order Date]],"MMMM")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MONTH(SalesDataTable[[#This Row],[Order Date]])</f>
        <v>5</v>
      </c>
      <c r="D852" s="4" t="str">
        <f>"Q"&amp;ROUNDUP(MONTH(SalesDataTable[[#This Row],[Order Date]])/3,0)</f>
        <v>Q2</v>
      </c>
      <c r="E852" s="4">
        <f>YEAR(SalesDataTable[[#This Row],[Order Date]])</f>
        <v>2026</v>
      </c>
      <c r="F852" s="4" t="str">
        <f>TEXT(SalesDataTable[[#This Row],[Order Date]],"MMMM")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MONTH(SalesDataTable[[#This Row],[Order Date]])</f>
        <v>5</v>
      </c>
      <c r="D853" s="4" t="str">
        <f>"Q"&amp;ROUNDUP(MONTH(SalesDataTable[[#This Row],[Order Date]])/3,0)</f>
        <v>Q2</v>
      </c>
      <c r="E853" s="4">
        <f>YEAR(SalesDataTable[[#This Row],[Order Date]])</f>
        <v>2026</v>
      </c>
      <c r="F853" s="4" t="str">
        <f>TEXT(SalesDataTable[[#This Row],[Order Date]],"MMMM")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MONTH(SalesDataTable[[#This Row],[Order Date]])</f>
        <v>5</v>
      </c>
      <c r="D854" s="4" t="str">
        <f>"Q"&amp;ROUNDUP(MONTH(SalesDataTable[[#This Row],[Order Date]])/3,0)</f>
        <v>Q2</v>
      </c>
      <c r="E854" s="4">
        <f>YEAR(SalesDataTable[[#This Row],[Order Date]])</f>
        <v>2026</v>
      </c>
      <c r="F854" s="4" t="str">
        <f>TEXT(SalesDataTable[[#This Row],[Order Date]],"MMMM")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MONTH(SalesDataTable[[#This Row],[Order Date]])</f>
        <v>5</v>
      </c>
      <c r="D855" s="4" t="str">
        <f>"Q"&amp;ROUNDUP(MONTH(SalesDataTable[[#This Row],[Order Date]])/3,0)</f>
        <v>Q2</v>
      </c>
      <c r="E855" s="4">
        <f>YEAR(SalesDataTable[[#This Row],[Order Date]])</f>
        <v>2026</v>
      </c>
      <c r="F855" s="4" t="str">
        <f>TEXT(SalesDataTable[[#This Row],[Order Date]],"MMMM")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MONTH(SalesDataTable[[#This Row],[Order Date]])</f>
        <v>5</v>
      </c>
      <c r="D856" s="4" t="str">
        <f>"Q"&amp;ROUNDUP(MONTH(SalesDataTable[[#This Row],[Order Date]])/3,0)</f>
        <v>Q2</v>
      </c>
      <c r="E856" s="4">
        <f>YEAR(SalesDataTable[[#This Row],[Order Date]])</f>
        <v>2026</v>
      </c>
      <c r="F856" s="4" t="str">
        <f>TEXT(SalesDataTable[[#This Row],[Order Date]],"MMMM")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MONTH(SalesDataTable[[#This Row],[Order Date]])</f>
        <v>5</v>
      </c>
      <c r="D857" s="4" t="str">
        <f>"Q"&amp;ROUNDUP(MONTH(SalesDataTable[[#This Row],[Order Date]])/3,0)</f>
        <v>Q2</v>
      </c>
      <c r="E857" s="4">
        <f>YEAR(SalesDataTable[[#This Row],[Order Date]])</f>
        <v>2026</v>
      </c>
      <c r="F857" s="4" t="str">
        <f>TEXT(SalesDataTable[[#This Row],[Order Date]],"MMMM")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MONTH(SalesDataTable[[#This Row],[Order Date]])</f>
        <v>5</v>
      </c>
      <c r="D858" s="4" t="str">
        <f>"Q"&amp;ROUNDUP(MONTH(SalesDataTable[[#This Row],[Order Date]])/3,0)</f>
        <v>Q2</v>
      </c>
      <c r="E858" s="4">
        <f>YEAR(SalesDataTable[[#This Row],[Order Date]])</f>
        <v>2026</v>
      </c>
      <c r="F858" s="4" t="str">
        <f>TEXT(SalesDataTable[[#This Row],[Order Date]],"MMMM")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MONTH(SalesDataTable[[#This Row],[Order Date]])</f>
        <v>5</v>
      </c>
      <c r="D859" s="4" t="str">
        <f>"Q"&amp;ROUNDUP(MONTH(SalesDataTable[[#This Row],[Order Date]])/3,0)</f>
        <v>Q2</v>
      </c>
      <c r="E859" s="4">
        <f>YEAR(SalesDataTable[[#This Row],[Order Date]])</f>
        <v>2026</v>
      </c>
      <c r="F859" s="4" t="str">
        <f>TEXT(SalesDataTable[[#This Row],[Order Date]],"MMMM")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MONTH(SalesDataTable[[#This Row],[Order Date]])</f>
        <v>5</v>
      </c>
      <c r="D860" s="4" t="str">
        <f>"Q"&amp;ROUNDUP(MONTH(SalesDataTable[[#This Row],[Order Date]])/3,0)</f>
        <v>Q2</v>
      </c>
      <c r="E860" s="4">
        <f>YEAR(SalesDataTable[[#This Row],[Order Date]])</f>
        <v>2026</v>
      </c>
      <c r="F860" s="4" t="str">
        <f>TEXT(SalesDataTable[[#This Row],[Order Date]],"MMMM")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MONTH(SalesDataTable[[#This Row],[Order Date]])</f>
        <v>5</v>
      </c>
      <c r="D861" s="4" t="str">
        <f>"Q"&amp;ROUNDUP(MONTH(SalesDataTable[[#This Row],[Order Date]])/3,0)</f>
        <v>Q2</v>
      </c>
      <c r="E861" s="4">
        <f>YEAR(SalesDataTable[[#This Row],[Order Date]])</f>
        <v>2026</v>
      </c>
      <c r="F861" s="4" t="str">
        <f>TEXT(SalesDataTable[[#This Row],[Order Date]],"MMMM")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MONTH(SalesDataTable[[#This Row],[Order Date]])</f>
        <v>5</v>
      </c>
      <c r="D862" s="4" t="str">
        <f>"Q"&amp;ROUNDUP(MONTH(SalesDataTable[[#This Row],[Order Date]])/3,0)</f>
        <v>Q2</v>
      </c>
      <c r="E862" s="4">
        <f>YEAR(SalesDataTable[[#This Row],[Order Date]])</f>
        <v>2026</v>
      </c>
      <c r="F862" s="4" t="str">
        <f>TEXT(SalesDataTable[[#This Row],[Order Date]],"MMMM")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MONTH(SalesDataTable[[#This Row],[Order Date]])</f>
        <v>5</v>
      </c>
      <c r="D863" s="4" t="str">
        <f>"Q"&amp;ROUNDUP(MONTH(SalesDataTable[[#This Row],[Order Date]])/3,0)</f>
        <v>Q2</v>
      </c>
      <c r="E863" s="4">
        <f>YEAR(SalesDataTable[[#This Row],[Order Date]])</f>
        <v>2026</v>
      </c>
      <c r="F863" s="4" t="str">
        <f>TEXT(SalesDataTable[[#This Row],[Order Date]],"MMMM")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MONTH(SalesDataTable[[#This Row],[Order Date]])</f>
        <v>5</v>
      </c>
      <c r="D864" s="4" t="str">
        <f>"Q"&amp;ROUNDUP(MONTH(SalesDataTable[[#This Row],[Order Date]])/3,0)</f>
        <v>Q2</v>
      </c>
      <c r="E864" s="4">
        <f>YEAR(SalesDataTable[[#This Row],[Order Date]])</f>
        <v>2026</v>
      </c>
      <c r="F864" s="4" t="str">
        <f>TEXT(SalesDataTable[[#This Row],[Order Date]],"MMMM")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MONTH(SalesDataTable[[#This Row],[Order Date]])</f>
        <v>5</v>
      </c>
      <c r="D865" s="4" t="str">
        <f>"Q"&amp;ROUNDUP(MONTH(SalesDataTable[[#This Row],[Order Date]])/3,0)</f>
        <v>Q2</v>
      </c>
      <c r="E865" s="4">
        <f>YEAR(SalesDataTable[[#This Row],[Order Date]])</f>
        <v>2026</v>
      </c>
      <c r="F865" s="4" t="str">
        <f>TEXT(SalesDataTable[[#This Row],[Order Date]],"MMMM")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MONTH(SalesDataTable[[#This Row],[Order Date]])</f>
        <v>5</v>
      </c>
      <c r="D866" s="4" t="str">
        <f>"Q"&amp;ROUNDUP(MONTH(SalesDataTable[[#This Row],[Order Date]])/3,0)</f>
        <v>Q2</v>
      </c>
      <c r="E866" s="4">
        <f>YEAR(SalesDataTable[[#This Row],[Order Date]])</f>
        <v>2026</v>
      </c>
      <c r="F866" s="4" t="str">
        <f>TEXT(SalesDataTable[[#This Row],[Order Date]],"MMMM")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MONTH(SalesDataTable[[#This Row],[Order Date]])</f>
        <v>5</v>
      </c>
      <c r="D867" s="4" t="str">
        <f>"Q"&amp;ROUNDUP(MONTH(SalesDataTable[[#This Row],[Order Date]])/3,0)</f>
        <v>Q2</v>
      </c>
      <c r="E867" s="4">
        <f>YEAR(SalesDataTable[[#This Row],[Order Date]])</f>
        <v>2026</v>
      </c>
      <c r="F867" s="4" t="str">
        <f>TEXT(SalesDataTable[[#This Row],[Order Date]],"MMMM")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MONTH(SalesDataTable[[#This Row],[Order Date]])</f>
        <v>5</v>
      </c>
      <c r="D868" s="4" t="str">
        <f>"Q"&amp;ROUNDUP(MONTH(SalesDataTable[[#This Row],[Order Date]])/3,0)</f>
        <v>Q2</v>
      </c>
      <c r="E868" s="4">
        <f>YEAR(SalesDataTable[[#This Row],[Order Date]])</f>
        <v>2026</v>
      </c>
      <c r="F868" s="4" t="str">
        <f>TEXT(SalesDataTable[[#This Row],[Order Date]],"MMMM")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MONTH(SalesDataTable[[#This Row],[Order Date]])</f>
        <v>5</v>
      </c>
      <c r="D869" s="4" t="str">
        <f>"Q"&amp;ROUNDUP(MONTH(SalesDataTable[[#This Row],[Order Date]])/3,0)</f>
        <v>Q2</v>
      </c>
      <c r="E869" s="4">
        <f>YEAR(SalesDataTable[[#This Row],[Order Date]])</f>
        <v>2026</v>
      </c>
      <c r="F869" s="4" t="str">
        <f>TEXT(SalesDataTable[[#This Row],[Order Date]],"MMMM")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MONTH(SalesDataTable[[#This Row],[Order Date]])</f>
        <v>5</v>
      </c>
      <c r="D870" s="4" t="str">
        <f>"Q"&amp;ROUNDUP(MONTH(SalesDataTable[[#This Row],[Order Date]])/3,0)</f>
        <v>Q2</v>
      </c>
      <c r="E870" s="4">
        <f>YEAR(SalesDataTable[[#This Row],[Order Date]])</f>
        <v>2026</v>
      </c>
      <c r="F870" s="4" t="str">
        <f>TEXT(SalesDataTable[[#This Row],[Order Date]],"MMMM")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MONTH(SalesDataTable[[#This Row],[Order Date]])</f>
        <v>5</v>
      </c>
      <c r="D871" s="4" t="str">
        <f>"Q"&amp;ROUNDUP(MONTH(SalesDataTable[[#This Row],[Order Date]])/3,0)</f>
        <v>Q2</v>
      </c>
      <c r="E871" s="4">
        <f>YEAR(SalesDataTable[[#This Row],[Order Date]])</f>
        <v>2026</v>
      </c>
      <c r="F871" s="4" t="str">
        <f>TEXT(SalesDataTable[[#This Row],[Order Date]],"MMMM")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MONTH(SalesDataTable[[#This Row],[Order Date]])</f>
        <v>5</v>
      </c>
      <c r="D872" s="4" t="str">
        <f>"Q"&amp;ROUNDUP(MONTH(SalesDataTable[[#This Row],[Order Date]])/3,0)</f>
        <v>Q2</v>
      </c>
      <c r="E872" s="4">
        <f>YEAR(SalesDataTable[[#This Row],[Order Date]])</f>
        <v>2026</v>
      </c>
      <c r="F872" s="4" t="str">
        <f>TEXT(SalesDataTable[[#This Row],[Order Date]],"MMMM")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MONTH(SalesDataTable[[#This Row],[Order Date]])</f>
        <v>5</v>
      </c>
      <c r="D873" s="4" t="str">
        <f>"Q"&amp;ROUNDUP(MONTH(SalesDataTable[[#This Row],[Order Date]])/3,0)</f>
        <v>Q2</v>
      </c>
      <c r="E873" s="4">
        <f>YEAR(SalesDataTable[[#This Row],[Order Date]])</f>
        <v>2026</v>
      </c>
      <c r="F873" s="4" t="str">
        <f>TEXT(SalesDataTable[[#This Row],[Order Date]],"MMMM")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MONTH(SalesDataTable[[#This Row],[Order Date]])</f>
        <v>5</v>
      </c>
      <c r="D874" s="4" t="str">
        <f>"Q"&amp;ROUNDUP(MONTH(SalesDataTable[[#This Row],[Order Date]])/3,0)</f>
        <v>Q2</v>
      </c>
      <c r="E874" s="4">
        <f>YEAR(SalesDataTable[[#This Row],[Order Date]])</f>
        <v>2026</v>
      </c>
      <c r="F874" s="4" t="str">
        <f>TEXT(SalesDataTable[[#This Row],[Order Date]],"MMMM")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MONTH(SalesDataTable[[#This Row],[Order Date]])</f>
        <v>5</v>
      </c>
      <c r="D875" s="4" t="str">
        <f>"Q"&amp;ROUNDUP(MONTH(SalesDataTable[[#This Row],[Order Date]])/3,0)</f>
        <v>Q2</v>
      </c>
      <c r="E875" s="4">
        <f>YEAR(SalesDataTable[[#This Row],[Order Date]])</f>
        <v>2026</v>
      </c>
      <c r="F875" s="4" t="str">
        <f>TEXT(SalesDataTable[[#This Row],[Order Date]],"MMMM")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MONTH(SalesDataTable[[#This Row],[Order Date]])</f>
        <v>5</v>
      </c>
      <c r="D876" s="4" t="str">
        <f>"Q"&amp;ROUNDUP(MONTH(SalesDataTable[[#This Row],[Order Date]])/3,0)</f>
        <v>Q2</v>
      </c>
      <c r="E876" s="4">
        <f>YEAR(SalesDataTable[[#This Row],[Order Date]])</f>
        <v>2026</v>
      </c>
      <c r="F876" s="4" t="str">
        <f>TEXT(SalesDataTable[[#This Row],[Order Date]],"MMMM")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MONTH(SalesDataTable[[#This Row],[Order Date]])</f>
        <v>5</v>
      </c>
      <c r="D877" s="4" t="str">
        <f>"Q"&amp;ROUNDUP(MONTH(SalesDataTable[[#This Row],[Order Date]])/3,0)</f>
        <v>Q2</v>
      </c>
      <c r="E877" s="4">
        <f>YEAR(SalesDataTable[[#This Row],[Order Date]])</f>
        <v>2026</v>
      </c>
      <c r="F877" s="4" t="str">
        <f>TEXT(SalesDataTable[[#This Row],[Order Date]],"MMMM")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MONTH(SalesDataTable[[#This Row],[Order Date]])</f>
        <v>5</v>
      </c>
      <c r="D878" s="4" t="str">
        <f>"Q"&amp;ROUNDUP(MONTH(SalesDataTable[[#This Row],[Order Date]])/3,0)</f>
        <v>Q2</v>
      </c>
      <c r="E878" s="4">
        <f>YEAR(SalesDataTable[[#This Row],[Order Date]])</f>
        <v>2026</v>
      </c>
      <c r="F878" s="4" t="str">
        <f>TEXT(SalesDataTable[[#This Row],[Order Date]],"MMMM")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MONTH(SalesDataTable[[#This Row],[Order Date]])</f>
        <v>5</v>
      </c>
      <c r="D879" s="4" t="str">
        <f>"Q"&amp;ROUNDUP(MONTH(SalesDataTable[[#This Row],[Order Date]])/3,0)</f>
        <v>Q2</v>
      </c>
      <c r="E879" s="4">
        <f>YEAR(SalesDataTable[[#This Row],[Order Date]])</f>
        <v>2026</v>
      </c>
      <c r="F879" s="4" t="str">
        <f>TEXT(SalesDataTable[[#This Row],[Order Date]],"MMMM")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MONTH(SalesDataTable[[#This Row],[Order Date]])</f>
        <v>5</v>
      </c>
      <c r="D880" s="4" t="str">
        <f>"Q"&amp;ROUNDUP(MONTH(SalesDataTable[[#This Row],[Order Date]])/3,0)</f>
        <v>Q2</v>
      </c>
      <c r="E880" s="4">
        <f>YEAR(SalesDataTable[[#This Row],[Order Date]])</f>
        <v>2026</v>
      </c>
      <c r="F880" s="4" t="str">
        <f>TEXT(SalesDataTable[[#This Row],[Order Date]],"MMMM")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MONTH(SalesDataTable[[#This Row],[Order Date]])</f>
        <v>5</v>
      </c>
      <c r="D881" s="4" t="str">
        <f>"Q"&amp;ROUNDUP(MONTH(SalesDataTable[[#This Row],[Order Date]])/3,0)</f>
        <v>Q2</v>
      </c>
      <c r="E881" s="4">
        <f>YEAR(SalesDataTable[[#This Row],[Order Date]])</f>
        <v>2026</v>
      </c>
      <c r="F881" s="4" t="str">
        <f>TEXT(SalesDataTable[[#This Row],[Order Date]],"MMMM")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MONTH(SalesDataTable[[#This Row],[Order Date]])</f>
        <v>5</v>
      </c>
      <c r="D882" s="4" t="str">
        <f>"Q"&amp;ROUNDUP(MONTH(SalesDataTable[[#This Row],[Order Date]])/3,0)</f>
        <v>Q2</v>
      </c>
      <c r="E882" s="4">
        <f>YEAR(SalesDataTable[[#This Row],[Order Date]])</f>
        <v>2026</v>
      </c>
      <c r="F882" s="4" t="str">
        <f>TEXT(SalesDataTable[[#This Row],[Order Date]],"MMMM")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MONTH(SalesDataTable[[#This Row],[Order Date]])</f>
        <v>5</v>
      </c>
      <c r="D883" s="4" t="str">
        <f>"Q"&amp;ROUNDUP(MONTH(SalesDataTable[[#This Row],[Order Date]])/3,0)</f>
        <v>Q2</v>
      </c>
      <c r="E883" s="4">
        <f>YEAR(SalesDataTable[[#This Row],[Order Date]])</f>
        <v>2026</v>
      </c>
      <c r="F883" s="4" t="str">
        <f>TEXT(SalesDataTable[[#This Row],[Order Date]],"MMMM")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MONTH(SalesDataTable[[#This Row],[Order Date]])</f>
        <v>5</v>
      </c>
      <c r="D884" s="4" t="str">
        <f>"Q"&amp;ROUNDUP(MONTH(SalesDataTable[[#This Row],[Order Date]])/3,0)</f>
        <v>Q2</v>
      </c>
      <c r="E884" s="4">
        <f>YEAR(SalesDataTable[[#This Row],[Order Date]])</f>
        <v>2026</v>
      </c>
      <c r="F884" s="4" t="str">
        <f>TEXT(SalesDataTable[[#This Row],[Order Date]],"MMMM")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MONTH(SalesDataTable[[#This Row],[Order Date]])</f>
        <v>5</v>
      </c>
      <c r="D885" s="4" t="str">
        <f>"Q"&amp;ROUNDUP(MONTH(SalesDataTable[[#This Row],[Order Date]])/3,0)</f>
        <v>Q2</v>
      </c>
      <c r="E885" s="4">
        <f>YEAR(SalesDataTable[[#This Row],[Order Date]])</f>
        <v>2026</v>
      </c>
      <c r="F885" s="4" t="str">
        <f>TEXT(SalesDataTable[[#This Row],[Order Date]],"MMMM")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MONTH(SalesDataTable[[#This Row],[Order Date]])</f>
        <v>5</v>
      </c>
      <c r="D886" s="4" t="str">
        <f>"Q"&amp;ROUNDUP(MONTH(SalesDataTable[[#This Row],[Order Date]])/3,0)</f>
        <v>Q2</v>
      </c>
      <c r="E886" s="4">
        <f>YEAR(SalesDataTable[[#This Row],[Order Date]])</f>
        <v>2026</v>
      </c>
      <c r="F886" s="4" t="str">
        <f>TEXT(SalesDataTable[[#This Row],[Order Date]],"MMMM")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MONTH(SalesDataTable[[#This Row],[Order Date]])</f>
        <v>5</v>
      </c>
      <c r="D887" s="4" t="str">
        <f>"Q"&amp;ROUNDUP(MONTH(SalesDataTable[[#This Row],[Order Date]])/3,0)</f>
        <v>Q2</v>
      </c>
      <c r="E887" s="4">
        <f>YEAR(SalesDataTable[[#This Row],[Order Date]])</f>
        <v>2026</v>
      </c>
      <c r="F887" s="4" t="str">
        <f>TEXT(SalesDataTable[[#This Row],[Order Date]],"MMMM")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MONTH(SalesDataTable[[#This Row],[Order Date]])</f>
        <v>5</v>
      </c>
      <c r="D888" s="4" t="str">
        <f>"Q"&amp;ROUNDUP(MONTH(SalesDataTable[[#This Row],[Order Date]])/3,0)</f>
        <v>Q2</v>
      </c>
      <c r="E888" s="4">
        <f>YEAR(SalesDataTable[[#This Row],[Order Date]])</f>
        <v>2026</v>
      </c>
      <c r="F888" s="4" t="str">
        <f>TEXT(SalesDataTable[[#This Row],[Order Date]],"MMMM")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MONTH(SalesDataTable[[#This Row],[Order Date]])</f>
        <v>5</v>
      </c>
      <c r="D889" s="4" t="str">
        <f>"Q"&amp;ROUNDUP(MONTH(SalesDataTable[[#This Row],[Order Date]])/3,0)</f>
        <v>Q2</v>
      </c>
      <c r="E889" s="4">
        <f>YEAR(SalesDataTable[[#This Row],[Order Date]])</f>
        <v>2026</v>
      </c>
      <c r="F889" s="4" t="str">
        <f>TEXT(SalesDataTable[[#This Row],[Order Date]],"MMMM")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MONTH(SalesDataTable[[#This Row],[Order Date]])</f>
        <v>5</v>
      </c>
      <c r="D890" s="4" t="str">
        <f>"Q"&amp;ROUNDUP(MONTH(SalesDataTable[[#This Row],[Order Date]])/3,0)</f>
        <v>Q2</v>
      </c>
      <c r="E890" s="4">
        <f>YEAR(SalesDataTable[[#This Row],[Order Date]])</f>
        <v>2026</v>
      </c>
      <c r="F890" s="4" t="str">
        <f>TEXT(SalesDataTable[[#This Row],[Order Date]],"MMMM")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MONTH(SalesDataTable[[#This Row],[Order Date]])</f>
        <v>5</v>
      </c>
      <c r="D891" s="4" t="str">
        <f>"Q"&amp;ROUNDUP(MONTH(SalesDataTable[[#This Row],[Order Date]])/3,0)</f>
        <v>Q2</v>
      </c>
      <c r="E891" s="4">
        <f>YEAR(SalesDataTable[[#This Row],[Order Date]])</f>
        <v>2026</v>
      </c>
      <c r="F891" s="4" t="str">
        <f>TEXT(SalesDataTable[[#This Row],[Order Date]],"MMMM")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MONTH(SalesDataTable[[#This Row],[Order Date]])</f>
        <v>5</v>
      </c>
      <c r="D892" s="4" t="str">
        <f>"Q"&amp;ROUNDUP(MONTH(SalesDataTable[[#This Row],[Order Date]])/3,0)</f>
        <v>Q2</v>
      </c>
      <c r="E892" s="4">
        <f>YEAR(SalesDataTable[[#This Row],[Order Date]])</f>
        <v>2026</v>
      </c>
      <c r="F892" s="4" t="str">
        <f>TEXT(SalesDataTable[[#This Row],[Order Date]],"MMMM")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MONTH(SalesDataTable[[#This Row],[Order Date]])</f>
        <v>5</v>
      </c>
      <c r="D893" s="4" t="str">
        <f>"Q"&amp;ROUNDUP(MONTH(SalesDataTable[[#This Row],[Order Date]])/3,0)</f>
        <v>Q2</v>
      </c>
      <c r="E893" s="4">
        <f>YEAR(SalesDataTable[[#This Row],[Order Date]])</f>
        <v>2026</v>
      </c>
      <c r="F893" s="4" t="str">
        <f>TEXT(SalesDataTable[[#This Row],[Order Date]],"MMMM")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MONTH(SalesDataTable[[#This Row],[Order Date]])</f>
        <v>5</v>
      </c>
      <c r="D894" s="4" t="str">
        <f>"Q"&amp;ROUNDUP(MONTH(SalesDataTable[[#This Row],[Order Date]])/3,0)</f>
        <v>Q2</v>
      </c>
      <c r="E894" s="4">
        <f>YEAR(SalesDataTable[[#This Row],[Order Date]])</f>
        <v>2026</v>
      </c>
      <c r="F894" s="4" t="str">
        <f>TEXT(SalesDataTable[[#This Row],[Order Date]],"MMMM")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MONTH(SalesDataTable[[#This Row],[Order Date]])</f>
        <v>5</v>
      </c>
      <c r="D895" s="4" t="str">
        <f>"Q"&amp;ROUNDUP(MONTH(SalesDataTable[[#This Row],[Order Date]])/3,0)</f>
        <v>Q2</v>
      </c>
      <c r="E895" s="4">
        <f>YEAR(SalesDataTable[[#This Row],[Order Date]])</f>
        <v>2026</v>
      </c>
      <c r="F895" s="4" t="str">
        <f>TEXT(SalesDataTable[[#This Row],[Order Date]],"MMMM")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MONTH(SalesDataTable[[#This Row],[Order Date]])</f>
        <v>5</v>
      </c>
      <c r="D896" s="4" t="str">
        <f>"Q"&amp;ROUNDUP(MONTH(SalesDataTable[[#This Row],[Order Date]])/3,0)</f>
        <v>Q2</v>
      </c>
      <c r="E896" s="4">
        <f>YEAR(SalesDataTable[[#This Row],[Order Date]])</f>
        <v>2026</v>
      </c>
      <c r="F896" s="4" t="str">
        <f>TEXT(SalesDataTable[[#This Row],[Order Date]],"MMMM")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MONTH(SalesDataTable[[#This Row],[Order Date]])</f>
        <v>5</v>
      </c>
      <c r="D897" s="4" t="str">
        <f>"Q"&amp;ROUNDUP(MONTH(SalesDataTable[[#This Row],[Order Date]])/3,0)</f>
        <v>Q2</v>
      </c>
      <c r="E897" s="4">
        <f>YEAR(SalesDataTable[[#This Row],[Order Date]])</f>
        <v>2026</v>
      </c>
      <c r="F897" s="4" t="str">
        <f>TEXT(SalesDataTable[[#This Row],[Order Date]],"MMMM")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MONTH(SalesDataTable[[#This Row],[Order Date]])</f>
        <v>5</v>
      </c>
      <c r="D898" s="4" t="str">
        <f>"Q"&amp;ROUNDUP(MONTH(SalesDataTable[[#This Row],[Order Date]])/3,0)</f>
        <v>Q2</v>
      </c>
      <c r="E898" s="4">
        <f>YEAR(SalesDataTable[[#This Row],[Order Date]])</f>
        <v>2026</v>
      </c>
      <c r="F898" s="4" t="str">
        <f>TEXT(SalesDataTable[[#This Row],[Order Date]],"MMMM")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MONTH(SalesDataTable[[#This Row],[Order Date]])</f>
        <v>5</v>
      </c>
      <c r="D899" s="4" t="str">
        <f>"Q"&amp;ROUNDUP(MONTH(SalesDataTable[[#This Row],[Order Date]])/3,0)</f>
        <v>Q2</v>
      </c>
      <c r="E899" s="4">
        <f>YEAR(SalesDataTable[[#This Row],[Order Date]])</f>
        <v>2026</v>
      </c>
      <c r="F899" s="4" t="str">
        <f>TEXT(SalesDataTable[[#This Row],[Order Date]],"MMMM")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MONTH(SalesDataTable[[#This Row],[Order Date]])</f>
        <v>5</v>
      </c>
      <c r="D900" s="4" t="str">
        <f>"Q"&amp;ROUNDUP(MONTH(SalesDataTable[[#This Row],[Order Date]])/3,0)</f>
        <v>Q2</v>
      </c>
      <c r="E900" s="4">
        <f>YEAR(SalesDataTable[[#This Row],[Order Date]])</f>
        <v>2026</v>
      </c>
      <c r="F900" s="4" t="str">
        <f>TEXT(SalesDataTable[[#This Row],[Order Date]],"MMMM")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MONTH(SalesDataTable[[#This Row],[Order Date]])</f>
        <v>5</v>
      </c>
      <c r="D901" s="4" t="str">
        <f>"Q"&amp;ROUNDUP(MONTH(SalesDataTable[[#This Row],[Order Date]])/3,0)</f>
        <v>Q2</v>
      </c>
      <c r="E901" s="4">
        <f>YEAR(SalesDataTable[[#This Row],[Order Date]])</f>
        <v>2026</v>
      </c>
      <c r="F901" s="4" t="str">
        <f>TEXT(SalesDataTable[[#This Row],[Order Date]],"MMMM")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MONTH(SalesDataTable[[#This Row],[Order Date]])</f>
        <v>5</v>
      </c>
      <c r="D902" s="4" t="str">
        <f>"Q"&amp;ROUNDUP(MONTH(SalesDataTable[[#This Row],[Order Date]])/3,0)</f>
        <v>Q2</v>
      </c>
      <c r="E902" s="4">
        <f>YEAR(SalesDataTable[[#This Row],[Order Date]])</f>
        <v>2026</v>
      </c>
      <c r="F902" s="4" t="str">
        <f>TEXT(SalesDataTable[[#This Row],[Order Date]],"MMMM")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MONTH(SalesDataTable[[#This Row],[Order Date]])</f>
        <v>5</v>
      </c>
      <c r="D903" s="4" t="str">
        <f>"Q"&amp;ROUNDUP(MONTH(SalesDataTable[[#This Row],[Order Date]])/3,0)</f>
        <v>Q2</v>
      </c>
      <c r="E903" s="4">
        <f>YEAR(SalesDataTable[[#This Row],[Order Date]])</f>
        <v>2026</v>
      </c>
      <c r="F903" s="4" t="str">
        <f>TEXT(SalesDataTable[[#This Row],[Order Date]],"MMMM")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MONTH(SalesDataTable[[#This Row],[Order Date]])</f>
        <v>5</v>
      </c>
      <c r="D904" s="4" t="str">
        <f>"Q"&amp;ROUNDUP(MONTH(SalesDataTable[[#This Row],[Order Date]])/3,0)</f>
        <v>Q2</v>
      </c>
      <c r="E904" s="4">
        <f>YEAR(SalesDataTable[[#This Row],[Order Date]])</f>
        <v>2026</v>
      </c>
      <c r="F904" s="4" t="str">
        <f>TEXT(SalesDataTable[[#This Row],[Order Date]],"MMMM")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MONTH(SalesDataTable[[#This Row],[Order Date]])</f>
        <v>5</v>
      </c>
      <c r="D905" s="4" t="str">
        <f>"Q"&amp;ROUNDUP(MONTH(SalesDataTable[[#This Row],[Order Date]])/3,0)</f>
        <v>Q2</v>
      </c>
      <c r="E905" s="4">
        <f>YEAR(SalesDataTable[[#This Row],[Order Date]])</f>
        <v>2026</v>
      </c>
      <c r="F905" s="4" t="str">
        <f>TEXT(SalesDataTable[[#This Row],[Order Date]],"MMMM")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MONTH(SalesDataTable[[#This Row],[Order Date]])</f>
        <v>5</v>
      </c>
      <c r="D906" s="4" t="str">
        <f>"Q"&amp;ROUNDUP(MONTH(SalesDataTable[[#This Row],[Order Date]])/3,0)</f>
        <v>Q2</v>
      </c>
      <c r="E906" s="4">
        <f>YEAR(SalesDataTable[[#This Row],[Order Date]])</f>
        <v>2026</v>
      </c>
      <c r="F906" s="4" t="str">
        <f>TEXT(SalesDataTable[[#This Row],[Order Date]],"MMMM")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MONTH(SalesDataTable[[#This Row],[Order Date]])</f>
        <v>5</v>
      </c>
      <c r="D907" s="4" t="str">
        <f>"Q"&amp;ROUNDUP(MONTH(SalesDataTable[[#This Row],[Order Date]])/3,0)</f>
        <v>Q2</v>
      </c>
      <c r="E907" s="4">
        <f>YEAR(SalesDataTable[[#This Row],[Order Date]])</f>
        <v>2026</v>
      </c>
      <c r="F907" s="4" t="str">
        <f>TEXT(SalesDataTable[[#This Row],[Order Date]],"MMMM")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MONTH(SalesDataTable[[#This Row],[Order Date]])</f>
        <v>5</v>
      </c>
      <c r="D908" s="4" t="str">
        <f>"Q"&amp;ROUNDUP(MONTH(SalesDataTable[[#This Row],[Order Date]])/3,0)</f>
        <v>Q2</v>
      </c>
      <c r="E908" s="4">
        <f>YEAR(SalesDataTable[[#This Row],[Order Date]])</f>
        <v>2026</v>
      </c>
      <c r="F908" s="4" t="str">
        <f>TEXT(SalesDataTable[[#This Row],[Order Date]],"MMMM")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MONTH(SalesDataTable[[#This Row],[Order Date]])</f>
        <v>5</v>
      </c>
      <c r="D909" s="4" t="str">
        <f>"Q"&amp;ROUNDUP(MONTH(SalesDataTable[[#This Row],[Order Date]])/3,0)</f>
        <v>Q2</v>
      </c>
      <c r="E909" s="4">
        <f>YEAR(SalesDataTable[[#This Row],[Order Date]])</f>
        <v>2026</v>
      </c>
      <c r="F909" s="4" t="str">
        <f>TEXT(SalesDataTable[[#This Row],[Order Date]],"MMMM")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MONTH(SalesDataTable[[#This Row],[Order Date]])</f>
        <v>5</v>
      </c>
      <c r="D910" s="4" t="str">
        <f>"Q"&amp;ROUNDUP(MONTH(SalesDataTable[[#This Row],[Order Date]])/3,0)</f>
        <v>Q2</v>
      </c>
      <c r="E910" s="4">
        <f>YEAR(SalesDataTable[[#This Row],[Order Date]])</f>
        <v>2026</v>
      </c>
      <c r="F910" s="4" t="str">
        <f>TEXT(SalesDataTable[[#This Row],[Order Date]],"MMMM")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MONTH(SalesDataTable[[#This Row],[Order Date]])</f>
        <v>5</v>
      </c>
      <c r="D911" s="4" t="str">
        <f>"Q"&amp;ROUNDUP(MONTH(SalesDataTable[[#This Row],[Order Date]])/3,0)</f>
        <v>Q2</v>
      </c>
      <c r="E911" s="4">
        <f>YEAR(SalesDataTable[[#This Row],[Order Date]])</f>
        <v>2026</v>
      </c>
      <c r="F911" s="4" t="str">
        <f>TEXT(SalesDataTable[[#This Row],[Order Date]],"MMMM")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MONTH(SalesDataTable[[#This Row],[Order Date]])</f>
        <v>5</v>
      </c>
      <c r="D912" s="4" t="str">
        <f>"Q"&amp;ROUNDUP(MONTH(SalesDataTable[[#This Row],[Order Date]])/3,0)</f>
        <v>Q2</v>
      </c>
      <c r="E912" s="4">
        <f>YEAR(SalesDataTable[[#This Row],[Order Date]])</f>
        <v>2026</v>
      </c>
      <c r="F912" s="4" t="str">
        <f>TEXT(SalesDataTable[[#This Row],[Order Date]],"MMMM")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MONTH(SalesDataTable[[#This Row],[Order Date]])</f>
        <v>5</v>
      </c>
      <c r="D913" s="4" t="str">
        <f>"Q"&amp;ROUNDUP(MONTH(SalesDataTable[[#This Row],[Order Date]])/3,0)</f>
        <v>Q2</v>
      </c>
      <c r="E913" s="4">
        <f>YEAR(SalesDataTable[[#This Row],[Order Date]])</f>
        <v>2026</v>
      </c>
      <c r="F913" s="4" t="str">
        <f>TEXT(SalesDataTable[[#This Row],[Order Date]],"MMMM")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MONTH(SalesDataTable[[#This Row],[Order Date]])</f>
        <v>5</v>
      </c>
      <c r="D914" s="4" t="str">
        <f>"Q"&amp;ROUNDUP(MONTH(SalesDataTable[[#This Row],[Order Date]])/3,0)</f>
        <v>Q2</v>
      </c>
      <c r="E914" s="4">
        <f>YEAR(SalesDataTable[[#This Row],[Order Date]])</f>
        <v>2026</v>
      </c>
      <c r="F914" s="4" t="str">
        <f>TEXT(SalesDataTable[[#This Row],[Order Date]],"MMMM")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MONTH(SalesDataTable[[#This Row],[Order Date]])</f>
        <v>5</v>
      </c>
      <c r="D915" s="4" t="str">
        <f>"Q"&amp;ROUNDUP(MONTH(SalesDataTable[[#This Row],[Order Date]])/3,0)</f>
        <v>Q2</v>
      </c>
      <c r="E915" s="4">
        <f>YEAR(SalesDataTable[[#This Row],[Order Date]])</f>
        <v>2026</v>
      </c>
      <c r="F915" s="4" t="str">
        <f>TEXT(SalesDataTable[[#This Row],[Order Date]],"MMMM")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MONTH(SalesDataTable[[#This Row],[Order Date]])</f>
        <v>5</v>
      </c>
      <c r="D916" s="4" t="str">
        <f>"Q"&amp;ROUNDUP(MONTH(SalesDataTable[[#This Row],[Order Date]])/3,0)</f>
        <v>Q2</v>
      </c>
      <c r="E916" s="4">
        <f>YEAR(SalesDataTable[[#This Row],[Order Date]])</f>
        <v>2026</v>
      </c>
      <c r="F916" s="4" t="str">
        <f>TEXT(SalesDataTable[[#This Row],[Order Date]],"MMMM")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MONTH(SalesDataTable[[#This Row],[Order Date]])</f>
        <v>5</v>
      </c>
      <c r="D917" s="4" t="str">
        <f>"Q"&amp;ROUNDUP(MONTH(SalesDataTable[[#This Row],[Order Date]])/3,0)</f>
        <v>Q2</v>
      </c>
      <c r="E917" s="4">
        <f>YEAR(SalesDataTable[[#This Row],[Order Date]])</f>
        <v>2026</v>
      </c>
      <c r="F917" s="4" t="str">
        <f>TEXT(SalesDataTable[[#This Row],[Order Date]],"MMMM")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MONTH(SalesDataTable[[#This Row],[Order Date]])</f>
        <v>5</v>
      </c>
      <c r="D918" s="4" t="str">
        <f>"Q"&amp;ROUNDUP(MONTH(SalesDataTable[[#This Row],[Order Date]])/3,0)</f>
        <v>Q2</v>
      </c>
      <c r="E918" s="4">
        <f>YEAR(SalesDataTable[[#This Row],[Order Date]])</f>
        <v>2026</v>
      </c>
      <c r="F918" s="4" t="str">
        <f>TEXT(SalesDataTable[[#This Row],[Order Date]],"MMMM")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MONTH(SalesDataTable[[#This Row],[Order Date]])</f>
        <v>5</v>
      </c>
      <c r="D919" s="4" t="str">
        <f>"Q"&amp;ROUNDUP(MONTH(SalesDataTable[[#This Row],[Order Date]])/3,0)</f>
        <v>Q2</v>
      </c>
      <c r="E919" s="4">
        <f>YEAR(SalesDataTable[[#This Row],[Order Date]])</f>
        <v>2026</v>
      </c>
      <c r="F919" s="4" t="str">
        <f>TEXT(SalesDataTable[[#This Row],[Order Date]],"MMMM")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MONTH(SalesDataTable[[#This Row],[Order Date]])</f>
        <v>5</v>
      </c>
      <c r="D920" s="4" t="str">
        <f>"Q"&amp;ROUNDUP(MONTH(SalesDataTable[[#This Row],[Order Date]])/3,0)</f>
        <v>Q2</v>
      </c>
      <c r="E920" s="4">
        <f>YEAR(SalesDataTable[[#This Row],[Order Date]])</f>
        <v>2026</v>
      </c>
      <c r="F920" s="4" t="str">
        <f>TEXT(SalesDataTable[[#This Row],[Order Date]],"MMMM")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MONTH(SalesDataTable[[#This Row],[Order Date]])</f>
        <v>5</v>
      </c>
      <c r="D921" s="4" t="str">
        <f>"Q"&amp;ROUNDUP(MONTH(SalesDataTable[[#This Row],[Order Date]])/3,0)</f>
        <v>Q2</v>
      </c>
      <c r="E921" s="4">
        <f>YEAR(SalesDataTable[[#This Row],[Order Date]])</f>
        <v>2026</v>
      </c>
      <c r="F921" s="4" t="str">
        <f>TEXT(SalesDataTable[[#This Row],[Order Date]],"MMMM")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MONTH(SalesDataTable[[#This Row],[Order Date]])</f>
        <v>5</v>
      </c>
      <c r="D922" s="4" t="str">
        <f>"Q"&amp;ROUNDUP(MONTH(SalesDataTable[[#This Row],[Order Date]])/3,0)</f>
        <v>Q2</v>
      </c>
      <c r="E922" s="4">
        <f>YEAR(SalesDataTable[[#This Row],[Order Date]])</f>
        <v>2026</v>
      </c>
      <c r="F922" s="4" t="str">
        <f>TEXT(SalesDataTable[[#This Row],[Order Date]],"MMMM")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MONTH(SalesDataTable[[#This Row],[Order Date]])</f>
        <v>5</v>
      </c>
      <c r="D923" s="4" t="str">
        <f>"Q"&amp;ROUNDUP(MONTH(SalesDataTable[[#This Row],[Order Date]])/3,0)</f>
        <v>Q2</v>
      </c>
      <c r="E923" s="4">
        <f>YEAR(SalesDataTable[[#This Row],[Order Date]])</f>
        <v>2026</v>
      </c>
      <c r="F923" s="4" t="str">
        <f>TEXT(SalesDataTable[[#This Row],[Order Date]],"MMMM")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MONTH(SalesDataTable[[#This Row],[Order Date]])</f>
        <v>5</v>
      </c>
      <c r="D924" s="4" t="str">
        <f>"Q"&amp;ROUNDUP(MONTH(SalesDataTable[[#This Row],[Order Date]])/3,0)</f>
        <v>Q2</v>
      </c>
      <c r="E924" s="4">
        <f>YEAR(SalesDataTable[[#This Row],[Order Date]])</f>
        <v>2026</v>
      </c>
      <c r="F924" s="4" t="str">
        <f>TEXT(SalesDataTable[[#This Row],[Order Date]],"MMMM")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MONTH(SalesDataTable[[#This Row],[Order Date]])</f>
        <v>5</v>
      </c>
      <c r="D925" s="4" t="str">
        <f>"Q"&amp;ROUNDUP(MONTH(SalesDataTable[[#This Row],[Order Date]])/3,0)</f>
        <v>Q2</v>
      </c>
      <c r="E925" s="4">
        <f>YEAR(SalesDataTable[[#This Row],[Order Date]])</f>
        <v>2026</v>
      </c>
      <c r="F925" s="4" t="str">
        <f>TEXT(SalesDataTable[[#This Row],[Order Date]],"MMMM")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MONTH(SalesDataTable[[#This Row],[Order Date]])</f>
        <v>5</v>
      </c>
      <c r="D926" s="4" t="str">
        <f>"Q"&amp;ROUNDUP(MONTH(SalesDataTable[[#This Row],[Order Date]])/3,0)</f>
        <v>Q2</v>
      </c>
      <c r="E926" s="4">
        <f>YEAR(SalesDataTable[[#This Row],[Order Date]])</f>
        <v>2026</v>
      </c>
      <c r="F926" s="4" t="str">
        <f>TEXT(SalesDataTable[[#This Row],[Order Date]],"MMMM")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MONTH(SalesDataTable[[#This Row],[Order Date]])</f>
        <v>5</v>
      </c>
      <c r="D927" s="4" t="str">
        <f>"Q"&amp;ROUNDUP(MONTH(SalesDataTable[[#This Row],[Order Date]])/3,0)</f>
        <v>Q2</v>
      </c>
      <c r="E927" s="4">
        <f>YEAR(SalesDataTable[[#This Row],[Order Date]])</f>
        <v>2026</v>
      </c>
      <c r="F927" s="4" t="str">
        <f>TEXT(SalesDataTable[[#This Row],[Order Date]],"MMMM")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MONTH(SalesDataTable[[#This Row],[Order Date]])</f>
        <v>5</v>
      </c>
      <c r="D928" s="4" t="str">
        <f>"Q"&amp;ROUNDUP(MONTH(SalesDataTable[[#This Row],[Order Date]])/3,0)</f>
        <v>Q2</v>
      </c>
      <c r="E928" s="4">
        <f>YEAR(SalesDataTable[[#This Row],[Order Date]])</f>
        <v>2026</v>
      </c>
      <c r="F928" s="4" t="str">
        <f>TEXT(SalesDataTable[[#This Row],[Order Date]],"MMMM")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MONTH(SalesDataTable[[#This Row],[Order Date]])</f>
        <v>5</v>
      </c>
      <c r="D929" s="4" t="str">
        <f>"Q"&amp;ROUNDUP(MONTH(SalesDataTable[[#This Row],[Order Date]])/3,0)</f>
        <v>Q2</v>
      </c>
      <c r="E929" s="4">
        <f>YEAR(SalesDataTable[[#This Row],[Order Date]])</f>
        <v>2026</v>
      </c>
      <c r="F929" s="4" t="str">
        <f>TEXT(SalesDataTable[[#This Row],[Order Date]],"MMMM")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MONTH(SalesDataTable[[#This Row],[Order Date]])</f>
        <v>5</v>
      </c>
      <c r="D930" s="4" t="str">
        <f>"Q"&amp;ROUNDUP(MONTH(SalesDataTable[[#This Row],[Order Date]])/3,0)</f>
        <v>Q2</v>
      </c>
      <c r="E930" s="4">
        <f>YEAR(SalesDataTable[[#This Row],[Order Date]])</f>
        <v>2026</v>
      </c>
      <c r="F930" s="4" t="str">
        <f>TEXT(SalesDataTable[[#This Row],[Order Date]],"MMMM")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MONTH(SalesDataTable[[#This Row],[Order Date]])</f>
        <v>5</v>
      </c>
      <c r="D931" s="4" t="str">
        <f>"Q"&amp;ROUNDUP(MONTH(SalesDataTable[[#This Row],[Order Date]])/3,0)</f>
        <v>Q2</v>
      </c>
      <c r="E931" s="4">
        <f>YEAR(SalesDataTable[[#This Row],[Order Date]])</f>
        <v>2026</v>
      </c>
      <c r="F931" s="4" t="str">
        <f>TEXT(SalesDataTable[[#This Row],[Order Date]],"MMMM")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MONTH(SalesDataTable[[#This Row],[Order Date]])</f>
        <v>5</v>
      </c>
      <c r="D932" s="4" t="str">
        <f>"Q"&amp;ROUNDUP(MONTH(SalesDataTable[[#This Row],[Order Date]])/3,0)</f>
        <v>Q2</v>
      </c>
      <c r="E932" s="4">
        <f>YEAR(SalesDataTable[[#This Row],[Order Date]])</f>
        <v>2026</v>
      </c>
      <c r="F932" s="4" t="str">
        <f>TEXT(SalesDataTable[[#This Row],[Order Date]],"MMMM")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MONTH(SalesDataTable[[#This Row],[Order Date]])</f>
        <v>5</v>
      </c>
      <c r="D933" s="4" t="str">
        <f>"Q"&amp;ROUNDUP(MONTH(SalesDataTable[[#This Row],[Order Date]])/3,0)</f>
        <v>Q2</v>
      </c>
      <c r="E933" s="4">
        <f>YEAR(SalesDataTable[[#This Row],[Order Date]])</f>
        <v>2026</v>
      </c>
      <c r="F933" s="4" t="str">
        <f>TEXT(SalesDataTable[[#This Row],[Order Date]],"MMMM")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MONTH(SalesDataTable[[#This Row],[Order Date]])</f>
        <v>5</v>
      </c>
      <c r="D934" s="4" t="str">
        <f>"Q"&amp;ROUNDUP(MONTH(SalesDataTable[[#This Row],[Order Date]])/3,0)</f>
        <v>Q2</v>
      </c>
      <c r="E934" s="4">
        <f>YEAR(SalesDataTable[[#This Row],[Order Date]])</f>
        <v>2026</v>
      </c>
      <c r="F934" s="4" t="str">
        <f>TEXT(SalesDataTable[[#This Row],[Order Date]],"MMMM")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MONTH(SalesDataTable[[#This Row],[Order Date]])</f>
        <v>5</v>
      </c>
      <c r="D935" s="4" t="str">
        <f>"Q"&amp;ROUNDUP(MONTH(SalesDataTable[[#This Row],[Order Date]])/3,0)</f>
        <v>Q2</v>
      </c>
      <c r="E935" s="4">
        <f>YEAR(SalesDataTable[[#This Row],[Order Date]])</f>
        <v>2026</v>
      </c>
      <c r="F935" s="4" t="str">
        <f>TEXT(SalesDataTable[[#This Row],[Order Date]],"MMMM")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MONTH(SalesDataTable[[#This Row],[Order Date]])</f>
        <v>5</v>
      </c>
      <c r="D936" s="4" t="str">
        <f>"Q"&amp;ROUNDUP(MONTH(SalesDataTable[[#This Row],[Order Date]])/3,0)</f>
        <v>Q2</v>
      </c>
      <c r="E936" s="4">
        <f>YEAR(SalesDataTable[[#This Row],[Order Date]])</f>
        <v>2026</v>
      </c>
      <c r="F936" s="4" t="str">
        <f>TEXT(SalesDataTable[[#This Row],[Order Date]],"MMMM")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MONTH(SalesDataTable[[#This Row],[Order Date]])</f>
        <v>5</v>
      </c>
      <c r="D937" s="4" t="str">
        <f>"Q"&amp;ROUNDUP(MONTH(SalesDataTable[[#This Row],[Order Date]])/3,0)</f>
        <v>Q2</v>
      </c>
      <c r="E937" s="4">
        <f>YEAR(SalesDataTable[[#This Row],[Order Date]])</f>
        <v>2026</v>
      </c>
      <c r="F937" s="4" t="str">
        <f>TEXT(SalesDataTable[[#This Row],[Order Date]],"MMMM")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MONTH(SalesDataTable[[#This Row],[Order Date]])</f>
        <v>5</v>
      </c>
      <c r="D938" s="4" t="str">
        <f>"Q"&amp;ROUNDUP(MONTH(SalesDataTable[[#This Row],[Order Date]])/3,0)</f>
        <v>Q2</v>
      </c>
      <c r="E938" s="4">
        <f>YEAR(SalesDataTable[[#This Row],[Order Date]])</f>
        <v>2026</v>
      </c>
      <c r="F938" s="4" t="str">
        <f>TEXT(SalesDataTable[[#This Row],[Order Date]],"MMMM")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MONTH(SalesDataTable[[#This Row],[Order Date]])</f>
        <v>5</v>
      </c>
      <c r="D939" s="4" t="str">
        <f>"Q"&amp;ROUNDUP(MONTH(SalesDataTable[[#This Row],[Order Date]])/3,0)</f>
        <v>Q2</v>
      </c>
      <c r="E939" s="4">
        <f>YEAR(SalesDataTable[[#This Row],[Order Date]])</f>
        <v>2026</v>
      </c>
      <c r="F939" s="4" t="str">
        <f>TEXT(SalesDataTable[[#This Row],[Order Date]],"MMMM")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MONTH(SalesDataTable[[#This Row],[Order Date]])</f>
        <v>5</v>
      </c>
      <c r="D940" s="4" t="str">
        <f>"Q"&amp;ROUNDUP(MONTH(SalesDataTable[[#This Row],[Order Date]])/3,0)</f>
        <v>Q2</v>
      </c>
      <c r="E940" s="4">
        <f>YEAR(SalesDataTable[[#This Row],[Order Date]])</f>
        <v>2026</v>
      </c>
      <c r="F940" s="4" t="str">
        <f>TEXT(SalesDataTable[[#This Row],[Order Date]],"MMMM")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MONTH(SalesDataTable[[#This Row],[Order Date]])</f>
        <v>5</v>
      </c>
      <c r="D941" s="4" t="str">
        <f>"Q"&amp;ROUNDUP(MONTH(SalesDataTable[[#This Row],[Order Date]])/3,0)</f>
        <v>Q2</v>
      </c>
      <c r="E941" s="4">
        <f>YEAR(SalesDataTable[[#This Row],[Order Date]])</f>
        <v>2026</v>
      </c>
      <c r="F941" s="4" t="str">
        <f>TEXT(SalesDataTable[[#This Row],[Order Date]],"MMMM")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MONTH(SalesDataTable[[#This Row],[Order Date]])</f>
        <v>5</v>
      </c>
      <c r="D942" s="4" t="str">
        <f>"Q"&amp;ROUNDUP(MONTH(SalesDataTable[[#This Row],[Order Date]])/3,0)</f>
        <v>Q2</v>
      </c>
      <c r="E942" s="4">
        <f>YEAR(SalesDataTable[[#This Row],[Order Date]])</f>
        <v>2026</v>
      </c>
      <c r="F942" s="4" t="str">
        <f>TEXT(SalesDataTable[[#This Row],[Order Date]],"MMMM")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MONTH(SalesDataTable[[#This Row],[Order Date]])</f>
        <v>5</v>
      </c>
      <c r="D943" s="4" t="str">
        <f>"Q"&amp;ROUNDUP(MONTH(SalesDataTable[[#This Row],[Order Date]])/3,0)</f>
        <v>Q2</v>
      </c>
      <c r="E943" s="4">
        <f>YEAR(SalesDataTable[[#This Row],[Order Date]])</f>
        <v>2026</v>
      </c>
      <c r="F943" s="4" t="str">
        <f>TEXT(SalesDataTable[[#This Row],[Order Date]],"MMMM")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MONTH(SalesDataTable[[#This Row],[Order Date]])</f>
        <v>5</v>
      </c>
      <c r="D944" s="4" t="str">
        <f>"Q"&amp;ROUNDUP(MONTH(SalesDataTable[[#This Row],[Order Date]])/3,0)</f>
        <v>Q2</v>
      </c>
      <c r="E944" s="4">
        <f>YEAR(SalesDataTable[[#This Row],[Order Date]])</f>
        <v>2026</v>
      </c>
      <c r="F944" s="4" t="str">
        <f>TEXT(SalesDataTable[[#This Row],[Order Date]],"MMMM")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MONTH(SalesDataTable[[#This Row],[Order Date]])</f>
        <v>5</v>
      </c>
      <c r="D945" s="4" t="str">
        <f>"Q"&amp;ROUNDUP(MONTH(SalesDataTable[[#This Row],[Order Date]])/3,0)</f>
        <v>Q2</v>
      </c>
      <c r="E945" s="4">
        <f>YEAR(SalesDataTable[[#This Row],[Order Date]])</f>
        <v>2026</v>
      </c>
      <c r="F945" s="4" t="str">
        <f>TEXT(SalesDataTable[[#This Row],[Order Date]],"MMMM")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MONTH(SalesDataTable[[#This Row],[Order Date]])</f>
        <v>5</v>
      </c>
      <c r="D946" s="4" t="str">
        <f>"Q"&amp;ROUNDUP(MONTH(SalesDataTable[[#This Row],[Order Date]])/3,0)</f>
        <v>Q2</v>
      </c>
      <c r="E946" s="4">
        <f>YEAR(SalesDataTable[[#This Row],[Order Date]])</f>
        <v>2026</v>
      </c>
      <c r="F946" s="4" t="str">
        <f>TEXT(SalesDataTable[[#This Row],[Order Date]],"MMMM")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MONTH(SalesDataTable[[#This Row],[Order Date]])</f>
        <v>5</v>
      </c>
      <c r="D947" s="4" t="str">
        <f>"Q"&amp;ROUNDUP(MONTH(SalesDataTable[[#This Row],[Order Date]])/3,0)</f>
        <v>Q2</v>
      </c>
      <c r="E947" s="4">
        <f>YEAR(SalesDataTable[[#This Row],[Order Date]])</f>
        <v>2026</v>
      </c>
      <c r="F947" s="4" t="str">
        <f>TEXT(SalesDataTable[[#This Row],[Order Date]],"MMMM")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MONTH(SalesDataTable[[#This Row],[Order Date]])</f>
        <v>5</v>
      </c>
      <c r="D948" s="4" t="str">
        <f>"Q"&amp;ROUNDUP(MONTH(SalesDataTable[[#This Row],[Order Date]])/3,0)</f>
        <v>Q2</v>
      </c>
      <c r="E948" s="4">
        <f>YEAR(SalesDataTable[[#This Row],[Order Date]])</f>
        <v>2026</v>
      </c>
      <c r="F948" s="4" t="str">
        <f>TEXT(SalesDataTable[[#This Row],[Order Date]],"MMMM")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MONTH(SalesDataTable[[#This Row],[Order Date]])</f>
        <v>5</v>
      </c>
      <c r="D949" s="4" t="str">
        <f>"Q"&amp;ROUNDUP(MONTH(SalesDataTable[[#This Row],[Order Date]])/3,0)</f>
        <v>Q2</v>
      </c>
      <c r="E949" s="4">
        <f>YEAR(SalesDataTable[[#This Row],[Order Date]])</f>
        <v>2026</v>
      </c>
      <c r="F949" s="4" t="str">
        <f>TEXT(SalesDataTable[[#This Row],[Order Date]],"MMMM")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MONTH(SalesDataTable[[#This Row],[Order Date]])</f>
        <v>5</v>
      </c>
      <c r="D950" s="4" t="str">
        <f>"Q"&amp;ROUNDUP(MONTH(SalesDataTable[[#This Row],[Order Date]])/3,0)</f>
        <v>Q2</v>
      </c>
      <c r="E950" s="4">
        <f>YEAR(SalesDataTable[[#This Row],[Order Date]])</f>
        <v>2026</v>
      </c>
      <c r="F950" s="4" t="str">
        <f>TEXT(SalesDataTable[[#This Row],[Order Date]],"MMMM")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MONTH(SalesDataTable[[#This Row],[Order Date]])</f>
        <v>5</v>
      </c>
      <c r="D951" s="4" t="str">
        <f>"Q"&amp;ROUNDUP(MONTH(SalesDataTable[[#This Row],[Order Date]])/3,0)</f>
        <v>Q2</v>
      </c>
      <c r="E951" s="4">
        <f>YEAR(SalesDataTable[[#This Row],[Order Date]])</f>
        <v>2026</v>
      </c>
      <c r="F951" s="4" t="str">
        <f>TEXT(SalesDataTable[[#This Row],[Order Date]],"MMMM")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MONTH(SalesDataTable[[#This Row],[Order Date]])</f>
        <v>5</v>
      </c>
      <c r="D952" s="4" t="str">
        <f>"Q"&amp;ROUNDUP(MONTH(SalesDataTable[[#This Row],[Order Date]])/3,0)</f>
        <v>Q2</v>
      </c>
      <c r="E952" s="4">
        <f>YEAR(SalesDataTable[[#This Row],[Order Date]])</f>
        <v>2026</v>
      </c>
      <c r="F952" s="4" t="str">
        <f>TEXT(SalesDataTable[[#This Row],[Order Date]],"MMMM")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MONTH(SalesDataTable[[#This Row],[Order Date]])</f>
        <v>5</v>
      </c>
      <c r="D953" s="4" t="str">
        <f>"Q"&amp;ROUNDUP(MONTH(SalesDataTable[[#This Row],[Order Date]])/3,0)</f>
        <v>Q2</v>
      </c>
      <c r="E953" s="4">
        <f>YEAR(SalesDataTable[[#This Row],[Order Date]])</f>
        <v>2026</v>
      </c>
      <c r="F953" s="4" t="str">
        <f>TEXT(SalesDataTable[[#This Row],[Order Date]],"MMMM")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MONTH(SalesDataTable[[#This Row],[Order Date]])</f>
        <v>5</v>
      </c>
      <c r="D954" s="4" t="str">
        <f>"Q"&amp;ROUNDUP(MONTH(SalesDataTable[[#This Row],[Order Date]])/3,0)</f>
        <v>Q2</v>
      </c>
      <c r="E954" s="4">
        <f>YEAR(SalesDataTable[[#This Row],[Order Date]])</f>
        <v>2026</v>
      </c>
      <c r="F954" s="4" t="str">
        <f>TEXT(SalesDataTable[[#This Row],[Order Date]],"MMMM")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MONTH(SalesDataTable[[#This Row],[Order Date]])</f>
        <v>5</v>
      </c>
      <c r="D955" s="4" t="str">
        <f>"Q"&amp;ROUNDUP(MONTH(SalesDataTable[[#This Row],[Order Date]])/3,0)</f>
        <v>Q2</v>
      </c>
      <c r="E955" s="4">
        <f>YEAR(SalesDataTable[[#This Row],[Order Date]])</f>
        <v>2026</v>
      </c>
      <c r="F955" s="4" t="str">
        <f>TEXT(SalesDataTable[[#This Row],[Order Date]],"MMMM")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MONTH(SalesDataTable[[#This Row],[Order Date]])</f>
        <v>5</v>
      </c>
      <c r="D956" s="4" t="str">
        <f>"Q"&amp;ROUNDUP(MONTH(SalesDataTable[[#This Row],[Order Date]])/3,0)</f>
        <v>Q2</v>
      </c>
      <c r="E956" s="4">
        <f>YEAR(SalesDataTable[[#This Row],[Order Date]])</f>
        <v>2026</v>
      </c>
      <c r="F956" s="4" t="str">
        <f>TEXT(SalesDataTable[[#This Row],[Order Date]],"MMMM")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MONTH(SalesDataTable[[#This Row],[Order Date]])</f>
        <v>5</v>
      </c>
      <c r="D957" s="4" t="str">
        <f>"Q"&amp;ROUNDUP(MONTH(SalesDataTable[[#This Row],[Order Date]])/3,0)</f>
        <v>Q2</v>
      </c>
      <c r="E957" s="4">
        <f>YEAR(SalesDataTable[[#This Row],[Order Date]])</f>
        <v>2026</v>
      </c>
      <c r="F957" s="4" t="str">
        <f>TEXT(SalesDataTable[[#This Row],[Order Date]],"MMMM")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MONTH(SalesDataTable[[#This Row],[Order Date]])</f>
        <v>5</v>
      </c>
      <c r="D958" s="4" t="str">
        <f>"Q"&amp;ROUNDUP(MONTH(SalesDataTable[[#This Row],[Order Date]])/3,0)</f>
        <v>Q2</v>
      </c>
      <c r="E958" s="4">
        <f>YEAR(SalesDataTable[[#This Row],[Order Date]])</f>
        <v>2026</v>
      </c>
      <c r="F958" s="4" t="str">
        <f>TEXT(SalesDataTable[[#This Row],[Order Date]],"MMMM")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MONTH(SalesDataTable[[#This Row],[Order Date]])</f>
        <v>5</v>
      </c>
      <c r="D959" s="4" t="str">
        <f>"Q"&amp;ROUNDUP(MONTH(SalesDataTable[[#This Row],[Order Date]])/3,0)</f>
        <v>Q2</v>
      </c>
      <c r="E959" s="4">
        <f>YEAR(SalesDataTable[[#This Row],[Order Date]])</f>
        <v>2026</v>
      </c>
      <c r="F959" s="4" t="str">
        <f>TEXT(SalesDataTable[[#This Row],[Order Date]],"MMMM")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MONTH(SalesDataTable[[#This Row],[Order Date]])</f>
        <v>5</v>
      </c>
      <c r="D960" s="4" t="str">
        <f>"Q"&amp;ROUNDUP(MONTH(SalesDataTable[[#This Row],[Order Date]])/3,0)</f>
        <v>Q2</v>
      </c>
      <c r="E960" s="4">
        <f>YEAR(SalesDataTable[[#This Row],[Order Date]])</f>
        <v>2026</v>
      </c>
      <c r="F960" s="4" t="str">
        <f>TEXT(SalesDataTable[[#This Row],[Order Date]],"MMMM")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MONTH(SalesDataTable[[#This Row],[Order Date]])</f>
        <v>5</v>
      </c>
      <c r="D961" s="4" t="str">
        <f>"Q"&amp;ROUNDUP(MONTH(SalesDataTable[[#This Row],[Order Date]])/3,0)</f>
        <v>Q2</v>
      </c>
      <c r="E961" s="4">
        <f>YEAR(SalesDataTable[[#This Row],[Order Date]])</f>
        <v>2026</v>
      </c>
      <c r="F961" s="4" t="str">
        <f>TEXT(SalesDataTable[[#This Row],[Order Date]],"MMMM")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MONTH(SalesDataTable[[#This Row],[Order Date]])</f>
        <v>5</v>
      </c>
      <c r="D962" s="4" t="str">
        <f>"Q"&amp;ROUNDUP(MONTH(SalesDataTable[[#This Row],[Order Date]])/3,0)</f>
        <v>Q2</v>
      </c>
      <c r="E962" s="4">
        <f>YEAR(SalesDataTable[[#This Row],[Order Date]])</f>
        <v>2026</v>
      </c>
      <c r="F962" s="4" t="str">
        <f>TEXT(SalesDataTable[[#This Row],[Order Date]],"MMMM")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MONTH(SalesDataTable[[#This Row],[Order Date]])</f>
        <v>5</v>
      </c>
      <c r="D963" s="4" t="str">
        <f>"Q"&amp;ROUNDUP(MONTH(SalesDataTable[[#This Row],[Order Date]])/3,0)</f>
        <v>Q2</v>
      </c>
      <c r="E963" s="4">
        <f>YEAR(SalesDataTable[[#This Row],[Order Date]])</f>
        <v>2026</v>
      </c>
      <c r="F963" s="4" t="str">
        <f>TEXT(SalesDataTable[[#This Row],[Order Date]],"MMMM")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MONTH(SalesDataTable[[#This Row],[Order Date]])</f>
        <v>5</v>
      </c>
      <c r="D964" s="4" t="str">
        <f>"Q"&amp;ROUNDUP(MONTH(SalesDataTable[[#This Row],[Order Date]])/3,0)</f>
        <v>Q2</v>
      </c>
      <c r="E964" s="4">
        <f>YEAR(SalesDataTable[[#This Row],[Order Date]])</f>
        <v>2026</v>
      </c>
      <c r="F964" s="4" t="str">
        <f>TEXT(SalesDataTable[[#This Row],[Order Date]],"MMMM")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MONTH(SalesDataTable[[#This Row],[Order Date]])</f>
        <v>5</v>
      </c>
      <c r="D965" s="4" t="str">
        <f>"Q"&amp;ROUNDUP(MONTH(SalesDataTable[[#This Row],[Order Date]])/3,0)</f>
        <v>Q2</v>
      </c>
      <c r="E965" s="4">
        <f>YEAR(SalesDataTable[[#This Row],[Order Date]])</f>
        <v>2026</v>
      </c>
      <c r="F965" s="4" t="str">
        <f>TEXT(SalesDataTable[[#This Row],[Order Date]],"MMMM")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MONTH(SalesDataTable[[#This Row],[Order Date]])</f>
        <v>6</v>
      </c>
      <c r="D966" s="4" t="str">
        <f>"Q"&amp;ROUNDUP(MONTH(SalesDataTable[[#This Row],[Order Date]])/3,0)</f>
        <v>Q2</v>
      </c>
      <c r="E966" s="4">
        <f>YEAR(SalesDataTable[[#This Row],[Order Date]])</f>
        <v>2026</v>
      </c>
      <c r="F966" s="4" t="str">
        <f>TEXT(SalesDataTable[[#This Row],[Order Date]],"MMMM")</f>
        <v>June</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MONTH(SalesDataTable[[#This Row],[Order Date]])</f>
        <v>6</v>
      </c>
      <c r="D967" s="4" t="str">
        <f>"Q"&amp;ROUNDUP(MONTH(SalesDataTable[[#This Row],[Order Date]])/3,0)</f>
        <v>Q2</v>
      </c>
      <c r="E967" s="4">
        <f>YEAR(SalesDataTable[[#This Row],[Order Date]])</f>
        <v>2026</v>
      </c>
      <c r="F967" s="4" t="str">
        <f>TEXT(SalesDataTable[[#This Row],[Order Date]],"MMMM")</f>
        <v>June</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MONTH(SalesDataTable[[#This Row],[Order Date]])</f>
        <v>6</v>
      </c>
      <c r="D968" s="4" t="str">
        <f>"Q"&amp;ROUNDUP(MONTH(SalesDataTable[[#This Row],[Order Date]])/3,0)</f>
        <v>Q2</v>
      </c>
      <c r="E968" s="4">
        <f>YEAR(SalesDataTable[[#This Row],[Order Date]])</f>
        <v>2026</v>
      </c>
      <c r="F968" s="4" t="str">
        <f>TEXT(SalesDataTable[[#This Row],[Order Date]],"MMMM")</f>
        <v>June</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MONTH(SalesDataTable[[#This Row],[Order Date]])</f>
        <v>6</v>
      </c>
      <c r="D969" s="4" t="str">
        <f>"Q"&amp;ROUNDUP(MONTH(SalesDataTable[[#This Row],[Order Date]])/3,0)</f>
        <v>Q2</v>
      </c>
      <c r="E969" s="4">
        <f>YEAR(SalesDataTable[[#This Row],[Order Date]])</f>
        <v>2026</v>
      </c>
      <c r="F969" s="4" t="str">
        <f>TEXT(SalesDataTable[[#This Row],[Order Date]],"MMMM")</f>
        <v>June</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MONTH(SalesDataTable[[#This Row],[Order Date]])</f>
        <v>6</v>
      </c>
      <c r="D970" s="4" t="str">
        <f>"Q"&amp;ROUNDUP(MONTH(SalesDataTable[[#This Row],[Order Date]])/3,0)</f>
        <v>Q2</v>
      </c>
      <c r="E970" s="4">
        <f>YEAR(SalesDataTable[[#This Row],[Order Date]])</f>
        <v>2026</v>
      </c>
      <c r="F970" s="4" t="str">
        <f>TEXT(SalesDataTable[[#This Row],[Order Date]],"MMMM")</f>
        <v>June</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MONTH(SalesDataTable[[#This Row],[Order Date]])</f>
        <v>6</v>
      </c>
      <c r="D971" s="4" t="str">
        <f>"Q"&amp;ROUNDUP(MONTH(SalesDataTable[[#This Row],[Order Date]])/3,0)</f>
        <v>Q2</v>
      </c>
      <c r="E971" s="4">
        <f>YEAR(SalesDataTable[[#This Row],[Order Date]])</f>
        <v>2026</v>
      </c>
      <c r="F971" s="4" t="str">
        <f>TEXT(SalesDataTable[[#This Row],[Order Date]],"MMMM")</f>
        <v>June</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MONTH(SalesDataTable[[#This Row],[Order Date]])</f>
        <v>6</v>
      </c>
      <c r="D972" s="4" t="str">
        <f>"Q"&amp;ROUNDUP(MONTH(SalesDataTable[[#This Row],[Order Date]])/3,0)</f>
        <v>Q2</v>
      </c>
      <c r="E972" s="4">
        <f>YEAR(SalesDataTable[[#This Row],[Order Date]])</f>
        <v>2026</v>
      </c>
      <c r="F972" s="4" t="str">
        <f>TEXT(SalesDataTable[[#This Row],[Order Date]],"MMMM")</f>
        <v>June</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MONTH(SalesDataTable[[#This Row],[Order Date]])</f>
        <v>6</v>
      </c>
      <c r="D973" s="4" t="str">
        <f>"Q"&amp;ROUNDUP(MONTH(SalesDataTable[[#This Row],[Order Date]])/3,0)</f>
        <v>Q2</v>
      </c>
      <c r="E973" s="4">
        <f>YEAR(SalesDataTable[[#This Row],[Order Date]])</f>
        <v>2026</v>
      </c>
      <c r="F973" s="4" t="str">
        <f>TEXT(SalesDataTable[[#This Row],[Order Date]],"MMMM")</f>
        <v>June</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MONTH(SalesDataTable[[#This Row],[Order Date]])</f>
        <v>6</v>
      </c>
      <c r="D974" s="4" t="str">
        <f>"Q"&amp;ROUNDUP(MONTH(SalesDataTable[[#This Row],[Order Date]])/3,0)</f>
        <v>Q2</v>
      </c>
      <c r="E974" s="4">
        <f>YEAR(SalesDataTable[[#This Row],[Order Date]])</f>
        <v>2026</v>
      </c>
      <c r="F974" s="4" t="str">
        <f>TEXT(SalesDataTable[[#This Row],[Order Date]],"MMMM")</f>
        <v>June</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MONTH(SalesDataTable[[#This Row],[Order Date]])</f>
        <v>6</v>
      </c>
      <c r="D975" s="4" t="str">
        <f>"Q"&amp;ROUNDUP(MONTH(SalesDataTable[[#This Row],[Order Date]])/3,0)</f>
        <v>Q2</v>
      </c>
      <c r="E975" s="4">
        <f>YEAR(SalesDataTable[[#This Row],[Order Date]])</f>
        <v>2026</v>
      </c>
      <c r="F975" s="4" t="str">
        <f>TEXT(SalesDataTable[[#This Row],[Order Date]],"MMMM")</f>
        <v>June</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MONTH(SalesDataTable[[#This Row],[Order Date]])</f>
        <v>6</v>
      </c>
      <c r="D976" s="4" t="str">
        <f>"Q"&amp;ROUNDUP(MONTH(SalesDataTable[[#This Row],[Order Date]])/3,0)</f>
        <v>Q2</v>
      </c>
      <c r="E976" s="4">
        <f>YEAR(SalesDataTable[[#This Row],[Order Date]])</f>
        <v>2026</v>
      </c>
      <c r="F976" s="4" t="str">
        <f>TEXT(SalesDataTable[[#This Row],[Order Date]],"MMMM")</f>
        <v>June</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MONTH(SalesDataTable[[#This Row],[Order Date]])</f>
        <v>6</v>
      </c>
      <c r="D977" s="4" t="str">
        <f>"Q"&amp;ROUNDUP(MONTH(SalesDataTable[[#This Row],[Order Date]])/3,0)</f>
        <v>Q2</v>
      </c>
      <c r="E977" s="4">
        <f>YEAR(SalesDataTable[[#This Row],[Order Date]])</f>
        <v>2026</v>
      </c>
      <c r="F977" s="4" t="str">
        <f>TEXT(SalesDataTable[[#This Row],[Order Date]],"MMMM")</f>
        <v>June</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MONTH(SalesDataTable[[#This Row],[Order Date]])</f>
        <v>6</v>
      </c>
      <c r="D978" s="4" t="str">
        <f>"Q"&amp;ROUNDUP(MONTH(SalesDataTable[[#This Row],[Order Date]])/3,0)</f>
        <v>Q2</v>
      </c>
      <c r="E978" s="4">
        <f>YEAR(SalesDataTable[[#This Row],[Order Date]])</f>
        <v>2026</v>
      </c>
      <c r="F978" s="4" t="str">
        <f>TEXT(SalesDataTable[[#This Row],[Order Date]],"MMMM")</f>
        <v>June</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MONTH(SalesDataTable[[#This Row],[Order Date]])</f>
        <v>6</v>
      </c>
      <c r="D979" s="4" t="str">
        <f>"Q"&amp;ROUNDUP(MONTH(SalesDataTable[[#This Row],[Order Date]])/3,0)</f>
        <v>Q2</v>
      </c>
      <c r="E979" s="4">
        <f>YEAR(SalesDataTable[[#This Row],[Order Date]])</f>
        <v>2026</v>
      </c>
      <c r="F979" s="4" t="str">
        <f>TEXT(SalesDataTable[[#This Row],[Order Date]],"MMMM")</f>
        <v>June</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MONTH(SalesDataTable[[#This Row],[Order Date]])</f>
        <v>6</v>
      </c>
      <c r="D980" s="4" t="str">
        <f>"Q"&amp;ROUNDUP(MONTH(SalesDataTable[[#This Row],[Order Date]])/3,0)</f>
        <v>Q2</v>
      </c>
      <c r="E980" s="4">
        <f>YEAR(SalesDataTable[[#This Row],[Order Date]])</f>
        <v>2026</v>
      </c>
      <c r="F980" s="4" t="str">
        <f>TEXT(SalesDataTable[[#This Row],[Order Date]],"MMMM")</f>
        <v>June</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MONTH(SalesDataTable[[#This Row],[Order Date]])</f>
        <v>6</v>
      </c>
      <c r="D981" s="4" t="str">
        <f>"Q"&amp;ROUNDUP(MONTH(SalesDataTable[[#This Row],[Order Date]])/3,0)</f>
        <v>Q2</v>
      </c>
      <c r="E981" s="4">
        <f>YEAR(SalesDataTable[[#This Row],[Order Date]])</f>
        <v>2026</v>
      </c>
      <c r="F981" s="4" t="str">
        <f>TEXT(SalesDataTable[[#This Row],[Order Date]],"MMMM")</f>
        <v>June</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MONTH(SalesDataTable[[#This Row],[Order Date]])</f>
        <v>6</v>
      </c>
      <c r="D982" s="4" t="str">
        <f>"Q"&amp;ROUNDUP(MONTH(SalesDataTable[[#This Row],[Order Date]])/3,0)</f>
        <v>Q2</v>
      </c>
      <c r="E982" s="4">
        <f>YEAR(SalesDataTable[[#This Row],[Order Date]])</f>
        <v>2026</v>
      </c>
      <c r="F982" s="4" t="str">
        <f>TEXT(SalesDataTable[[#This Row],[Order Date]],"MMMM")</f>
        <v>June</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MONTH(SalesDataTable[[#This Row],[Order Date]])</f>
        <v>6</v>
      </c>
      <c r="D983" s="4" t="str">
        <f>"Q"&amp;ROUNDUP(MONTH(SalesDataTable[[#This Row],[Order Date]])/3,0)</f>
        <v>Q2</v>
      </c>
      <c r="E983" s="4">
        <f>YEAR(SalesDataTable[[#This Row],[Order Date]])</f>
        <v>2026</v>
      </c>
      <c r="F983" s="4" t="str">
        <f>TEXT(SalesDataTable[[#This Row],[Order Date]],"MMMM")</f>
        <v>June</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MONTH(SalesDataTable[[#This Row],[Order Date]])</f>
        <v>6</v>
      </c>
      <c r="D984" s="4" t="str">
        <f>"Q"&amp;ROUNDUP(MONTH(SalesDataTable[[#This Row],[Order Date]])/3,0)</f>
        <v>Q2</v>
      </c>
      <c r="E984" s="4">
        <f>YEAR(SalesDataTable[[#This Row],[Order Date]])</f>
        <v>2026</v>
      </c>
      <c r="F984" s="4" t="str">
        <f>TEXT(SalesDataTable[[#This Row],[Order Date]],"MMMM")</f>
        <v>June</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MONTH(SalesDataTable[[#This Row],[Order Date]])</f>
        <v>6</v>
      </c>
      <c r="D985" s="4" t="str">
        <f>"Q"&amp;ROUNDUP(MONTH(SalesDataTable[[#This Row],[Order Date]])/3,0)</f>
        <v>Q2</v>
      </c>
      <c r="E985" s="4">
        <f>YEAR(SalesDataTable[[#This Row],[Order Date]])</f>
        <v>2026</v>
      </c>
      <c r="F985" s="4" t="str">
        <f>TEXT(SalesDataTable[[#This Row],[Order Date]],"MMMM")</f>
        <v>June</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MONTH(SalesDataTable[[#This Row],[Order Date]])</f>
        <v>6</v>
      </c>
      <c r="D986" s="4" t="str">
        <f>"Q"&amp;ROUNDUP(MONTH(SalesDataTable[[#This Row],[Order Date]])/3,0)</f>
        <v>Q2</v>
      </c>
      <c r="E986" s="4">
        <f>YEAR(SalesDataTable[[#This Row],[Order Date]])</f>
        <v>2026</v>
      </c>
      <c r="F986" s="4" t="str">
        <f>TEXT(SalesDataTable[[#This Row],[Order Date]],"MMMM")</f>
        <v>June</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MONTH(SalesDataTable[[#This Row],[Order Date]])</f>
        <v>6</v>
      </c>
      <c r="D987" s="4" t="str">
        <f>"Q"&amp;ROUNDUP(MONTH(SalesDataTable[[#This Row],[Order Date]])/3,0)</f>
        <v>Q2</v>
      </c>
      <c r="E987" s="4">
        <f>YEAR(SalesDataTable[[#This Row],[Order Date]])</f>
        <v>2026</v>
      </c>
      <c r="F987" s="4" t="str">
        <f>TEXT(SalesDataTable[[#This Row],[Order Date]],"MMMM")</f>
        <v>June</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MONTH(SalesDataTable[[#This Row],[Order Date]])</f>
        <v>6</v>
      </c>
      <c r="D988" s="4" t="str">
        <f>"Q"&amp;ROUNDUP(MONTH(SalesDataTable[[#This Row],[Order Date]])/3,0)</f>
        <v>Q2</v>
      </c>
      <c r="E988" s="4">
        <f>YEAR(SalesDataTable[[#This Row],[Order Date]])</f>
        <v>2026</v>
      </c>
      <c r="F988" s="4" t="str">
        <f>TEXT(SalesDataTable[[#This Row],[Order Date]],"MMMM")</f>
        <v>June</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MONTH(SalesDataTable[[#This Row],[Order Date]])</f>
        <v>6</v>
      </c>
      <c r="D989" s="4" t="str">
        <f>"Q"&amp;ROUNDUP(MONTH(SalesDataTable[[#This Row],[Order Date]])/3,0)</f>
        <v>Q2</v>
      </c>
      <c r="E989" s="4">
        <f>YEAR(SalesDataTable[[#This Row],[Order Date]])</f>
        <v>2026</v>
      </c>
      <c r="F989" s="4" t="str">
        <f>TEXT(SalesDataTable[[#This Row],[Order Date]],"MMMM")</f>
        <v>June</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MONTH(SalesDataTable[[#This Row],[Order Date]])</f>
        <v>6</v>
      </c>
      <c r="D990" s="4" t="str">
        <f>"Q"&amp;ROUNDUP(MONTH(SalesDataTable[[#This Row],[Order Date]])/3,0)</f>
        <v>Q2</v>
      </c>
      <c r="E990" s="4">
        <f>YEAR(SalesDataTable[[#This Row],[Order Date]])</f>
        <v>2026</v>
      </c>
      <c r="F990" s="4" t="str">
        <f>TEXT(SalesDataTable[[#This Row],[Order Date]],"MMMM")</f>
        <v>June</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MONTH(SalesDataTable[[#This Row],[Order Date]])</f>
        <v>6</v>
      </c>
      <c r="D991" s="4" t="str">
        <f>"Q"&amp;ROUNDUP(MONTH(SalesDataTable[[#This Row],[Order Date]])/3,0)</f>
        <v>Q2</v>
      </c>
      <c r="E991" s="4">
        <f>YEAR(SalesDataTable[[#This Row],[Order Date]])</f>
        <v>2026</v>
      </c>
      <c r="F991" s="4" t="str">
        <f>TEXT(SalesDataTable[[#This Row],[Order Date]],"MMMM")</f>
        <v>June</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MONTH(SalesDataTable[[#This Row],[Order Date]])</f>
        <v>6</v>
      </c>
      <c r="D992" s="4" t="str">
        <f>"Q"&amp;ROUNDUP(MONTH(SalesDataTable[[#This Row],[Order Date]])/3,0)</f>
        <v>Q2</v>
      </c>
      <c r="E992" s="4">
        <f>YEAR(SalesDataTable[[#This Row],[Order Date]])</f>
        <v>2026</v>
      </c>
      <c r="F992" s="4" t="str">
        <f>TEXT(SalesDataTable[[#This Row],[Order Date]],"MMMM")</f>
        <v>June</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MONTH(SalesDataTable[[#This Row],[Order Date]])</f>
        <v>6</v>
      </c>
      <c r="D993" s="4" t="str">
        <f>"Q"&amp;ROUNDUP(MONTH(SalesDataTable[[#This Row],[Order Date]])/3,0)</f>
        <v>Q2</v>
      </c>
      <c r="E993" s="4">
        <f>YEAR(SalesDataTable[[#This Row],[Order Date]])</f>
        <v>2026</v>
      </c>
      <c r="F993" s="4" t="str">
        <f>TEXT(SalesDataTable[[#This Row],[Order Date]],"MMMM")</f>
        <v>June</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MONTH(SalesDataTable[[#This Row],[Order Date]])</f>
        <v>6</v>
      </c>
      <c r="D994" s="4" t="str">
        <f>"Q"&amp;ROUNDUP(MONTH(SalesDataTable[[#This Row],[Order Date]])/3,0)</f>
        <v>Q2</v>
      </c>
      <c r="E994" s="4">
        <f>YEAR(SalesDataTable[[#This Row],[Order Date]])</f>
        <v>2026</v>
      </c>
      <c r="F994" s="4" t="str">
        <f>TEXT(SalesDataTable[[#This Row],[Order Date]],"MMMM")</f>
        <v>June</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MONTH(SalesDataTable[[#This Row],[Order Date]])</f>
        <v>6</v>
      </c>
      <c r="D995" s="4" t="str">
        <f>"Q"&amp;ROUNDUP(MONTH(SalesDataTable[[#This Row],[Order Date]])/3,0)</f>
        <v>Q2</v>
      </c>
      <c r="E995" s="4">
        <f>YEAR(SalesDataTable[[#This Row],[Order Date]])</f>
        <v>2026</v>
      </c>
      <c r="F995" s="4" t="str">
        <f>TEXT(SalesDataTable[[#This Row],[Order Date]],"MMMM")</f>
        <v>June</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MONTH(SalesDataTable[[#This Row],[Order Date]])</f>
        <v>6</v>
      </c>
      <c r="D996" s="4" t="str">
        <f>"Q"&amp;ROUNDUP(MONTH(SalesDataTable[[#This Row],[Order Date]])/3,0)</f>
        <v>Q2</v>
      </c>
      <c r="E996" s="4">
        <f>YEAR(SalesDataTable[[#This Row],[Order Date]])</f>
        <v>2026</v>
      </c>
      <c r="F996" s="4" t="str">
        <f>TEXT(SalesDataTable[[#This Row],[Order Date]],"MMMM")</f>
        <v>June</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MONTH(SalesDataTable[[#This Row],[Order Date]])</f>
        <v>6</v>
      </c>
      <c r="D997" s="4" t="str">
        <f>"Q"&amp;ROUNDUP(MONTH(SalesDataTable[[#This Row],[Order Date]])/3,0)</f>
        <v>Q2</v>
      </c>
      <c r="E997" s="4">
        <f>YEAR(SalesDataTable[[#This Row],[Order Date]])</f>
        <v>2026</v>
      </c>
      <c r="F997" s="4" t="str">
        <f>TEXT(SalesDataTable[[#This Row],[Order Date]],"MMMM")</f>
        <v>June</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MONTH(SalesDataTable[[#This Row],[Order Date]])</f>
        <v>6</v>
      </c>
      <c r="D998" s="4" t="str">
        <f>"Q"&amp;ROUNDUP(MONTH(SalesDataTable[[#This Row],[Order Date]])/3,0)</f>
        <v>Q2</v>
      </c>
      <c r="E998" s="4">
        <f>YEAR(SalesDataTable[[#This Row],[Order Date]])</f>
        <v>2026</v>
      </c>
      <c r="F998" s="4" t="str">
        <f>TEXT(SalesDataTable[[#This Row],[Order Date]],"MMMM")</f>
        <v>June</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MONTH(SalesDataTable[[#This Row],[Order Date]])</f>
        <v>6</v>
      </c>
      <c r="D999" s="4" t="str">
        <f>"Q"&amp;ROUNDUP(MONTH(SalesDataTable[[#This Row],[Order Date]])/3,0)</f>
        <v>Q2</v>
      </c>
      <c r="E999" s="4">
        <f>YEAR(SalesDataTable[[#This Row],[Order Date]])</f>
        <v>2026</v>
      </c>
      <c r="F999" s="4" t="str">
        <f>TEXT(SalesDataTable[[#This Row],[Order Date]],"MMMM")</f>
        <v>June</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MONTH(SalesDataTable[[#This Row],[Order Date]])</f>
        <v>6</v>
      </c>
      <c r="D1000" s="4" t="str">
        <f>"Q"&amp;ROUNDUP(MONTH(SalesDataTable[[#This Row],[Order Date]])/3,0)</f>
        <v>Q2</v>
      </c>
      <c r="E1000" s="4">
        <f>YEAR(SalesDataTable[[#This Row],[Order Date]])</f>
        <v>2026</v>
      </c>
      <c r="F1000" s="4" t="str">
        <f>TEXT(SalesDataTable[[#This Row],[Order Date]],"MMMM")</f>
        <v>June</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MONTH(SalesDataTable[[#This Row],[Order Date]])</f>
        <v>6</v>
      </c>
      <c r="D1001" s="4" t="str">
        <f>"Q"&amp;ROUNDUP(MONTH(SalesDataTable[[#This Row],[Order Date]])/3,0)</f>
        <v>Q2</v>
      </c>
      <c r="E1001" s="4">
        <f>YEAR(SalesDataTable[[#This Row],[Order Date]])</f>
        <v>2026</v>
      </c>
      <c r="F1001" s="4" t="str">
        <f>TEXT(SalesDataTable[[#This Row],[Order Date]],"MMMM")</f>
        <v>June</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MONTH(SalesDataTable[[#This Row],[Order Date]])</f>
        <v>6</v>
      </c>
      <c r="D1002" s="4" t="str">
        <f>"Q"&amp;ROUNDUP(MONTH(SalesDataTable[[#This Row],[Order Date]])/3,0)</f>
        <v>Q2</v>
      </c>
      <c r="E1002" s="4">
        <f>YEAR(SalesDataTable[[#This Row],[Order Date]])</f>
        <v>2026</v>
      </c>
      <c r="F1002" s="4" t="str">
        <f>TEXT(SalesDataTable[[#This Row],[Order Date]],"MMMM")</f>
        <v>June</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MONTH(SalesDataTable[[#This Row],[Order Date]])</f>
        <v>6</v>
      </c>
      <c r="D1003" s="4" t="str">
        <f>"Q"&amp;ROUNDUP(MONTH(SalesDataTable[[#This Row],[Order Date]])/3,0)</f>
        <v>Q2</v>
      </c>
      <c r="E1003" s="4">
        <f>YEAR(SalesDataTable[[#This Row],[Order Date]])</f>
        <v>2026</v>
      </c>
      <c r="F1003" s="4" t="str">
        <f>TEXT(SalesDataTable[[#This Row],[Order Date]],"MMMM")</f>
        <v>June</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MONTH(SalesDataTable[[#This Row],[Order Date]])</f>
        <v>6</v>
      </c>
      <c r="D1004" s="4" t="str">
        <f>"Q"&amp;ROUNDUP(MONTH(SalesDataTable[[#This Row],[Order Date]])/3,0)</f>
        <v>Q2</v>
      </c>
      <c r="E1004" s="4">
        <f>YEAR(SalesDataTable[[#This Row],[Order Date]])</f>
        <v>2026</v>
      </c>
      <c r="F1004" s="4" t="str">
        <f>TEXT(SalesDataTable[[#This Row],[Order Date]],"MMMM")</f>
        <v>June</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MONTH(SalesDataTable[[#This Row],[Order Date]])</f>
        <v>6</v>
      </c>
      <c r="D1005" s="4" t="str">
        <f>"Q"&amp;ROUNDUP(MONTH(SalesDataTable[[#This Row],[Order Date]])/3,0)</f>
        <v>Q2</v>
      </c>
      <c r="E1005" s="4">
        <f>YEAR(SalesDataTable[[#This Row],[Order Date]])</f>
        <v>2026</v>
      </c>
      <c r="F1005" s="4" t="str">
        <f>TEXT(SalesDataTable[[#This Row],[Order Date]],"MMMM")</f>
        <v>June</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MONTH(SalesDataTable[[#This Row],[Order Date]])</f>
        <v>6</v>
      </c>
      <c r="D1006" s="4" t="str">
        <f>"Q"&amp;ROUNDUP(MONTH(SalesDataTable[[#This Row],[Order Date]])/3,0)</f>
        <v>Q2</v>
      </c>
      <c r="E1006" s="4">
        <f>YEAR(SalesDataTable[[#This Row],[Order Date]])</f>
        <v>2026</v>
      </c>
      <c r="F1006" s="4" t="str">
        <f>TEXT(SalesDataTable[[#This Row],[Order Date]],"MMMM")</f>
        <v>June</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MONTH(SalesDataTable[[#This Row],[Order Date]])</f>
        <v>6</v>
      </c>
      <c r="D1007" s="4" t="str">
        <f>"Q"&amp;ROUNDUP(MONTH(SalesDataTable[[#This Row],[Order Date]])/3,0)</f>
        <v>Q2</v>
      </c>
      <c r="E1007" s="4">
        <f>YEAR(SalesDataTable[[#This Row],[Order Date]])</f>
        <v>2026</v>
      </c>
      <c r="F1007" s="4" t="str">
        <f>TEXT(SalesDataTable[[#This Row],[Order Date]],"MMMM")</f>
        <v>June</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MONTH(SalesDataTable[[#This Row],[Order Date]])</f>
        <v>6</v>
      </c>
      <c r="D1008" s="4" t="str">
        <f>"Q"&amp;ROUNDUP(MONTH(SalesDataTable[[#This Row],[Order Date]])/3,0)</f>
        <v>Q2</v>
      </c>
      <c r="E1008" s="4">
        <f>YEAR(SalesDataTable[[#This Row],[Order Date]])</f>
        <v>2026</v>
      </c>
      <c r="F1008" s="4" t="str">
        <f>TEXT(SalesDataTable[[#This Row],[Order Date]],"MMMM")</f>
        <v>June</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MONTH(SalesDataTable[[#This Row],[Order Date]])</f>
        <v>6</v>
      </c>
      <c r="D1009" s="4" t="str">
        <f>"Q"&amp;ROUNDUP(MONTH(SalesDataTable[[#This Row],[Order Date]])/3,0)</f>
        <v>Q2</v>
      </c>
      <c r="E1009" s="4">
        <f>YEAR(SalesDataTable[[#This Row],[Order Date]])</f>
        <v>2026</v>
      </c>
      <c r="F1009" s="4" t="str">
        <f>TEXT(SalesDataTable[[#This Row],[Order Date]],"MMMM")</f>
        <v>June</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MONTH(SalesDataTable[[#This Row],[Order Date]])</f>
        <v>6</v>
      </c>
      <c r="D1010" s="4" t="str">
        <f>"Q"&amp;ROUNDUP(MONTH(SalesDataTable[[#This Row],[Order Date]])/3,0)</f>
        <v>Q2</v>
      </c>
      <c r="E1010" s="4">
        <f>YEAR(SalesDataTable[[#This Row],[Order Date]])</f>
        <v>2026</v>
      </c>
      <c r="F1010" s="4" t="str">
        <f>TEXT(SalesDataTable[[#This Row],[Order Date]],"MMMM")</f>
        <v>June</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MONTH(SalesDataTable[[#This Row],[Order Date]])</f>
        <v>6</v>
      </c>
      <c r="D1011" s="4" t="str">
        <f>"Q"&amp;ROUNDUP(MONTH(SalesDataTable[[#This Row],[Order Date]])/3,0)</f>
        <v>Q2</v>
      </c>
      <c r="E1011" s="4">
        <f>YEAR(SalesDataTable[[#This Row],[Order Date]])</f>
        <v>2026</v>
      </c>
      <c r="F1011" s="4" t="str">
        <f>TEXT(SalesDataTable[[#This Row],[Order Date]],"MMMM")</f>
        <v>June</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MONTH(SalesDataTable[[#This Row],[Order Date]])</f>
        <v>6</v>
      </c>
      <c r="D1012" s="4" t="str">
        <f>"Q"&amp;ROUNDUP(MONTH(SalesDataTable[[#This Row],[Order Date]])/3,0)</f>
        <v>Q2</v>
      </c>
      <c r="E1012" s="4">
        <f>YEAR(SalesDataTable[[#This Row],[Order Date]])</f>
        <v>2026</v>
      </c>
      <c r="F1012" s="4" t="str">
        <f>TEXT(SalesDataTable[[#This Row],[Order Date]],"MMMM")</f>
        <v>June</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MONTH(SalesDataTable[[#This Row],[Order Date]])</f>
        <v>6</v>
      </c>
      <c r="D1013" s="4" t="str">
        <f>"Q"&amp;ROUNDUP(MONTH(SalesDataTable[[#This Row],[Order Date]])/3,0)</f>
        <v>Q2</v>
      </c>
      <c r="E1013" s="4">
        <f>YEAR(SalesDataTable[[#This Row],[Order Date]])</f>
        <v>2026</v>
      </c>
      <c r="F1013" s="4" t="str">
        <f>TEXT(SalesDataTable[[#This Row],[Order Date]],"MMMM")</f>
        <v>June</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MONTH(SalesDataTable[[#This Row],[Order Date]])</f>
        <v>6</v>
      </c>
      <c r="D1014" s="4" t="str">
        <f>"Q"&amp;ROUNDUP(MONTH(SalesDataTable[[#This Row],[Order Date]])/3,0)</f>
        <v>Q2</v>
      </c>
      <c r="E1014" s="4">
        <f>YEAR(SalesDataTable[[#This Row],[Order Date]])</f>
        <v>2026</v>
      </c>
      <c r="F1014" s="4" t="str">
        <f>TEXT(SalesDataTable[[#This Row],[Order Date]],"MMMM")</f>
        <v>June</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MONTH(SalesDataTable[[#This Row],[Order Date]])</f>
        <v>6</v>
      </c>
      <c r="D1015" s="4" t="str">
        <f>"Q"&amp;ROUNDUP(MONTH(SalesDataTable[[#This Row],[Order Date]])/3,0)</f>
        <v>Q2</v>
      </c>
      <c r="E1015" s="4">
        <f>YEAR(SalesDataTable[[#This Row],[Order Date]])</f>
        <v>2026</v>
      </c>
      <c r="F1015" s="4" t="str">
        <f>TEXT(SalesDataTable[[#This Row],[Order Date]],"MMMM")</f>
        <v>June</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MONTH(SalesDataTable[[#This Row],[Order Date]])</f>
        <v>6</v>
      </c>
      <c r="D1016" s="4" t="str">
        <f>"Q"&amp;ROUNDUP(MONTH(SalesDataTable[[#This Row],[Order Date]])/3,0)</f>
        <v>Q2</v>
      </c>
      <c r="E1016" s="4">
        <f>YEAR(SalesDataTable[[#This Row],[Order Date]])</f>
        <v>2026</v>
      </c>
      <c r="F1016" s="4" t="str">
        <f>TEXT(SalesDataTable[[#This Row],[Order Date]],"MMMM")</f>
        <v>June</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MONTH(SalesDataTable[[#This Row],[Order Date]])</f>
        <v>6</v>
      </c>
      <c r="D1017" s="4" t="str">
        <f>"Q"&amp;ROUNDUP(MONTH(SalesDataTable[[#This Row],[Order Date]])/3,0)</f>
        <v>Q2</v>
      </c>
      <c r="E1017" s="4">
        <f>YEAR(SalesDataTable[[#This Row],[Order Date]])</f>
        <v>2026</v>
      </c>
      <c r="F1017" s="4" t="str">
        <f>TEXT(SalesDataTable[[#This Row],[Order Date]],"MMMM")</f>
        <v>June</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MONTH(SalesDataTable[[#This Row],[Order Date]])</f>
        <v>6</v>
      </c>
      <c r="D1018" s="4" t="str">
        <f>"Q"&amp;ROUNDUP(MONTH(SalesDataTable[[#This Row],[Order Date]])/3,0)</f>
        <v>Q2</v>
      </c>
      <c r="E1018" s="4">
        <f>YEAR(SalesDataTable[[#This Row],[Order Date]])</f>
        <v>2026</v>
      </c>
      <c r="F1018" s="4" t="str">
        <f>TEXT(SalesDataTable[[#This Row],[Order Date]],"MMMM")</f>
        <v>June</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MONTH(SalesDataTable[[#This Row],[Order Date]])</f>
        <v>6</v>
      </c>
      <c r="D1019" s="4" t="str">
        <f>"Q"&amp;ROUNDUP(MONTH(SalesDataTable[[#This Row],[Order Date]])/3,0)</f>
        <v>Q2</v>
      </c>
      <c r="E1019" s="4">
        <f>YEAR(SalesDataTable[[#This Row],[Order Date]])</f>
        <v>2026</v>
      </c>
      <c r="F1019" s="4" t="str">
        <f>TEXT(SalesDataTable[[#This Row],[Order Date]],"MMMM")</f>
        <v>June</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MONTH(SalesDataTable[[#This Row],[Order Date]])</f>
        <v>6</v>
      </c>
      <c r="D1020" s="4" t="str">
        <f>"Q"&amp;ROUNDUP(MONTH(SalesDataTable[[#This Row],[Order Date]])/3,0)</f>
        <v>Q2</v>
      </c>
      <c r="E1020" s="4">
        <f>YEAR(SalesDataTable[[#This Row],[Order Date]])</f>
        <v>2026</v>
      </c>
      <c r="F1020" s="4" t="str">
        <f>TEXT(SalesDataTable[[#This Row],[Order Date]],"MMMM")</f>
        <v>June</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MONTH(SalesDataTable[[#This Row],[Order Date]])</f>
        <v>6</v>
      </c>
      <c r="D1021" s="4" t="str">
        <f>"Q"&amp;ROUNDUP(MONTH(SalesDataTable[[#This Row],[Order Date]])/3,0)</f>
        <v>Q2</v>
      </c>
      <c r="E1021" s="4">
        <f>YEAR(SalesDataTable[[#This Row],[Order Date]])</f>
        <v>2026</v>
      </c>
      <c r="F1021" s="4" t="str">
        <f>TEXT(SalesDataTable[[#This Row],[Order Date]],"MMMM")</f>
        <v>June</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MONTH(SalesDataTable[[#This Row],[Order Date]])</f>
        <v>6</v>
      </c>
      <c r="D1022" s="4" t="str">
        <f>"Q"&amp;ROUNDUP(MONTH(SalesDataTable[[#This Row],[Order Date]])/3,0)</f>
        <v>Q2</v>
      </c>
      <c r="E1022" s="4">
        <f>YEAR(SalesDataTable[[#This Row],[Order Date]])</f>
        <v>2026</v>
      </c>
      <c r="F1022" s="4" t="str">
        <f>TEXT(SalesDataTable[[#This Row],[Order Date]],"MMMM")</f>
        <v>June</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MONTH(SalesDataTable[[#This Row],[Order Date]])</f>
        <v>6</v>
      </c>
      <c r="D1023" s="4" t="str">
        <f>"Q"&amp;ROUNDUP(MONTH(SalesDataTable[[#This Row],[Order Date]])/3,0)</f>
        <v>Q2</v>
      </c>
      <c r="E1023" s="4">
        <f>YEAR(SalesDataTable[[#This Row],[Order Date]])</f>
        <v>2026</v>
      </c>
      <c r="F1023" s="4" t="str">
        <f>TEXT(SalesDataTable[[#This Row],[Order Date]],"MMMM")</f>
        <v>June</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MONTH(SalesDataTable[[#This Row],[Order Date]])</f>
        <v>6</v>
      </c>
      <c r="D1024" s="4" t="str">
        <f>"Q"&amp;ROUNDUP(MONTH(SalesDataTable[[#This Row],[Order Date]])/3,0)</f>
        <v>Q2</v>
      </c>
      <c r="E1024" s="4">
        <f>YEAR(SalesDataTable[[#This Row],[Order Date]])</f>
        <v>2026</v>
      </c>
      <c r="F1024" s="4" t="str">
        <f>TEXT(SalesDataTable[[#This Row],[Order Date]],"MMMM")</f>
        <v>June</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MONTH(SalesDataTable[[#This Row],[Order Date]])</f>
        <v>6</v>
      </c>
      <c r="D1025" s="4" t="str">
        <f>"Q"&amp;ROUNDUP(MONTH(SalesDataTable[[#This Row],[Order Date]])/3,0)</f>
        <v>Q2</v>
      </c>
      <c r="E1025" s="4">
        <f>YEAR(SalesDataTable[[#This Row],[Order Date]])</f>
        <v>2026</v>
      </c>
      <c r="F1025" s="4" t="str">
        <f>TEXT(SalesDataTable[[#This Row],[Order Date]],"MMMM")</f>
        <v>June</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MONTH(SalesDataTable[[#This Row],[Order Date]])</f>
        <v>6</v>
      </c>
      <c r="D1026" s="4" t="str">
        <f>"Q"&amp;ROUNDUP(MONTH(SalesDataTable[[#This Row],[Order Date]])/3,0)</f>
        <v>Q2</v>
      </c>
      <c r="E1026" s="4">
        <f>YEAR(SalesDataTable[[#This Row],[Order Date]])</f>
        <v>2026</v>
      </c>
      <c r="F1026" s="4" t="str">
        <f>TEXT(SalesDataTable[[#This Row],[Order Date]],"MMMM")</f>
        <v>June</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MONTH(SalesDataTable[[#This Row],[Order Date]])</f>
        <v>6</v>
      </c>
      <c r="D1027" s="4" t="str">
        <f>"Q"&amp;ROUNDUP(MONTH(SalesDataTable[[#This Row],[Order Date]])/3,0)</f>
        <v>Q2</v>
      </c>
      <c r="E1027" s="4">
        <f>YEAR(SalesDataTable[[#This Row],[Order Date]])</f>
        <v>2026</v>
      </c>
      <c r="F1027" s="4" t="str">
        <f>TEXT(SalesDataTable[[#This Row],[Order Date]],"MMMM")</f>
        <v>June</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MONTH(SalesDataTable[[#This Row],[Order Date]])</f>
        <v>6</v>
      </c>
      <c r="D1028" s="4" t="str">
        <f>"Q"&amp;ROUNDUP(MONTH(SalesDataTable[[#This Row],[Order Date]])/3,0)</f>
        <v>Q2</v>
      </c>
      <c r="E1028" s="4">
        <f>YEAR(SalesDataTable[[#This Row],[Order Date]])</f>
        <v>2026</v>
      </c>
      <c r="F1028" s="4" t="str">
        <f>TEXT(SalesDataTable[[#This Row],[Order Date]],"MMMM")</f>
        <v>June</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MONTH(SalesDataTable[[#This Row],[Order Date]])</f>
        <v>6</v>
      </c>
      <c r="D1029" s="4" t="str">
        <f>"Q"&amp;ROUNDUP(MONTH(SalesDataTable[[#This Row],[Order Date]])/3,0)</f>
        <v>Q2</v>
      </c>
      <c r="E1029" s="4">
        <f>YEAR(SalesDataTable[[#This Row],[Order Date]])</f>
        <v>2026</v>
      </c>
      <c r="F1029" s="4" t="str">
        <f>TEXT(SalesDataTable[[#This Row],[Order Date]],"MMMM")</f>
        <v>June</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MONTH(SalesDataTable[[#This Row],[Order Date]])</f>
        <v>6</v>
      </c>
      <c r="D1030" s="4" t="str">
        <f>"Q"&amp;ROUNDUP(MONTH(SalesDataTable[[#This Row],[Order Date]])/3,0)</f>
        <v>Q2</v>
      </c>
      <c r="E1030" s="4">
        <f>YEAR(SalesDataTable[[#This Row],[Order Date]])</f>
        <v>2026</v>
      </c>
      <c r="F1030" s="4" t="str">
        <f>TEXT(SalesDataTable[[#This Row],[Order Date]],"MMMM")</f>
        <v>June</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MONTH(SalesDataTable[[#This Row],[Order Date]])</f>
        <v>6</v>
      </c>
      <c r="D1031" s="4" t="str">
        <f>"Q"&amp;ROUNDUP(MONTH(SalesDataTable[[#This Row],[Order Date]])/3,0)</f>
        <v>Q2</v>
      </c>
      <c r="E1031" s="4">
        <f>YEAR(SalesDataTable[[#This Row],[Order Date]])</f>
        <v>2026</v>
      </c>
      <c r="F1031" s="4" t="str">
        <f>TEXT(SalesDataTable[[#This Row],[Order Date]],"MMMM")</f>
        <v>June</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MONTH(SalesDataTable[[#This Row],[Order Date]])</f>
        <v>6</v>
      </c>
      <c r="D1032" s="4" t="str">
        <f>"Q"&amp;ROUNDUP(MONTH(SalesDataTable[[#This Row],[Order Date]])/3,0)</f>
        <v>Q2</v>
      </c>
      <c r="E1032" s="4">
        <f>YEAR(SalesDataTable[[#This Row],[Order Date]])</f>
        <v>2026</v>
      </c>
      <c r="F1032" s="4" t="str">
        <f>TEXT(SalesDataTable[[#This Row],[Order Date]],"MMMM")</f>
        <v>June</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MONTH(SalesDataTable[[#This Row],[Order Date]])</f>
        <v>6</v>
      </c>
      <c r="D1033" s="4" t="str">
        <f>"Q"&amp;ROUNDUP(MONTH(SalesDataTable[[#This Row],[Order Date]])/3,0)</f>
        <v>Q2</v>
      </c>
      <c r="E1033" s="4">
        <f>YEAR(SalesDataTable[[#This Row],[Order Date]])</f>
        <v>2026</v>
      </c>
      <c r="F1033" s="4" t="str">
        <f>TEXT(SalesDataTable[[#This Row],[Order Date]],"MMMM")</f>
        <v>June</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MONTH(SalesDataTable[[#This Row],[Order Date]])</f>
        <v>6</v>
      </c>
      <c r="D1034" s="4" t="str">
        <f>"Q"&amp;ROUNDUP(MONTH(SalesDataTable[[#This Row],[Order Date]])/3,0)</f>
        <v>Q2</v>
      </c>
      <c r="E1034" s="4">
        <f>YEAR(SalesDataTable[[#This Row],[Order Date]])</f>
        <v>2026</v>
      </c>
      <c r="F1034" s="4" t="str">
        <f>TEXT(SalesDataTable[[#This Row],[Order Date]],"MMMM")</f>
        <v>June</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MONTH(SalesDataTable[[#This Row],[Order Date]])</f>
        <v>6</v>
      </c>
      <c r="D1035" s="4" t="str">
        <f>"Q"&amp;ROUNDUP(MONTH(SalesDataTable[[#This Row],[Order Date]])/3,0)</f>
        <v>Q2</v>
      </c>
      <c r="E1035" s="4">
        <f>YEAR(SalesDataTable[[#This Row],[Order Date]])</f>
        <v>2026</v>
      </c>
      <c r="F1035" s="4" t="str">
        <f>TEXT(SalesDataTable[[#This Row],[Order Date]],"MMMM")</f>
        <v>June</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MONTH(SalesDataTable[[#This Row],[Order Date]])</f>
        <v>6</v>
      </c>
      <c r="D1036" s="4" t="str">
        <f>"Q"&amp;ROUNDUP(MONTH(SalesDataTable[[#This Row],[Order Date]])/3,0)</f>
        <v>Q2</v>
      </c>
      <c r="E1036" s="4">
        <f>YEAR(SalesDataTable[[#This Row],[Order Date]])</f>
        <v>2026</v>
      </c>
      <c r="F1036" s="4" t="str">
        <f>TEXT(SalesDataTable[[#This Row],[Order Date]],"MMMM")</f>
        <v>June</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MONTH(SalesDataTable[[#This Row],[Order Date]])</f>
        <v>6</v>
      </c>
      <c r="D1037" s="4" t="str">
        <f>"Q"&amp;ROUNDUP(MONTH(SalesDataTable[[#This Row],[Order Date]])/3,0)</f>
        <v>Q2</v>
      </c>
      <c r="E1037" s="4">
        <f>YEAR(SalesDataTable[[#This Row],[Order Date]])</f>
        <v>2026</v>
      </c>
      <c r="F1037" s="4" t="str">
        <f>TEXT(SalesDataTable[[#This Row],[Order Date]],"MMMM")</f>
        <v>June</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MONTH(SalesDataTable[[#This Row],[Order Date]])</f>
        <v>6</v>
      </c>
      <c r="D1038" s="4" t="str">
        <f>"Q"&amp;ROUNDUP(MONTH(SalesDataTable[[#This Row],[Order Date]])/3,0)</f>
        <v>Q2</v>
      </c>
      <c r="E1038" s="4">
        <f>YEAR(SalesDataTable[[#This Row],[Order Date]])</f>
        <v>2026</v>
      </c>
      <c r="F1038" s="4" t="str">
        <f>TEXT(SalesDataTable[[#This Row],[Order Date]],"MMMM")</f>
        <v>June</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MONTH(SalesDataTable[[#This Row],[Order Date]])</f>
        <v>6</v>
      </c>
      <c r="D1039" s="4" t="str">
        <f>"Q"&amp;ROUNDUP(MONTH(SalesDataTable[[#This Row],[Order Date]])/3,0)</f>
        <v>Q2</v>
      </c>
      <c r="E1039" s="4">
        <f>YEAR(SalesDataTable[[#This Row],[Order Date]])</f>
        <v>2026</v>
      </c>
      <c r="F1039" s="4" t="str">
        <f>TEXT(SalesDataTable[[#This Row],[Order Date]],"MMMM")</f>
        <v>June</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MONTH(SalesDataTable[[#This Row],[Order Date]])</f>
        <v>6</v>
      </c>
      <c r="D1040" s="4" t="str">
        <f>"Q"&amp;ROUNDUP(MONTH(SalesDataTable[[#This Row],[Order Date]])/3,0)</f>
        <v>Q2</v>
      </c>
      <c r="E1040" s="4">
        <f>YEAR(SalesDataTable[[#This Row],[Order Date]])</f>
        <v>2026</v>
      </c>
      <c r="F1040" s="4" t="str">
        <f>TEXT(SalesDataTable[[#This Row],[Order Date]],"MMMM")</f>
        <v>June</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MONTH(SalesDataTable[[#This Row],[Order Date]])</f>
        <v>6</v>
      </c>
      <c r="D1041" s="4" t="str">
        <f>"Q"&amp;ROUNDUP(MONTH(SalesDataTable[[#This Row],[Order Date]])/3,0)</f>
        <v>Q2</v>
      </c>
      <c r="E1041" s="4">
        <f>YEAR(SalesDataTable[[#This Row],[Order Date]])</f>
        <v>2026</v>
      </c>
      <c r="F1041" s="4" t="str">
        <f>TEXT(SalesDataTable[[#This Row],[Order Date]],"MMMM")</f>
        <v>June</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MONTH(SalesDataTable[[#This Row],[Order Date]])</f>
        <v>6</v>
      </c>
      <c r="D1042" s="4" t="str">
        <f>"Q"&amp;ROUNDUP(MONTH(SalesDataTable[[#This Row],[Order Date]])/3,0)</f>
        <v>Q2</v>
      </c>
      <c r="E1042" s="4">
        <f>YEAR(SalesDataTable[[#This Row],[Order Date]])</f>
        <v>2026</v>
      </c>
      <c r="F1042" s="4" t="str">
        <f>TEXT(SalesDataTable[[#This Row],[Order Date]],"MMMM")</f>
        <v>June</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MONTH(SalesDataTable[[#This Row],[Order Date]])</f>
        <v>6</v>
      </c>
      <c r="D1043" s="4" t="str">
        <f>"Q"&amp;ROUNDUP(MONTH(SalesDataTable[[#This Row],[Order Date]])/3,0)</f>
        <v>Q2</v>
      </c>
      <c r="E1043" s="4">
        <f>YEAR(SalesDataTable[[#This Row],[Order Date]])</f>
        <v>2026</v>
      </c>
      <c r="F1043" s="4" t="str">
        <f>TEXT(SalesDataTable[[#This Row],[Order Date]],"MMMM")</f>
        <v>June</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MONTH(SalesDataTable[[#This Row],[Order Date]])</f>
        <v>6</v>
      </c>
      <c r="D1044" s="4" t="str">
        <f>"Q"&amp;ROUNDUP(MONTH(SalesDataTable[[#This Row],[Order Date]])/3,0)</f>
        <v>Q2</v>
      </c>
      <c r="E1044" s="4">
        <f>YEAR(SalesDataTable[[#This Row],[Order Date]])</f>
        <v>2026</v>
      </c>
      <c r="F1044" s="4" t="str">
        <f>TEXT(SalesDataTable[[#This Row],[Order Date]],"MMMM")</f>
        <v>June</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MONTH(SalesDataTable[[#This Row],[Order Date]])</f>
        <v>6</v>
      </c>
      <c r="D1045" s="4" t="str">
        <f>"Q"&amp;ROUNDUP(MONTH(SalesDataTable[[#This Row],[Order Date]])/3,0)</f>
        <v>Q2</v>
      </c>
      <c r="E1045" s="4">
        <f>YEAR(SalesDataTable[[#This Row],[Order Date]])</f>
        <v>2026</v>
      </c>
      <c r="F1045" s="4" t="str">
        <f>TEXT(SalesDataTable[[#This Row],[Order Date]],"MMMM")</f>
        <v>June</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MONTH(SalesDataTable[[#This Row],[Order Date]])</f>
        <v>6</v>
      </c>
      <c r="D1046" s="4" t="str">
        <f>"Q"&amp;ROUNDUP(MONTH(SalesDataTable[[#This Row],[Order Date]])/3,0)</f>
        <v>Q2</v>
      </c>
      <c r="E1046" s="4">
        <f>YEAR(SalesDataTable[[#This Row],[Order Date]])</f>
        <v>2026</v>
      </c>
      <c r="F1046" s="4" t="str">
        <f>TEXT(SalesDataTable[[#This Row],[Order Date]],"MMMM")</f>
        <v>June</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MONTH(SalesDataTable[[#This Row],[Order Date]])</f>
        <v>6</v>
      </c>
      <c r="D1047" s="4" t="str">
        <f>"Q"&amp;ROUNDUP(MONTH(SalesDataTable[[#This Row],[Order Date]])/3,0)</f>
        <v>Q2</v>
      </c>
      <c r="E1047" s="4">
        <f>YEAR(SalesDataTable[[#This Row],[Order Date]])</f>
        <v>2026</v>
      </c>
      <c r="F1047" s="4" t="str">
        <f>TEXT(SalesDataTable[[#This Row],[Order Date]],"MMMM")</f>
        <v>June</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MONTH(SalesDataTable[[#This Row],[Order Date]])</f>
        <v>6</v>
      </c>
      <c r="D1048" s="4" t="str">
        <f>"Q"&amp;ROUNDUP(MONTH(SalesDataTable[[#This Row],[Order Date]])/3,0)</f>
        <v>Q2</v>
      </c>
      <c r="E1048" s="4">
        <f>YEAR(SalesDataTable[[#This Row],[Order Date]])</f>
        <v>2026</v>
      </c>
      <c r="F1048" s="4" t="str">
        <f>TEXT(SalesDataTable[[#This Row],[Order Date]],"MMMM")</f>
        <v>June</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MONTH(SalesDataTable[[#This Row],[Order Date]])</f>
        <v>6</v>
      </c>
      <c r="D1049" s="4" t="str">
        <f>"Q"&amp;ROUNDUP(MONTH(SalesDataTable[[#This Row],[Order Date]])/3,0)</f>
        <v>Q2</v>
      </c>
      <c r="E1049" s="4">
        <f>YEAR(SalesDataTable[[#This Row],[Order Date]])</f>
        <v>2026</v>
      </c>
      <c r="F1049" s="4" t="str">
        <f>TEXT(SalesDataTable[[#This Row],[Order Date]],"MMMM")</f>
        <v>June</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MONTH(SalesDataTable[[#This Row],[Order Date]])</f>
        <v>6</v>
      </c>
      <c r="D1050" s="4" t="str">
        <f>"Q"&amp;ROUNDUP(MONTH(SalesDataTable[[#This Row],[Order Date]])/3,0)</f>
        <v>Q2</v>
      </c>
      <c r="E1050" s="4">
        <f>YEAR(SalesDataTable[[#This Row],[Order Date]])</f>
        <v>2026</v>
      </c>
      <c r="F1050" s="4" t="str">
        <f>TEXT(SalesDataTable[[#This Row],[Order Date]],"MMMM")</f>
        <v>June</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MONTH(SalesDataTable[[#This Row],[Order Date]])</f>
        <v>6</v>
      </c>
      <c r="D1051" s="4" t="str">
        <f>"Q"&amp;ROUNDUP(MONTH(SalesDataTable[[#This Row],[Order Date]])/3,0)</f>
        <v>Q2</v>
      </c>
      <c r="E1051" s="4">
        <f>YEAR(SalesDataTable[[#This Row],[Order Date]])</f>
        <v>2026</v>
      </c>
      <c r="F1051" s="4" t="str">
        <f>TEXT(SalesDataTable[[#This Row],[Order Date]],"MMMM")</f>
        <v>June</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MONTH(SalesDataTable[[#This Row],[Order Date]])</f>
        <v>6</v>
      </c>
      <c r="D1052" s="4" t="str">
        <f>"Q"&amp;ROUNDUP(MONTH(SalesDataTable[[#This Row],[Order Date]])/3,0)</f>
        <v>Q2</v>
      </c>
      <c r="E1052" s="4">
        <f>YEAR(SalesDataTable[[#This Row],[Order Date]])</f>
        <v>2026</v>
      </c>
      <c r="F1052" s="4" t="str">
        <f>TEXT(SalesDataTable[[#This Row],[Order Date]],"MMMM")</f>
        <v>June</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MONTH(SalesDataTable[[#This Row],[Order Date]])</f>
        <v>6</v>
      </c>
      <c r="D1053" s="4" t="str">
        <f>"Q"&amp;ROUNDUP(MONTH(SalesDataTable[[#This Row],[Order Date]])/3,0)</f>
        <v>Q2</v>
      </c>
      <c r="E1053" s="4">
        <f>YEAR(SalesDataTable[[#This Row],[Order Date]])</f>
        <v>2026</v>
      </c>
      <c r="F1053" s="4" t="str">
        <f>TEXT(SalesDataTable[[#This Row],[Order Date]],"MMMM")</f>
        <v>June</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MONTH(SalesDataTable[[#This Row],[Order Date]])</f>
        <v>6</v>
      </c>
      <c r="D1054" s="4" t="str">
        <f>"Q"&amp;ROUNDUP(MONTH(SalesDataTable[[#This Row],[Order Date]])/3,0)</f>
        <v>Q2</v>
      </c>
      <c r="E1054" s="4">
        <f>YEAR(SalesDataTable[[#This Row],[Order Date]])</f>
        <v>2026</v>
      </c>
      <c r="F1054" s="4" t="str">
        <f>TEXT(SalesDataTable[[#This Row],[Order Date]],"MMMM")</f>
        <v>June</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MONTH(SalesDataTable[[#This Row],[Order Date]])</f>
        <v>6</v>
      </c>
      <c r="D1055" s="4" t="str">
        <f>"Q"&amp;ROUNDUP(MONTH(SalesDataTable[[#This Row],[Order Date]])/3,0)</f>
        <v>Q2</v>
      </c>
      <c r="E1055" s="4">
        <f>YEAR(SalesDataTable[[#This Row],[Order Date]])</f>
        <v>2026</v>
      </c>
      <c r="F1055" s="4" t="str">
        <f>TEXT(SalesDataTable[[#This Row],[Order Date]],"MMMM")</f>
        <v>June</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MONTH(SalesDataTable[[#This Row],[Order Date]])</f>
        <v>6</v>
      </c>
      <c r="D1056" s="4" t="str">
        <f>"Q"&amp;ROUNDUP(MONTH(SalesDataTable[[#This Row],[Order Date]])/3,0)</f>
        <v>Q2</v>
      </c>
      <c r="E1056" s="4">
        <f>YEAR(SalesDataTable[[#This Row],[Order Date]])</f>
        <v>2026</v>
      </c>
      <c r="F1056" s="4" t="str">
        <f>TEXT(SalesDataTable[[#This Row],[Order Date]],"MMMM")</f>
        <v>June</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MONTH(SalesDataTable[[#This Row],[Order Date]])</f>
        <v>6</v>
      </c>
      <c r="D1057" s="4" t="str">
        <f>"Q"&amp;ROUNDUP(MONTH(SalesDataTable[[#This Row],[Order Date]])/3,0)</f>
        <v>Q2</v>
      </c>
      <c r="E1057" s="4">
        <f>YEAR(SalesDataTable[[#This Row],[Order Date]])</f>
        <v>2026</v>
      </c>
      <c r="F1057" s="4" t="str">
        <f>TEXT(SalesDataTable[[#This Row],[Order Date]],"MMMM")</f>
        <v>June</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MONTH(SalesDataTable[[#This Row],[Order Date]])</f>
        <v>6</v>
      </c>
      <c r="D1058" s="4" t="str">
        <f>"Q"&amp;ROUNDUP(MONTH(SalesDataTable[[#This Row],[Order Date]])/3,0)</f>
        <v>Q2</v>
      </c>
      <c r="E1058" s="4">
        <f>YEAR(SalesDataTable[[#This Row],[Order Date]])</f>
        <v>2026</v>
      </c>
      <c r="F1058" s="4" t="str">
        <f>TEXT(SalesDataTable[[#This Row],[Order Date]],"MMMM")</f>
        <v>June</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MONTH(SalesDataTable[[#This Row],[Order Date]])</f>
        <v>6</v>
      </c>
      <c r="D1059" s="4" t="str">
        <f>"Q"&amp;ROUNDUP(MONTH(SalesDataTable[[#This Row],[Order Date]])/3,0)</f>
        <v>Q2</v>
      </c>
      <c r="E1059" s="4">
        <f>YEAR(SalesDataTable[[#This Row],[Order Date]])</f>
        <v>2026</v>
      </c>
      <c r="F1059" s="4" t="str">
        <f>TEXT(SalesDataTable[[#This Row],[Order Date]],"MMMM")</f>
        <v>June</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MONTH(SalesDataTable[[#This Row],[Order Date]])</f>
        <v>6</v>
      </c>
      <c r="D1060" s="4" t="str">
        <f>"Q"&amp;ROUNDUP(MONTH(SalesDataTable[[#This Row],[Order Date]])/3,0)</f>
        <v>Q2</v>
      </c>
      <c r="E1060" s="4">
        <f>YEAR(SalesDataTable[[#This Row],[Order Date]])</f>
        <v>2026</v>
      </c>
      <c r="F1060" s="4" t="str">
        <f>TEXT(SalesDataTable[[#This Row],[Order Date]],"MMMM")</f>
        <v>June</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MONTH(SalesDataTable[[#This Row],[Order Date]])</f>
        <v>6</v>
      </c>
      <c r="D1061" s="4" t="str">
        <f>"Q"&amp;ROUNDUP(MONTH(SalesDataTable[[#This Row],[Order Date]])/3,0)</f>
        <v>Q2</v>
      </c>
      <c r="E1061" s="4">
        <f>YEAR(SalesDataTable[[#This Row],[Order Date]])</f>
        <v>2026</v>
      </c>
      <c r="F1061" s="4" t="str">
        <f>TEXT(SalesDataTable[[#This Row],[Order Date]],"MMMM")</f>
        <v>June</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MONTH(SalesDataTable[[#This Row],[Order Date]])</f>
        <v>6</v>
      </c>
      <c r="D1062" s="4" t="str">
        <f>"Q"&amp;ROUNDUP(MONTH(SalesDataTable[[#This Row],[Order Date]])/3,0)</f>
        <v>Q2</v>
      </c>
      <c r="E1062" s="4">
        <f>YEAR(SalesDataTable[[#This Row],[Order Date]])</f>
        <v>2026</v>
      </c>
      <c r="F1062" s="4" t="str">
        <f>TEXT(SalesDataTable[[#This Row],[Order Date]],"MMMM")</f>
        <v>June</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MONTH(SalesDataTable[[#This Row],[Order Date]])</f>
        <v>6</v>
      </c>
      <c r="D1063" s="4" t="str">
        <f>"Q"&amp;ROUNDUP(MONTH(SalesDataTable[[#This Row],[Order Date]])/3,0)</f>
        <v>Q2</v>
      </c>
      <c r="E1063" s="4">
        <f>YEAR(SalesDataTable[[#This Row],[Order Date]])</f>
        <v>2026</v>
      </c>
      <c r="F1063" s="4" t="str">
        <f>TEXT(SalesDataTable[[#This Row],[Order Date]],"MMMM")</f>
        <v>June</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MONTH(SalesDataTable[[#This Row],[Order Date]])</f>
        <v>6</v>
      </c>
      <c r="D1064" s="4" t="str">
        <f>"Q"&amp;ROUNDUP(MONTH(SalesDataTable[[#This Row],[Order Date]])/3,0)</f>
        <v>Q2</v>
      </c>
      <c r="E1064" s="4">
        <f>YEAR(SalesDataTable[[#This Row],[Order Date]])</f>
        <v>2026</v>
      </c>
      <c r="F1064" s="4" t="str">
        <f>TEXT(SalesDataTable[[#This Row],[Order Date]],"MMMM")</f>
        <v>June</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MONTH(SalesDataTable[[#This Row],[Order Date]])</f>
        <v>6</v>
      </c>
      <c r="D1065" s="4" t="str">
        <f>"Q"&amp;ROUNDUP(MONTH(SalesDataTable[[#This Row],[Order Date]])/3,0)</f>
        <v>Q2</v>
      </c>
      <c r="E1065" s="4">
        <f>YEAR(SalesDataTable[[#This Row],[Order Date]])</f>
        <v>2026</v>
      </c>
      <c r="F1065" s="4" t="str">
        <f>TEXT(SalesDataTable[[#This Row],[Order Date]],"MMMM")</f>
        <v>June</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MONTH(SalesDataTable[[#This Row],[Order Date]])</f>
        <v>6</v>
      </c>
      <c r="D1066" s="4" t="str">
        <f>"Q"&amp;ROUNDUP(MONTH(SalesDataTable[[#This Row],[Order Date]])/3,0)</f>
        <v>Q2</v>
      </c>
      <c r="E1066" s="4">
        <f>YEAR(SalesDataTable[[#This Row],[Order Date]])</f>
        <v>2026</v>
      </c>
      <c r="F1066" s="4" t="str">
        <f>TEXT(SalesDataTable[[#This Row],[Order Date]],"MMMM")</f>
        <v>June</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MONTH(SalesDataTable[[#This Row],[Order Date]])</f>
        <v>6</v>
      </c>
      <c r="D1067" s="4" t="str">
        <f>"Q"&amp;ROUNDUP(MONTH(SalesDataTable[[#This Row],[Order Date]])/3,0)</f>
        <v>Q2</v>
      </c>
      <c r="E1067" s="4">
        <f>YEAR(SalesDataTable[[#This Row],[Order Date]])</f>
        <v>2026</v>
      </c>
      <c r="F1067" s="4" t="str">
        <f>TEXT(SalesDataTable[[#This Row],[Order Date]],"MMMM")</f>
        <v>June</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MONTH(SalesDataTable[[#This Row],[Order Date]])</f>
        <v>6</v>
      </c>
      <c r="D1068" s="4" t="str">
        <f>"Q"&amp;ROUNDUP(MONTH(SalesDataTable[[#This Row],[Order Date]])/3,0)</f>
        <v>Q2</v>
      </c>
      <c r="E1068" s="4">
        <f>YEAR(SalesDataTable[[#This Row],[Order Date]])</f>
        <v>2026</v>
      </c>
      <c r="F1068" s="4" t="str">
        <f>TEXT(SalesDataTable[[#This Row],[Order Date]],"MMMM")</f>
        <v>June</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MONTH(SalesDataTable[[#This Row],[Order Date]])</f>
        <v>6</v>
      </c>
      <c r="D1069" s="4" t="str">
        <f>"Q"&amp;ROUNDUP(MONTH(SalesDataTable[[#This Row],[Order Date]])/3,0)</f>
        <v>Q2</v>
      </c>
      <c r="E1069" s="4">
        <f>YEAR(SalesDataTable[[#This Row],[Order Date]])</f>
        <v>2026</v>
      </c>
      <c r="F1069" s="4" t="str">
        <f>TEXT(SalesDataTable[[#This Row],[Order Date]],"MMMM")</f>
        <v>June</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MONTH(SalesDataTable[[#This Row],[Order Date]])</f>
        <v>6</v>
      </c>
      <c r="D1070" s="4" t="str">
        <f>"Q"&amp;ROUNDUP(MONTH(SalesDataTable[[#This Row],[Order Date]])/3,0)</f>
        <v>Q2</v>
      </c>
      <c r="E1070" s="4">
        <f>YEAR(SalesDataTable[[#This Row],[Order Date]])</f>
        <v>2026</v>
      </c>
      <c r="F1070" s="4" t="str">
        <f>TEXT(SalesDataTable[[#This Row],[Order Date]],"MMMM")</f>
        <v>June</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MONTH(SalesDataTable[[#This Row],[Order Date]])</f>
        <v>6</v>
      </c>
      <c r="D1071" s="4" t="str">
        <f>"Q"&amp;ROUNDUP(MONTH(SalesDataTable[[#This Row],[Order Date]])/3,0)</f>
        <v>Q2</v>
      </c>
      <c r="E1071" s="4">
        <f>YEAR(SalesDataTable[[#This Row],[Order Date]])</f>
        <v>2026</v>
      </c>
      <c r="F1071" s="4" t="str">
        <f>TEXT(SalesDataTable[[#This Row],[Order Date]],"MMMM")</f>
        <v>June</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MONTH(SalesDataTable[[#This Row],[Order Date]])</f>
        <v>6</v>
      </c>
      <c r="D1072" s="4" t="str">
        <f>"Q"&amp;ROUNDUP(MONTH(SalesDataTable[[#This Row],[Order Date]])/3,0)</f>
        <v>Q2</v>
      </c>
      <c r="E1072" s="4">
        <f>YEAR(SalesDataTable[[#This Row],[Order Date]])</f>
        <v>2026</v>
      </c>
      <c r="F1072" s="4" t="str">
        <f>TEXT(SalesDataTable[[#This Row],[Order Date]],"MMMM")</f>
        <v>June</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MONTH(SalesDataTable[[#This Row],[Order Date]])</f>
        <v>6</v>
      </c>
      <c r="D1073" s="4" t="str">
        <f>"Q"&amp;ROUNDUP(MONTH(SalesDataTable[[#This Row],[Order Date]])/3,0)</f>
        <v>Q2</v>
      </c>
      <c r="E1073" s="4">
        <f>YEAR(SalesDataTable[[#This Row],[Order Date]])</f>
        <v>2026</v>
      </c>
      <c r="F1073" s="4" t="str">
        <f>TEXT(SalesDataTable[[#This Row],[Order Date]],"MMMM")</f>
        <v>June</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MONTH(SalesDataTable[[#This Row],[Order Date]])</f>
        <v>6</v>
      </c>
      <c r="D1074" s="4" t="str">
        <f>"Q"&amp;ROUNDUP(MONTH(SalesDataTable[[#This Row],[Order Date]])/3,0)</f>
        <v>Q2</v>
      </c>
      <c r="E1074" s="4">
        <f>YEAR(SalesDataTable[[#This Row],[Order Date]])</f>
        <v>2026</v>
      </c>
      <c r="F1074" s="4" t="str">
        <f>TEXT(SalesDataTable[[#This Row],[Order Date]],"MMMM")</f>
        <v>June</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MONTH(SalesDataTable[[#This Row],[Order Date]])</f>
        <v>6</v>
      </c>
      <c r="D1075" s="4" t="str">
        <f>"Q"&amp;ROUNDUP(MONTH(SalesDataTable[[#This Row],[Order Date]])/3,0)</f>
        <v>Q2</v>
      </c>
      <c r="E1075" s="4">
        <f>YEAR(SalesDataTable[[#This Row],[Order Date]])</f>
        <v>2026</v>
      </c>
      <c r="F1075" s="4" t="str">
        <f>TEXT(SalesDataTable[[#This Row],[Order Date]],"MMMM")</f>
        <v>June</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MONTH(SalesDataTable[[#This Row],[Order Date]])</f>
        <v>6</v>
      </c>
      <c r="D1076" s="4" t="str">
        <f>"Q"&amp;ROUNDUP(MONTH(SalesDataTable[[#This Row],[Order Date]])/3,0)</f>
        <v>Q2</v>
      </c>
      <c r="E1076" s="4">
        <f>YEAR(SalesDataTable[[#This Row],[Order Date]])</f>
        <v>2026</v>
      </c>
      <c r="F1076" s="4" t="str">
        <f>TEXT(SalesDataTable[[#This Row],[Order Date]],"MMMM")</f>
        <v>June</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MONTH(SalesDataTable[[#This Row],[Order Date]])</f>
        <v>6</v>
      </c>
      <c r="D1077" s="4" t="str">
        <f>"Q"&amp;ROUNDUP(MONTH(SalesDataTable[[#This Row],[Order Date]])/3,0)</f>
        <v>Q2</v>
      </c>
      <c r="E1077" s="4">
        <f>YEAR(SalesDataTable[[#This Row],[Order Date]])</f>
        <v>2026</v>
      </c>
      <c r="F1077" s="4" t="str">
        <f>TEXT(SalesDataTable[[#This Row],[Order Date]],"MMMM")</f>
        <v>June</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MONTH(SalesDataTable[[#This Row],[Order Date]])</f>
        <v>6</v>
      </c>
      <c r="D1078" s="4" t="str">
        <f>"Q"&amp;ROUNDUP(MONTH(SalesDataTable[[#This Row],[Order Date]])/3,0)</f>
        <v>Q2</v>
      </c>
      <c r="E1078" s="4">
        <f>YEAR(SalesDataTable[[#This Row],[Order Date]])</f>
        <v>2026</v>
      </c>
      <c r="F1078" s="4" t="str">
        <f>TEXT(SalesDataTable[[#This Row],[Order Date]],"MMMM")</f>
        <v>June</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MONTH(SalesDataTable[[#This Row],[Order Date]])</f>
        <v>6</v>
      </c>
      <c r="D1079" s="4" t="str">
        <f>"Q"&amp;ROUNDUP(MONTH(SalesDataTable[[#This Row],[Order Date]])/3,0)</f>
        <v>Q2</v>
      </c>
      <c r="E1079" s="4">
        <f>YEAR(SalesDataTable[[#This Row],[Order Date]])</f>
        <v>2026</v>
      </c>
      <c r="F1079" s="4" t="str">
        <f>TEXT(SalesDataTable[[#This Row],[Order Date]],"MMMM")</f>
        <v>June</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MONTH(SalesDataTable[[#This Row],[Order Date]])</f>
        <v>6</v>
      </c>
      <c r="D1080" s="4" t="str">
        <f>"Q"&amp;ROUNDUP(MONTH(SalesDataTable[[#This Row],[Order Date]])/3,0)</f>
        <v>Q2</v>
      </c>
      <c r="E1080" s="4">
        <f>YEAR(SalesDataTable[[#This Row],[Order Date]])</f>
        <v>2026</v>
      </c>
      <c r="F1080" s="4" t="str">
        <f>TEXT(SalesDataTable[[#This Row],[Order Date]],"MMMM")</f>
        <v>June</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MONTH(SalesDataTable[[#This Row],[Order Date]])</f>
        <v>6</v>
      </c>
      <c r="D1081" s="4" t="str">
        <f>"Q"&amp;ROUNDUP(MONTH(SalesDataTable[[#This Row],[Order Date]])/3,0)</f>
        <v>Q2</v>
      </c>
      <c r="E1081" s="4">
        <f>YEAR(SalesDataTable[[#This Row],[Order Date]])</f>
        <v>2026</v>
      </c>
      <c r="F1081" s="4" t="str">
        <f>TEXT(SalesDataTable[[#This Row],[Order Date]],"MMMM")</f>
        <v>June</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MONTH(SalesDataTable[[#This Row],[Order Date]])</f>
        <v>6</v>
      </c>
      <c r="D1082" s="4" t="str">
        <f>"Q"&amp;ROUNDUP(MONTH(SalesDataTable[[#This Row],[Order Date]])/3,0)</f>
        <v>Q2</v>
      </c>
      <c r="E1082" s="4">
        <f>YEAR(SalesDataTable[[#This Row],[Order Date]])</f>
        <v>2026</v>
      </c>
      <c r="F1082" s="4" t="str">
        <f>TEXT(SalesDataTable[[#This Row],[Order Date]],"MMMM")</f>
        <v>June</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MONTH(SalesDataTable[[#This Row],[Order Date]])</f>
        <v>6</v>
      </c>
      <c r="D1083" s="4" t="str">
        <f>"Q"&amp;ROUNDUP(MONTH(SalesDataTable[[#This Row],[Order Date]])/3,0)</f>
        <v>Q2</v>
      </c>
      <c r="E1083" s="4">
        <f>YEAR(SalesDataTable[[#This Row],[Order Date]])</f>
        <v>2026</v>
      </c>
      <c r="F1083" s="4" t="str">
        <f>TEXT(SalesDataTable[[#This Row],[Order Date]],"MMMM")</f>
        <v>June</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MONTH(SalesDataTable[[#This Row],[Order Date]])</f>
        <v>6</v>
      </c>
      <c r="D1084" s="4" t="str">
        <f>"Q"&amp;ROUNDUP(MONTH(SalesDataTable[[#This Row],[Order Date]])/3,0)</f>
        <v>Q2</v>
      </c>
      <c r="E1084" s="4">
        <f>YEAR(SalesDataTable[[#This Row],[Order Date]])</f>
        <v>2026</v>
      </c>
      <c r="F1084" s="4" t="str">
        <f>TEXT(SalesDataTable[[#This Row],[Order Date]],"MMMM")</f>
        <v>June</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MONTH(SalesDataTable[[#This Row],[Order Date]])</f>
        <v>6</v>
      </c>
      <c r="D1085" s="4" t="str">
        <f>"Q"&amp;ROUNDUP(MONTH(SalesDataTable[[#This Row],[Order Date]])/3,0)</f>
        <v>Q2</v>
      </c>
      <c r="E1085" s="4">
        <f>YEAR(SalesDataTable[[#This Row],[Order Date]])</f>
        <v>2026</v>
      </c>
      <c r="F1085" s="4" t="str">
        <f>TEXT(SalesDataTable[[#This Row],[Order Date]],"MMMM")</f>
        <v>June</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MONTH(SalesDataTable[[#This Row],[Order Date]])</f>
        <v>6</v>
      </c>
      <c r="D1086" s="4" t="str">
        <f>"Q"&amp;ROUNDUP(MONTH(SalesDataTable[[#This Row],[Order Date]])/3,0)</f>
        <v>Q2</v>
      </c>
      <c r="E1086" s="4">
        <f>YEAR(SalesDataTable[[#This Row],[Order Date]])</f>
        <v>2026</v>
      </c>
      <c r="F1086" s="4" t="str">
        <f>TEXT(SalesDataTable[[#This Row],[Order Date]],"MMMM")</f>
        <v>June</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MONTH(SalesDataTable[[#This Row],[Order Date]])</f>
        <v>6</v>
      </c>
      <c r="D1087" s="4" t="str">
        <f>"Q"&amp;ROUNDUP(MONTH(SalesDataTable[[#This Row],[Order Date]])/3,0)</f>
        <v>Q2</v>
      </c>
      <c r="E1087" s="4">
        <f>YEAR(SalesDataTable[[#This Row],[Order Date]])</f>
        <v>2026</v>
      </c>
      <c r="F1087" s="4" t="str">
        <f>TEXT(SalesDataTable[[#This Row],[Order Date]],"MMMM")</f>
        <v>June</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MONTH(SalesDataTable[[#This Row],[Order Date]])</f>
        <v>6</v>
      </c>
      <c r="D1088" s="4" t="str">
        <f>"Q"&amp;ROUNDUP(MONTH(SalesDataTable[[#This Row],[Order Date]])/3,0)</f>
        <v>Q2</v>
      </c>
      <c r="E1088" s="4">
        <f>YEAR(SalesDataTable[[#This Row],[Order Date]])</f>
        <v>2026</v>
      </c>
      <c r="F1088" s="4" t="str">
        <f>TEXT(SalesDataTable[[#This Row],[Order Date]],"MMMM")</f>
        <v>June</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MONTH(SalesDataTable[[#This Row],[Order Date]])</f>
        <v>6</v>
      </c>
      <c r="D1089" s="4" t="str">
        <f>"Q"&amp;ROUNDUP(MONTH(SalesDataTable[[#This Row],[Order Date]])/3,0)</f>
        <v>Q2</v>
      </c>
      <c r="E1089" s="4">
        <f>YEAR(SalesDataTable[[#This Row],[Order Date]])</f>
        <v>2026</v>
      </c>
      <c r="F1089" s="4" t="str">
        <f>TEXT(SalesDataTable[[#This Row],[Order Date]],"MMMM")</f>
        <v>June</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MONTH(SalesDataTable[[#This Row],[Order Date]])</f>
        <v>6</v>
      </c>
      <c r="D1090" s="4" t="str">
        <f>"Q"&amp;ROUNDUP(MONTH(SalesDataTable[[#This Row],[Order Date]])/3,0)</f>
        <v>Q2</v>
      </c>
      <c r="E1090" s="4">
        <f>YEAR(SalesDataTable[[#This Row],[Order Date]])</f>
        <v>2026</v>
      </c>
      <c r="F1090" s="4" t="str">
        <f>TEXT(SalesDataTable[[#This Row],[Order Date]],"MMMM")</f>
        <v>June</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MONTH(SalesDataTable[[#This Row],[Order Date]])</f>
        <v>6</v>
      </c>
      <c r="D1091" s="4" t="str">
        <f>"Q"&amp;ROUNDUP(MONTH(SalesDataTable[[#This Row],[Order Date]])/3,0)</f>
        <v>Q2</v>
      </c>
      <c r="E1091" s="4">
        <f>YEAR(SalesDataTable[[#This Row],[Order Date]])</f>
        <v>2026</v>
      </c>
      <c r="F1091" s="4" t="str">
        <f>TEXT(SalesDataTable[[#This Row],[Order Date]],"MMMM")</f>
        <v>June</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MONTH(SalesDataTable[[#This Row],[Order Date]])</f>
        <v>6</v>
      </c>
      <c r="D1092" s="4" t="str">
        <f>"Q"&amp;ROUNDUP(MONTH(SalesDataTable[[#This Row],[Order Date]])/3,0)</f>
        <v>Q2</v>
      </c>
      <c r="E1092" s="4">
        <f>YEAR(SalesDataTable[[#This Row],[Order Date]])</f>
        <v>2026</v>
      </c>
      <c r="F1092" s="4" t="str">
        <f>TEXT(SalesDataTable[[#This Row],[Order Date]],"MMMM")</f>
        <v>June</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MONTH(SalesDataTable[[#This Row],[Order Date]])</f>
        <v>6</v>
      </c>
      <c r="D1093" s="4" t="str">
        <f>"Q"&amp;ROUNDUP(MONTH(SalesDataTable[[#This Row],[Order Date]])/3,0)</f>
        <v>Q2</v>
      </c>
      <c r="E1093" s="4">
        <f>YEAR(SalesDataTable[[#This Row],[Order Date]])</f>
        <v>2026</v>
      </c>
      <c r="F1093" s="4" t="str">
        <f>TEXT(SalesDataTable[[#This Row],[Order Date]],"MMMM")</f>
        <v>June</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MONTH(SalesDataTable[[#This Row],[Order Date]])</f>
        <v>6</v>
      </c>
      <c r="D1094" s="4" t="str">
        <f>"Q"&amp;ROUNDUP(MONTH(SalesDataTable[[#This Row],[Order Date]])/3,0)</f>
        <v>Q2</v>
      </c>
      <c r="E1094" s="4">
        <f>YEAR(SalesDataTable[[#This Row],[Order Date]])</f>
        <v>2026</v>
      </c>
      <c r="F1094" s="4" t="str">
        <f>TEXT(SalesDataTable[[#This Row],[Order Date]],"MMMM")</f>
        <v>June</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MONTH(SalesDataTable[[#This Row],[Order Date]])</f>
        <v>6</v>
      </c>
      <c r="D1095" s="4" t="str">
        <f>"Q"&amp;ROUNDUP(MONTH(SalesDataTable[[#This Row],[Order Date]])/3,0)</f>
        <v>Q2</v>
      </c>
      <c r="E1095" s="4">
        <f>YEAR(SalesDataTable[[#This Row],[Order Date]])</f>
        <v>2026</v>
      </c>
      <c r="F1095" s="4" t="str">
        <f>TEXT(SalesDataTable[[#This Row],[Order Date]],"MMMM")</f>
        <v>June</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MONTH(SalesDataTable[[#This Row],[Order Date]])</f>
        <v>6</v>
      </c>
      <c r="D1096" s="4" t="str">
        <f>"Q"&amp;ROUNDUP(MONTH(SalesDataTable[[#This Row],[Order Date]])/3,0)</f>
        <v>Q2</v>
      </c>
      <c r="E1096" s="4">
        <f>YEAR(SalesDataTable[[#This Row],[Order Date]])</f>
        <v>2026</v>
      </c>
      <c r="F1096" s="4" t="str">
        <f>TEXT(SalesDataTable[[#This Row],[Order Date]],"MMMM")</f>
        <v>June</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MONTH(SalesDataTable[[#This Row],[Order Date]])</f>
        <v>6</v>
      </c>
      <c r="D1097" s="4" t="str">
        <f>"Q"&amp;ROUNDUP(MONTH(SalesDataTable[[#This Row],[Order Date]])/3,0)</f>
        <v>Q2</v>
      </c>
      <c r="E1097" s="4">
        <f>YEAR(SalesDataTable[[#This Row],[Order Date]])</f>
        <v>2026</v>
      </c>
      <c r="F1097" s="4" t="str">
        <f>TEXT(SalesDataTable[[#This Row],[Order Date]],"MMMM")</f>
        <v>June</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MONTH(SalesDataTable[[#This Row],[Order Date]])</f>
        <v>6</v>
      </c>
      <c r="D1098" s="4" t="str">
        <f>"Q"&amp;ROUNDUP(MONTH(SalesDataTable[[#This Row],[Order Date]])/3,0)</f>
        <v>Q2</v>
      </c>
      <c r="E1098" s="4">
        <f>YEAR(SalesDataTable[[#This Row],[Order Date]])</f>
        <v>2026</v>
      </c>
      <c r="F1098" s="4" t="str">
        <f>TEXT(SalesDataTable[[#This Row],[Order Date]],"MMMM")</f>
        <v>June</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MONTH(SalesDataTable[[#This Row],[Order Date]])</f>
        <v>6</v>
      </c>
      <c r="D1099" s="4" t="str">
        <f>"Q"&amp;ROUNDUP(MONTH(SalesDataTable[[#This Row],[Order Date]])/3,0)</f>
        <v>Q2</v>
      </c>
      <c r="E1099" s="4">
        <f>YEAR(SalesDataTable[[#This Row],[Order Date]])</f>
        <v>2026</v>
      </c>
      <c r="F1099" s="4" t="str">
        <f>TEXT(SalesDataTable[[#This Row],[Order Date]],"MMMM")</f>
        <v>June</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MONTH(SalesDataTable[[#This Row],[Order Date]])</f>
        <v>6</v>
      </c>
      <c r="D1100" s="4" t="str">
        <f>"Q"&amp;ROUNDUP(MONTH(SalesDataTable[[#This Row],[Order Date]])/3,0)</f>
        <v>Q2</v>
      </c>
      <c r="E1100" s="4">
        <f>YEAR(SalesDataTable[[#This Row],[Order Date]])</f>
        <v>2026</v>
      </c>
      <c r="F1100" s="4" t="str">
        <f>TEXT(SalesDataTable[[#This Row],[Order Date]],"MMMM")</f>
        <v>June</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MONTH(SalesDataTable[[#This Row],[Order Date]])</f>
        <v>6</v>
      </c>
      <c r="D1101" s="4" t="str">
        <f>"Q"&amp;ROUNDUP(MONTH(SalesDataTable[[#This Row],[Order Date]])/3,0)</f>
        <v>Q2</v>
      </c>
      <c r="E1101" s="4">
        <f>YEAR(SalesDataTable[[#This Row],[Order Date]])</f>
        <v>2026</v>
      </c>
      <c r="F1101" s="4" t="str">
        <f>TEXT(SalesDataTable[[#This Row],[Order Date]],"MMMM")</f>
        <v>June</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MONTH(SalesDataTable[[#This Row],[Order Date]])</f>
        <v>6</v>
      </c>
      <c r="D1102" s="4" t="str">
        <f>"Q"&amp;ROUNDUP(MONTH(SalesDataTable[[#This Row],[Order Date]])/3,0)</f>
        <v>Q2</v>
      </c>
      <c r="E1102" s="4">
        <f>YEAR(SalesDataTable[[#This Row],[Order Date]])</f>
        <v>2026</v>
      </c>
      <c r="F1102" s="4" t="str">
        <f>TEXT(SalesDataTable[[#This Row],[Order Date]],"MMMM")</f>
        <v>June</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MONTH(SalesDataTable[[#This Row],[Order Date]])</f>
        <v>6</v>
      </c>
      <c r="D1103" s="4" t="str">
        <f>"Q"&amp;ROUNDUP(MONTH(SalesDataTable[[#This Row],[Order Date]])/3,0)</f>
        <v>Q2</v>
      </c>
      <c r="E1103" s="4">
        <f>YEAR(SalesDataTable[[#This Row],[Order Date]])</f>
        <v>2026</v>
      </c>
      <c r="F1103" s="4" t="str">
        <f>TEXT(SalesDataTable[[#This Row],[Order Date]],"MMMM")</f>
        <v>June</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MONTH(SalesDataTable[[#This Row],[Order Date]])</f>
        <v>6</v>
      </c>
      <c r="D1104" s="4" t="str">
        <f>"Q"&amp;ROUNDUP(MONTH(SalesDataTable[[#This Row],[Order Date]])/3,0)</f>
        <v>Q2</v>
      </c>
      <c r="E1104" s="4">
        <f>YEAR(SalesDataTable[[#This Row],[Order Date]])</f>
        <v>2026</v>
      </c>
      <c r="F1104" s="4" t="str">
        <f>TEXT(SalesDataTable[[#This Row],[Order Date]],"MMMM")</f>
        <v>June</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MONTH(SalesDataTable[[#This Row],[Order Date]])</f>
        <v>6</v>
      </c>
      <c r="D1105" s="4" t="str">
        <f>"Q"&amp;ROUNDUP(MONTH(SalesDataTable[[#This Row],[Order Date]])/3,0)</f>
        <v>Q2</v>
      </c>
      <c r="E1105" s="4">
        <f>YEAR(SalesDataTable[[#This Row],[Order Date]])</f>
        <v>2026</v>
      </c>
      <c r="F1105" s="4" t="str">
        <f>TEXT(SalesDataTable[[#This Row],[Order Date]],"MMMM")</f>
        <v>June</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MONTH(SalesDataTable[[#This Row],[Order Date]])</f>
        <v>6</v>
      </c>
      <c r="D1106" s="4" t="str">
        <f>"Q"&amp;ROUNDUP(MONTH(SalesDataTable[[#This Row],[Order Date]])/3,0)</f>
        <v>Q2</v>
      </c>
      <c r="E1106" s="4">
        <f>YEAR(SalesDataTable[[#This Row],[Order Date]])</f>
        <v>2026</v>
      </c>
      <c r="F1106" s="4" t="str">
        <f>TEXT(SalesDataTable[[#This Row],[Order Date]],"MMMM")</f>
        <v>June</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MONTH(SalesDataTable[[#This Row],[Order Date]])</f>
        <v>6</v>
      </c>
      <c r="D1107" s="4" t="str">
        <f>"Q"&amp;ROUNDUP(MONTH(SalesDataTable[[#This Row],[Order Date]])/3,0)</f>
        <v>Q2</v>
      </c>
      <c r="E1107" s="4">
        <f>YEAR(SalesDataTable[[#This Row],[Order Date]])</f>
        <v>2026</v>
      </c>
      <c r="F1107" s="4" t="str">
        <f>TEXT(SalesDataTable[[#This Row],[Order Date]],"MMMM")</f>
        <v>June</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MONTH(SalesDataTable[[#This Row],[Order Date]])</f>
        <v>6</v>
      </c>
      <c r="D1108" s="4" t="str">
        <f>"Q"&amp;ROUNDUP(MONTH(SalesDataTable[[#This Row],[Order Date]])/3,0)</f>
        <v>Q2</v>
      </c>
      <c r="E1108" s="4">
        <f>YEAR(SalesDataTable[[#This Row],[Order Date]])</f>
        <v>2026</v>
      </c>
      <c r="F1108" s="4" t="str">
        <f>TEXT(SalesDataTable[[#This Row],[Order Date]],"MMMM")</f>
        <v>June</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MONTH(SalesDataTable[[#This Row],[Order Date]])</f>
        <v>6</v>
      </c>
      <c r="D1109" s="4" t="str">
        <f>"Q"&amp;ROUNDUP(MONTH(SalesDataTable[[#This Row],[Order Date]])/3,0)</f>
        <v>Q2</v>
      </c>
      <c r="E1109" s="4">
        <f>YEAR(SalesDataTable[[#This Row],[Order Date]])</f>
        <v>2026</v>
      </c>
      <c r="F1109" s="4" t="str">
        <f>TEXT(SalesDataTable[[#This Row],[Order Date]],"MMMM")</f>
        <v>June</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MONTH(SalesDataTable[[#This Row],[Order Date]])</f>
        <v>6</v>
      </c>
      <c r="D1110" s="4" t="str">
        <f>"Q"&amp;ROUNDUP(MONTH(SalesDataTable[[#This Row],[Order Date]])/3,0)</f>
        <v>Q2</v>
      </c>
      <c r="E1110" s="4">
        <f>YEAR(SalesDataTable[[#This Row],[Order Date]])</f>
        <v>2026</v>
      </c>
      <c r="F1110" s="4" t="str">
        <f>TEXT(SalesDataTable[[#This Row],[Order Date]],"MMMM")</f>
        <v>June</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MONTH(SalesDataTable[[#This Row],[Order Date]])</f>
        <v>6</v>
      </c>
      <c r="D1111" s="4" t="str">
        <f>"Q"&amp;ROUNDUP(MONTH(SalesDataTable[[#This Row],[Order Date]])/3,0)</f>
        <v>Q2</v>
      </c>
      <c r="E1111" s="4">
        <f>YEAR(SalesDataTable[[#This Row],[Order Date]])</f>
        <v>2026</v>
      </c>
      <c r="F1111" s="4" t="str">
        <f>TEXT(SalesDataTable[[#This Row],[Order Date]],"MMMM")</f>
        <v>June</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MONTH(SalesDataTable[[#This Row],[Order Date]])</f>
        <v>6</v>
      </c>
      <c r="D1112" s="4" t="str">
        <f>"Q"&amp;ROUNDUP(MONTH(SalesDataTable[[#This Row],[Order Date]])/3,0)</f>
        <v>Q2</v>
      </c>
      <c r="E1112" s="4">
        <f>YEAR(SalesDataTable[[#This Row],[Order Date]])</f>
        <v>2026</v>
      </c>
      <c r="F1112" s="4" t="str">
        <f>TEXT(SalesDataTable[[#This Row],[Order Date]],"MMMM")</f>
        <v>June</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MONTH(SalesDataTable[[#This Row],[Order Date]])</f>
        <v>6</v>
      </c>
      <c r="D1113" s="4" t="str">
        <f>"Q"&amp;ROUNDUP(MONTH(SalesDataTable[[#This Row],[Order Date]])/3,0)</f>
        <v>Q2</v>
      </c>
      <c r="E1113" s="4">
        <f>YEAR(SalesDataTable[[#This Row],[Order Date]])</f>
        <v>2026</v>
      </c>
      <c r="F1113" s="4" t="str">
        <f>TEXT(SalesDataTable[[#This Row],[Order Date]],"MMMM")</f>
        <v>June</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MONTH(SalesDataTable[[#This Row],[Order Date]])</f>
        <v>6</v>
      </c>
      <c r="D1114" s="4" t="str">
        <f>"Q"&amp;ROUNDUP(MONTH(SalesDataTable[[#This Row],[Order Date]])/3,0)</f>
        <v>Q2</v>
      </c>
      <c r="E1114" s="4">
        <f>YEAR(SalesDataTable[[#This Row],[Order Date]])</f>
        <v>2026</v>
      </c>
      <c r="F1114" s="4" t="str">
        <f>TEXT(SalesDataTable[[#This Row],[Order Date]],"MMMM")</f>
        <v>June</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MONTH(SalesDataTable[[#This Row],[Order Date]])</f>
        <v>6</v>
      </c>
      <c r="D1115" s="4" t="str">
        <f>"Q"&amp;ROUNDUP(MONTH(SalesDataTable[[#This Row],[Order Date]])/3,0)</f>
        <v>Q2</v>
      </c>
      <c r="E1115" s="4">
        <f>YEAR(SalesDataTable[[#This Row],[Order Date]])</f>
        <v>2026</v>
      </c>
      <c r="F1115" s="4" t="str">
        <f>TEXT(SalesDataTable[[#This Row],[Order Date]],"MMMM")</f>
        <v>June</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MONTH(SalesDataTable[[#This Row],[Order Date]])</f>
        <v>6</v>
      </c>
      <c r="D1116" s="4" t="str">
        <f>"Q"&amp;ROUNDUP(MONTH(SalesDataTable[[#This Row],[Order Date]])/3,0)</f>
        <v>Q2</v>
      </c>
      <c r="E1116" s="4">
        <f>YEAR(SalesDataTable[[#This Row],[Order Date]])</f>
        <v>2026</v>
      </c>
      <c r="F1116" s="4" t="str">
        <f>TEXT(SalesDataTable[[#This Row],[Order Date]],"MMMM")</f>
        <v>June</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MONTH(SalesDataTable[[#This Row],[Order Date]])</f>
        <v>6</v>
      </c>
      <c r="D1117" s="4" t="str">
        <f>"Q"&amp;ROUNDUP(MONTH(SalesDataTable[[#This Row],[Order Date]])/3,0)</f>
        <v>Q2</v>
      </c>
      <c r="E1117" s="4">
        <f>YEAR(SalesDataTable[[#This Row],[Order Date]])</f>
        <v>2026</v>
      </c>
      <c r="F1117" s="4" t="str">
        <f>TEXT(SalesDataTable[[#This Row],[Order Date]],"MMMM")</f>
        <v>June</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MONTH(SalesDataTable[[#This Row],[Order Date]])</f>
        <v>6</v>
      </c>
      <c r="D1118" s="4" t="str">
        <f>"Q"&amp;ROUNDUP(MONTH(SalesDataTable[[#This Row],[Order Date]])/3,0)</f>
        <v>Q2</v>
      </c>
      <c r="E1118" s="4">
        <f>YEAR(SalesDataTable[[#This Row],[Order Date]])</f>
        <v>2026</v>
      </c>
      <c r="F1118" s="4" t="str">
        <f>TEXT(SalesDataTable[[#This Row],[Order Date]],"MMMM")</f>
        <v>June</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MONTH(SalesDataTable[[#This Row],[Order Date]])</f>
        <v>6</v>
      </c>
      <c r="D1119" s="4" t="str">
        <f>"Q"&amp;ROUNDUP(MONTH(SalesDataTable[[#This Row],[Order Date]])/3,0)</f>
        <v>Q2</v>
      </c>
      <c r="E1119" s="4">
        <f>YEAR(SalesDataTable[[#This Row],[Order Date]])</f>
        <v>2026</v>
      </c>
      <c r="F1119" s="4" t="str">
        <f>TEXT(SalesDataTable[[#This Row],[Order Date]],"MMMM")</f>
        <v>June</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MONTH(SalesDataTable[[#This Row],[Order Date]])</f>
        <v>6</v>
      </c>
      <c r="D1120" s="4" t="str">
        <f>"Q"&amp;ROUNDUP(MONTH(SalesDataTable[[#This Row],[Order Date]])/3,0)</f>
        <v>Q2</v>
      </c>
      <c r="E1120" s="4">
        <f>YEAR(SalesDataTable[[#This Row],[Order Date]])</f>
        <v>2026</v>
      </c>
      <c r="F1120" s="4" t="str">
        <f>TEXT(SalesDataTable[[#This Row],[Order Date]],"MMMM")</f>
        <v>June</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MONTH(SalesDataTable[[#This Row],[Order Date]])</f>
        <v>6</v>
      </c>
      <c r="D1121" s="4" t="str">
        <f>"Q"&amp;ROUNDUP(MONTH(SalesDataTable[[#This Row],[Order Date]])/3,0)</f>
        <v>Q2</v>
      </c>
      <c r="E1121" s="4">
        <f>YEAR(SalesDataTable[[#This Row],[Order Date]])</f>
        <v>2026</v>
      </c>
      <c r="F1121" s="4" t="str">
        <f>TEXT(SalesDataTable[[#This Row],[Order Date]],"MMMM")</f>
        <v>June</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MONTH(SalesDataTable[[#This Row],[Order Date]])</f>
        <v>6</v>
      </c>
      <c r="D1122" s="4" t="str">
        <f>"Q"&amp;ROUNDUP(MONTH(SalesDataTable[[#This Row],[Order Date]])/3,0)</f>
        <v>Q2</v>
      </c>
      <c r="E1122" s="4">
        <f>YEAR(SalesDataTable[[#This Row],[Order Date]])</f>
        <v>2026</v>
      </c>
      <c r="F1122" s="4" t="str">
        <f>TEXT(SalesDataTable[[#This Row],[Order Date]],"MMMM")</f>
        <v>June</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MONTH(SalesDataTable[[#This Row],[Order Date]])</f>
        <v>6</v>
      </c>
      <c r="D1123" s="4" t="str">
        <f>"Q"&amp;ROUNDUP(MONTH(SalesDataTable[[#This Row],[Order Date]])/3,0)</f>
        <v>Q2</v>
      </c>
      <c r="E1123" s="4">
        <f>YEAR(SalesDataTable[[#This Row],[Order Date]])</f>
        <v>2026</v>
      </c>
      <c r="F1123" s="4" t="str">
        <f>TEXT(SalesDataTable[[#This Row],[Order Date]],"MMMM")</f>
        <v>June</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MONTH(SalesDataTable[[#This Row],[Order Date]])</f>
        <v>6</v>
      </c>
      <c r="D1124" s="4" t="str">
        <f>"Q"&amp;ROUNDUP(MONTH(SalesDataTable[[#This Row],[Order Date]])/3,0)</f>
        <v>Q2</v>
      </c>
      <c r="E1124" s="4">
        <f>YEAR(SalesDataTable[[#This Row],[Order Date]])</f>
        <v>2026</v>
      </c>
      <c r="F1124" s="4" t="str">
        <f>TEXT(SalesDataTable[[#This Row],[Order Date]],"MMMM")</f>
        <v>June</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MONTH(SalesDataTable[[#This Row],[Order Date]])</f>
        <v>6</v>
      </c>
      <c r="D1125" s="4" t="str">
        <f>"Q"&amp;ROUNDUP(MONTH(SalesDataTable[[#This Row],[Order Date]])/3,0)</f>
        <v>Q2</v>
      </c>
      <c r="E1125" s="4">
        <f>YEAR(SalesDataTable[[#This Row],[Order Date]])</f>
        <v>2026</v>
      </c>
      <c r="F1125" s="4" t="str">
        <f>TEXT(SalesDataTable[[#This Row],[Order Date]],"MMMM")</f>
        <v>June</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MONTH(SalesDataTable[[#This Row],[Order Date]])</f>
        <v>6</v>
      </c>
      <c r="D1126" s="4" t="str">
        <f>"Q"&amp;ROUNDUP(MONTH(SalesDataTable[[#This Row],[Order Date]])/3,0)</f>
        <v>Q2</v>
      </c>
      <c r="E1126" s="4">
        <f>YEAR(SalesDataTable[[#This Row],[Order Date]])</f>
        <v>2026</v>
      </c>
      <c r="F1126" s="4" t="str">
        <f>TEXT(SalesDataTable[[#This Row],[Order Date]],"MMMM")</f>
        <v>June</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MONTH(SalesDataTable[[#This Row],[Order Date]])</f>
        <v>6</v>
      </c>
      <c r="D1127" s="4" t="str">
        <f>"Q"&amp;ROUNDUP(MONTH(SalesDataTable[[#This Row],[Order Date]])/3,0)</f>
        <v>Q2</v>
      </c>
      <c r="E1127" s="4">
        <f>YEAR(SalesDataTable[[#This Row],[Order Date]])</f>
        <v>2026</v>
      </c>
      <c r="F1127" s="4" t="str">
        <f>TEXT(SalesDataTable[[#This Row],[Order Date]],"MMMM")</f>
        <v>June</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MONTH(SalesDataTable[[#This Row],[Order Date]])</f>
        <v>6</v>
      </c>
      <c r="D1128" s="4" t="str">
        <f>"Q"&amp;ROUNDUP(MONTH(SalesDataTable[[#This Row],[Order Date]])/3,0)</f>
        <v>Q2</v>
      </c>
      <c r="E1128" s="4">
        <f>YEAR(SalesDataTable[[#This Row],[Order Date]])</f>
        <v>2026</v>
      </c>
      <c r="F1128" s="4" t="str">
        <f>TEXT(SalesDataTable[[#This Row],[Order Date]],"MMMM")</f>
        <v>June</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MONTH(SalesDataTable[[#This Row],[Order Date]])</f>
        <v>6</v>
      </c>
      <c r="D1129" s="4" t="str">
        <f>"Q"&amp;ROUNDUP(MONTH(SalesDataTable[[#This Row],[Order Date]])/3,0)</f>
        <v>Q2</v>
      </c>
      <c r="E1129" s="4">
        <f>YEAR(SalesDataTable[[#This Row],[Order Date]])</f>
        <v>2026</v>
      </c>
      <c r="F1129" s="4" t="str">
        <f>TEXT(SalesDataTable[[#This Row],[Order Date]],"MMMM")</f>
        <v>June</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MONTH(SalesDataTable[[#This Row],[Order Date]])</f>
        <v>6</v>
      </c>
      <c r="D1130" s="4" t="str">
        <f>"Q"&amp;ROUNDUP(MONTH(SalesDataTable[[#This Row],[Order Date]])/3,0)</f>
        <v>Q2</v>
      </c>
      <c r="E1130" s="4">
        <f>YEAR(SalesDataTable[[#This Row],[Order Date]])</f>
        <v>2026</v>
      </c>
      <c r="F1130" s="4" t="str">
        <f>TEXT(SalesDataTable[[#This Row],[Order Date]],"MMMM")</f>
        <v>June</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MONTH(SalesDataTable[[#This Row],[Order Date]])</f>
        <v>6</v>
      </c>
      <c r="D1131" s="4" t="str">
        <f>"Q"&amp;ROUNDUP(MONTH(SalesDataTable[[#This Row],[Order Date]])/3,0)</f>
        <v>Q2</v>
      </c>
      <c r="E1131" s="4">
        <f>YEAR(SalesDataTable[[#This Row],[Order Date]])</f>
        <v>2026</v>
      </c>
      <c r="F1131" s="4" t="str">
        <f>TEXT(SalesDataTable[[#This Row],[Order Date]],"MMMM")</f>
        <v>June</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MONTH(SalesDataTable[[#This Row],[Order Date]])</f>
        <v>6</v>
      </c>
      <c r="D1132" s="4" t="str">
        <f>"Q"&amp;ROUNDUP(MONTH(SalesDataTable[[#This Row],[Order Date]])/3,0)</f>
        <v>Q2</v>
      </c>
      <c r="E1132" s="4">
        <f>YEAR(SalesDataTable[[#This Row],[Order Date]])</f>
        <v>2026</v>
      </c>
      <c r="F1132" s="4" t="str">
        <f>TEXT(SalesDataTable[[#This Row],[Order Date]],"MMMM")</f>
        <v>June</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MONTH(SalesDataTable[[#This Row],[Order Date]])</f>
        <v>6</v>
      </c>
      <c r="D1133" s="4" t="str">
        <f>"Q"&amp;ROUNDUP(MONTH(SalesDataTable[[#This Row],[Order Date]])/3,0)</f>
        <v>Q2</v>
      </c>
      <c r="E1133" s="4">
        <f>YEAR(SalesDataTable[[#This Row],[Order Date]])</f>
        <v>2026</v>
      </c>
      <c r="F1133" s="4" t="str">
        <f>TEXT(SalesDataTable[[#This Row],[Order Date]],"MMMM")</f>
        <v>June</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MONTH(SalesDataTable[[#This Row],[Order Date]])</f>
        <v>6</v>
      </c>
      <c r="D1134" s="4" t="str">
        <f>"Q"&amp;ROUNDUP(MONTH(SalesDataTable[[#This Row],[Order Date]])/3,0)</f>
        <v>Q2</v>
      </c>
      <c r="E1134" s="4">
        <f>YEAR(SalesDataTable[[#This Row],[Order Date]])</f>
        <v>2026</v>
      </c>
      <c r="F1134" s="4" t="str">
        <f>TEXT(SalesDataTable[[#This Row],[Order Date]],"MMMM")</f>
        <v>June</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MONTH(SalesDataTable[[#This Row],[Order Date]])</f>
        <v>6</v>
      </c>
      <c r="D1135" s="4" t="str">
        <f>"Q"&amp;ROUNDUP(MONTH(SalesDataTable[[#This Row],[Order Date]])/3,0)</f>
        <v>Q2</v>
      </c>
      <c r="E1135" s="4">
        <f>YEAR(SalesDataTable[[#This Row],[Order Date]])</f>
        <v>2026</v>
      </c>
      <c r="F1135" s="4" t="str">
        <f>TEXT(SalesDataTable[[#This Row],[Order Date]],"MMMM")</f>
        <v>June</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MONTH(SalesDataTable[[#This Row],[Order Date]])</f>
        <v>6</v>
      </c>
      <c r="D1136" s="4" t="str">
        <f>"Q"&amp;ROUNDUP(MONTH(SalesDataTable[[#This Row],[Order Date]])/3,0)</f>
        <v>Q2</v>
      </c>
      <c r="E1136" s="4">
        <f>YEAR(SalesDataTable[[#This Row],[Order Date]])</f>
        <v>2026</v>
      </c>
      <c r="F1136" s="4" t="str">
        <f>TEXT(SalesDataTable[[#This Row],[Order Date]],"MMMM")</f>
        <v>June</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MONTH(SalesDataTable[[#This Row],[Order Date]])</f>
        <v>6</v>
      </c>
      <c r="D1137" s="4" t="str">
        <f>"Q"&amp;ROUNDUP(MONTH(SalesDataTable[[#This Row],[Order Date]])/3,0)</f>
        <v>Q2</v>
      </c>
      <c r="E1137" s="4">
        <f>YEAR(SalesDataTable[[#This Row],[Order Date]])</f>
        <v>2026</v>
      </c>
      <c r="F1137" s="4" t="str">
        <f>TEXT(SalesDataTable[[#This Row],[Order Date]],"MMMM")</f>
        <v>June</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MONTH(SalesDataTable[[#This Row],[Order Date]])</f>
        <v>6</v>
      </c>
      <c r="D1138" s="4" t="str">
        <f>"Q"&amp;ROUNDUP(MONTH(SalesDataTable[[#This Row],[Order Date]])/3,0)</f>
        <v>Q2</v>
      </c>
      <c r="E1138" s="4">
        <f>YEAR(SalesDataTable[[#This Row],[Order Date]])</f>
        <v>2026</v>
      </c>
      <c r="F1138" s="4" t="str">
        <f>TEXT(SalesDataTable[[#This Row],[Order Date]],"MMMM")</f>
        <v>June</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MONTH(SalesDataTable[[#This Row],[Order Date]])</f>
        <v>6</v>
      </c>
      <c r="D1139" s="4" t="str">
        <f>"Q"&amp;ROUNDUP(MONTH(SalesDataTable[[#This Row],[Order Date]])/3,0)</f>
        <v>Q2</v>
      </c>
      <c r="E1139" s="4">
        <f>YEAR(SalesDataTable[[#This Row],[Order Date]])</f>
        <v>2026</v>
      </c>
      <c r="F1139" s="4" t="str">
        <f>TEXT(SalesDataTable[[#This Row],[Order Date]],"MMMM")</f>
        <v>June</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MONTH(SalesDataTable[[#This Row],[Order Date]])</f>
        <v>6</v>
      </c>
      <c r="D1140" s="4" t="str">
        <f>"Q"&amp;ROUNDUP(MONTH(SalesDataTable[[#This Row],[Order Date]])/3,0)</f>
        <v>Q2</v>
      </c>
      <c r="E1140" s="4">
        <f>YEAR(SalesDataTable[[#This Row],[Order Date]])</f>
        <v>2026</v>
      </c>
      <c r="F1140" s="4" t="str">
        <f>TEXT(SalesDataTable[[#This Row],[Order Date]],"MMMM")</f>
        <v>June</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MONTH(SalesDataTable[[#This Row],[Order Date]])</f>
        <v>6</v>
      </c>
      <c r="D1141" s="4" t="str">
        <f>"Q"&amp;ROUNDUP(MONTH(SalesDataTable[[#This Row],[Order Date]])/3,0)</f>
        <v>Q2</v>
      </c>
      <c r="E1141" s="4">
        <f>YEAR(SalesDataTable[[#This Row],[Order Date]])</f>
        <v>2026</v>
      </c>
      <c r="F1141" s="4" t="str">
        <f>TEXT(SalesDataTable[[#This Row],[Order Date]],"MMMM")</f>
        <v>June</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MONTH(SalesDataTable[[#This Row],[Order Date]])</f>
        <v>6</v>
      </c>
      <c r="D1142" s="4" t="str">
        <f>"Q"&amp;ROUNDUP(MONTH(SalesDataTable[[#This Row],[Order Date]])/3,0)</f>
        <v>Q2</v>
      </c>
      <c r="E1142" s="4">
        <f>YEAR(SalesDataTable[[#This Row],[Order Date]])</f>
        <v>2026</v>
      </c>
      <c r="F1142" s="4" t="str">
        <f>TEXT(SalesDataTable[[#This Row],[Order Date]],"MMMM")</f>
        <v>June</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MONTH(SalesDataTable[[#This Row],[Order Date]])</f>
        <v>6</v>
      </c>
      <c r="D1143" s="4" t="str">
        <f>"Q"&amp;ROUNDUP(MONTH(SalesDataTable[[#This Row],[Order Date]])/3,0)</f>
        <v>Q2</v>
      </c>
      <c r="E1143" s="4">
        <f>YEAR(SalesDataTable[[#This Row],[Order Date]])</f>
        <v>2026</v>
      </c>
      <c r="F1143" s="4" t="str">
        <f>TEXT(SalesDataTable[[#This Row],[Order Date]],"MMMM")</f>
        <v>June</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MONTH(SalesDataTable[[#This Row],[Order Date]])</f>
        <v>6</v>
      </c>
      <c r="D1144" s="4" t="str">
        <f>"Q"&amp;ROUNDUP(MONTH(SalesDataTable[[#This Row],[Order Date]])/3,0)</f>
        <v>Q2</v>
      </c>
      <c r="E1144" s="4">
        <f>YEAR(SalesDataTable[[#This Row],[Order Date]])</f>
        <v>2026</v>
      </c>
      <c r="F1144" s="4" t="str">
        <f>TEXT(SalesDataTable[[#This Row],[Order Date]],"MMMM")</f>
        <v>June</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MONTH(SalesDataTable[[#This Row],[Order Date]])</f>
        <v>6</v>
      </c>
      <c r="D1145" s="4" t="str">
        <f>"Q"&amp;ROUNDUP(MONTH(SalesDataTable[[#This Row],[Order Date]])/3,0)</f>
        <v>Q2</v>
      </c>
      <c r="E1145" s="4">
        <f>YEAR(SalesDataTable[[#This Row],[Order Date]])</f>
        <v>2026</v>
      </c>
      <c r="F1145" s="4" t="str">
        <f>TEXT(SalesDataTable[[#This Row],[Order Date]],"MMMM")</f>
        <v>June</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MONTH(SalesDataTable[[#This Row],[Order Date]])</f>
        <v>6</v>
      </c>
      <c r="D1146" s="4" t="str">
        <f>"Q"&amp;ROUNDUP(MONTH(SalesDataTable[[#This Row],[Order Date]])/3,0)</f>
        <v>Q2</v>
      </c>
      <c r="E1146" s="4">
        <f>YEAR(SalesDataTable[[#This Row],[Order Date]])</f>
        <v>2026</v>
      </c>
      <c r="F1146" s="4" t="str">
        <f>TEXT(SalesDataTable[[#This Row],[Order Date]],"MMMM")</f>
        <v>June</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MONTH(SalesDataTable[[#This Row],[Order Date]])</f>
        <v>6</v>
      </c>
      <c r="D1147" s="4" t="str">
        <f>"Q"&amp;ROUNDUP(MONTH(SalesDataTable[[#This Row],[Order Date]])/3,0)</f>
        <v>Q2</v>
      </c>
      <c r="E1147" s="4">
        <f>YEAR(SalesDataTable[[#This Row],[Order Date]])</f>
        <v>2026</v>
      </c>
      <c r="F1147" s="4" t="str">
        <f>TEXT(SalesDataTable[[#This Row],[Order Date]],"MMMM")</f>
        <v>June</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MONTH(SalesDataTable[[#This Row],[Order Date]])</f>
        <v>6</v>
      </c>
      <c r="D1148" s="4" t="str">
        <f>"Q"&amp;ROUNDUP(MONTH(SalesDataTable[[#This Row],[Order Date]])/3,0)</f>
        <v>Q2</v>
      </c>
      <c r="E1148" s="4">
        <f>YEAR(SalesDataTable[[#This Row],[Order Date]])</f>
        <v>2026</v>
      </c>
      <c r="F1148" s="4" t="str">
        <f>TEXT(SalesDataTable[[#This Row],[Order Date]],"MMMM")</f>
        <v>June</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MONTH(SalesDataTable[[#This Row],[Order Date]])</f>
        <v>6</v>
      </c>
      <c r="D1149" s="4" t="str">
        <f>"Q"&amp;ROUNDUP(MONTH(SalesDataTable[[#This Row],[Order Date]])/3,0)</f>
        <v>Q2</v>
      </c>
      <c r="E1149" s="4">
        <f>YEAR(SalesDataTable[[#This Row],[Order Date]])</f>
        <v>2026</v>
      </c>
      <c r="F1149" s="4" t="str">
        <f>TEXT(SalesDataTable[[#This Row],[Order Date]],"MMMM")</f>
        <v>June</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MONTH(SalesDataTable[[#This Row],[Order Date]])</f>
        <v>6</v>
      </c>
      <c r="D1150" s="4" t="str">
        <f>"Q"&amp;ROUNDUP(MONTH(SalesDataTable[[#This Row],[Order Date]])/3,0)</f>
        <v>Q2</v>
      </c>
      <c r="E1150" s="4">
        <f>YEAR(SalesDataTable[[#This Row],[Order Date]])</f>
        <v>2026</v>
      </c>
      <c r="F1150" s="4" t="str">
        <f>TEXT(SalesDataTable[[#This Row],[Order Date]],"MMMM")</f>
        <v>June</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MONTH(SalesDataTable[[#This Row],[Order Date]])</f>
        <v>6</v>
      </c>
      <c r="D1151" s="4" t="str">
        <f>"Q"&amp;ROUNDUP(MONTH(SalesDataTable[[#This Row],[Order Date]])/3,0)</f>
        <v>Q2</v>
      </c>
      <c r="E1151" s="4">
        <f>YEAR(SalesDataTable[[#This Row],[Order Date]])</f>
        <v>2026</v>
      </c>
      <c r="F1151" s="4" t="str">
        <f>TEXT(SalesDataTable[[#This Row],[Order Date]],"MMMM")</f>
        <v>June</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MONTH(SalesDataTable[[#This Row],[Order Date]])</f>
        <v>6</v>
      </c>
      <c r="D1152" s="4" t="str">
        <f>"Q"&amp;ROUNDUP(MONTH(SalesDataTable[[#This Row],[Order Date]])/3,0)</f>
        <v>Q2</v>
      </c>
      <c r="E1152" s="4">
        <f>YEAR(SalesDataTable[[#This Row],[Order Date]])</f>
        <v>2026</v>
      </c>
      <c r="F1152" s="4" t="str">
        <f>TEXT(SalesDataTable[[#This Row],[Order Date]],"MMMM")</f>
        <v>June</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MONTH(SalesDataTable[[#This Row],[Order Date]])</f>
        <v>6</v>
      </c>
      <c r="D1153" s="4" t="str">
        <f>"Q"&amp;ROUNDUP(MONTH(SalesDataTable[[#This Row],[Order Date]])/3,0)</f>
        <v>Q2</v>
      </c>
      <c r="E1153" s="4">
        <f>YEAR(SalesDataTable[[#This Row],[Order Date]])</f>
        <v>2026</v>
      </c>
      <c r="F1153" s="4" t="str">
        <f>TEXT(SalesDataTable[[#This Row],[Order Date]],"MMMM")</f>
        <v>June</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MONTH(SalesDataTable[[#This Row],[Order Date]])</f>
        <v>6</v>
      </c>
      <c r="D1154" s="4" t="str">
        <f>"Q"&amp;ROUNDUP(MONTH(SalesDataTable[[#This Row],[Order Date]])/3,0)</f>
        <v>Q2</v>
      </c>
      <c r="E1154" s="4">
        <f>YEAR(SalesDataTable[[#This Row],[Order Date]])</f>
        <v>2026</v>
      </c>
      <c r="F1154" s="4" t="str">
        <f>TEXT(SalesDataTable[[#This Row],[Order Date]],"MMMM")</f>
        <v>June</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MONTH(SalesDataTable[[#This Row],[Order Date]])</f>
        <v>6</v>
      </c>
      <c r="D1155" s="4" t="str">
        <f>"Q"&amp;ROUNDUP(MONTH(SalesDataTable[[#This Row],[Order Date]])/3,0)</f>
        <v>Q2</v>
      </c>
      <c r="E1155" s="4">
        <f>YEAR(SalesDataTable[[#This Row],[Order Date]])</f>
        <v>2026</v>
      </c>
      <c r="F1155" s="4" t="str">
        <f>TEXT(SalesDataTable[[#This Row],[Order Date]],"MMMM")</f>
        <v>June</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MONTH(SalesDataTable[[#This Row],[Order Date]])</f>
        <v>6</v>
      </c>
      <c r="D1156" s="4" t="str">
        <f>"Q"&amp;ROUNDUP(MONTH(SalesDataTable[[#This Row],[Order Date]])/3,0)</f>
        <v>Q2</v>
      </c>
      <c r="E1156" s="4">
        <f>YEAR(SalesDataTable[[#This Row],[Order Date]])</f>
        <v>2026</v>
      </c>
      <c r="F1156" s="4" t="str">
        <f>TEXT(SalesDataTable[[#This Row],[Order Date]],"MMMM")</f>
        <v>June</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MONTH(SalesDataTable[[#This Row],[Order Date]])</f>
        <v>6</v>
      </c>
      <c r="D1157" s="4" t="str">
        <f>"Q"&amp;ROUNDUP(MONTH(SalesDataTable[[#This Row],[Order Date]])/3,0)</f>
        <v>Q2</v>
      </c>
      <c r="E1157" s="4">
        <f>YEAR(SalesDataTable[[#This Row],[Order Date]])</f>
        <v>2026</v>
      </c>
      <c r="F1157" s="4" t="str">
        <f>TEXT(SalesDataTable[[#This Row],[Order Date]],"MMMM")</f>
        <v>June</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MONTH(SalesDataTable[[#This Row],[Order Date]])</f>
        <v>6</v>
      </c>
      <c r="D1158" s="4" t="str">
        <f>"Q"&amp;ROUNDUP(MONTH(SalesDataTable[[#This Row],[Order Date]])/3,0)</f>
        <v>Q2</v>
      </c>
      <c r="E1158" s="4">
        <f>YEAR(SalesDataTable[[#This Row],[Order Date]])</f>
        <v>2026</v>
      </c>
      <c r="F1158" s="4" t="str">
        <f>TEXT(SalesDataTable[[#This Row],[Order Date]],"MMMM")</f>
        <v>June</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MONTH(SalesDataTable[[#This Row],[Order Date]])</f>
        <v>6</v>
      </c>
      <c r="D1159" s="4" t="str">
        <f>"Q"&amp;ROUNDUP(MONTH(SalesDataTable[[#This Row],[Order Date]])/3,0)</f>
        <v>Q2</v>
      </c>
      <c r="E1159" s="4">
        <f>YEAR(SalesDataTable[[#This Row],[Order Date]])</f>
        <v>2026</v>
      </c>
      <c r="F1159" s="4" t="str">
        <f>TEXT(SalesDataTable[[#This Row],[Order Date]],"MMMM")</f>
        <v>June</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MONTH(SalesDataTable[[#This Row],[Order Date]])</f>
        <v>6</v>
      </c>
      <c r="D1160" s="4" t="str">
        <f>"Q"&amp;ROUNDUP(MONTH(SalesDataTable[[#This Row],[Order Date]])/3,0)</f>
        <v>Q2</v>
      </c>
      <c r="E1160" s="4">
        <f>YEAR(SalesDataTable[[#This Row],[Order Date]])</f>
        <v>2026</v>
      </c>
      <c r="F1160" s="4" t="str">
        <f>TEXT(SalesDataTable[[#This Row],[Order Date]],"MMMM")</f>
        <v>June</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MONTH(SalesDataTable[[#This Row],[Order Date]])</f>
        <v>6</v>
      </c>
      <c r="D1161" s="4" t="str">
        <f>"Q"&amp;ROUNDUP(MONTH(SalesDataTable[[#This Row],[Order Date]])/3,0)</f>
        <v>Q2</v>
      </c>
      <c r="E1161" s="4">
        <f>YEAR(SalesDataTable[[#This Row],[Order Date]])</f>
        <v>2026</v>
      </c>
      <c r="F1161" s="4" t="str">
        <f>TEXT(SalesDataTable[[#This Row],[Order Date]],"MMMM")</f>
        <v>June</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MONTH(SalesDataTable[[#This Row],[Order Date]])</f>
        <v>6</v>
      </c>
      <c r="D1162" s="4" t="str">
        <f>"Q"&amp;ROUNDUP(MONTH(SalesDataTable[[#This Row],[Order Date]])/3,0)</f>
        <v>Q2</v>
      </c>
      <c r="E1162" s="4">
        <f>YEAR(SalesDataTable[[#This Row],[Order Date]])</f>
        <v>2026</v>
      </c>
      <c r="F1162" s="4" t="str">
        <f>TEXT(SalesDataTable[[#This Row],[Order Date]],"MMMM")</f>
        <v>June</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MONTH(SalesDataTable[[#This Row],[Order Date]])</f>
        <v>6</v>
      </c>
      <c r="D1163" s="4" t="str">
        <f>"Q"&amp;ROUNDUP(MONTH(SalesDataTable[[#This Row],[Order Date]])/3,0)</f>
        <v>Q2</v>
      </c>
      <c r="E1163" s="4">
        <f>YEAR(SalesDataTable[[#This Row],[Order Date]])</f>
        <v>2026</v>
      </c>
      <c r="F1163" s="4" t="str">
        <f>TEXT(SalesDataTable[[#This Row],[Order Date]],"MMMM")</f>
        <v>June</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MONTH(SalesDataTable[[#This Row],[Order Date]])</f>
        <v>6</v>
      </c>
      <c r="D1164" s="4" t="str">
        <f>"Q"&amp;ROUNDUP(MONTH(SalesDataTable[[#This Row],[Order Date]])/3,0)</f>
        <v>Q2</v>
      </c>
      <c r="E1164" s="4">
        <f>YEAR(SalesDataTable[[#This Row],[Order Date]])</f>
        <v>2026</v>
      </c>
      <c r="F1164" s="4" t="str">
        <f>TEXT(SalesDataTable[[#This Row],[Order Date]],"MMMM")</f>
        <v>June</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MONTH(SalesDataTable[[#This Row],[Order Date]])</f>
        <v>6</v>
      </c>
      <c r="D1165" s="4" t="str">
        <f>"Q"&amp;ROUNDUP(MONTH(SalesDataTable[[#This Row],[Order Date]])/3,0)</f>
        <v>Q2</v>
      </c>
      <c r="E1165" s="4">
        <f>YEAR(SalesDataTable[[#This Row],[Order Date]])</f>
        <v>2026</v>
      </c>
      <c r="F1165" s="4" t="str">
        <f>TEXT(SalesDataTable[[#This Row],[Order Date]],"MMMM")</f>
        <v>June</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MONTH(SalesDataTable[[#This Row],[Order Date]])</f>
        <v>6</v>
      </c>
      <c r="D1166" s="4" t="str">
        <f>"Q"&amp;ROUNDUP(MONTH(SalesDataTable[[#This Row],[Order Date]])/3,0)</f>
        <v>Q2</v>
      </c>
      <c r="E1166" s="4">
        <f>YEAR(SalesDataTable[[#This Row],[Order Date]])</f>
        <v>2026</v>
      </c>
      <c r="F1166" s="4" t="str">
        <f>TEXT(SalesDataTable[[#This Row],[Order Date]],"MMMM")</f>
        <v>June</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MONTH(SalesDataTable[[#This Row],[Order Date]])</f>
        <v>6</v>
      </c>
      <c r="D1167" s="4" t="str">
        <f>"Q"&amp;ROUNDUP(MONTH(SalesDataTable[[#This Row],[Order Date]])/3,0)</f>
        <v>Q2</v>
      </c>
      <c r="E1167" s="4">
        <f>YEAR(SalesDataTable[[#This Row],[Order Date]])</f>
        <v>2026</v>
      </c>
      <c r="F1167" s="4" t="str">
        <f>TEXT(SalesDataTable[[#This Row],[Order Date]],"MMMM")</f>
        <v>June</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MONTH(SalesDataTable[[#This Row],[Order Date]])</f>
        <v>6</v>
      </c>
      <c r="D1168" s="4" t="str">
        <f>"Q"&amp;ROUNDUP(MONTH(SalesDataTable[[#This Row],[Order Date]])/3,0)</f>
        <v>Q2</v>
      </c>
      <c r="E1168" s="4">
        <f>YEAR(SalesDataTable[[#This Row],[Order Date]])</f>
        <v>2026</v>
      </c>
      <c r="F1168" s="4" t="str">
        <f>TEXT(SalesDataTable[[#This Row],[Order Date]],"MMMM")</f>
        <v>June</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MONTH(SalesDataTable[[#This Row],[Order Date]])</f>
        <v>6</v>
      </c>
      <c r="D1169" s="4" t="str">
        <f>"Q"&amp;ROUNDUP(MONTH(SalesDataTable[[#This Row],[Order Date]])/3,0)</f>
        <v>Q2</v>
      </c>
      <c r="E1169" s="4">
        <f>YEAR(SalesDataTable[[#This Row],[Order Date]])</f>
        <v>2026</v>
      </c>
      <c r="F1169" s="4" t="str">
        <f>TEXT(SalesDataTable[[#This Row],[Order Date]],"MMMM")</f>
        <v>June</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MONTH(SalesDataTable[[#This Row],[Order Date]])</f>
        <v>6</v>
      </c>
      <c r="D1170" s="4" t="str">
        <f>"Q"&amp;ROUNDUP(MONTH(SalesDataTable[[#This Row],[Order Date]])/3,0)</f>
        <v>Q2</v>
      </c>
      <c r="E1170" s="4">
        <f>YEAR(SalesDataTable[[#This Row],[Order Date]])</f>
        <v>2026</v>
      </c>
      <c r="F1170" s="4" t="str">
        <f>TEXT(SalesDataTable[[#This Row],[Order Date]],"MMMM")</f>
        <v>June</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MONTH(SalesDataTable[[#This Row],[Order Date]])</f>
        <v>6</v>
      </c>
      <c r="D1171" s="4" t="str">
        <f>"Q"&amp;ROUNDUP(MONTH(SalesDataTable[[#This Row],[Order Date]])/3,0)</f>
        <v>Q2</v>
      </c>
      <c r="E1171" s="4">
        <f>YEAR(SalesDataTable[[#This Row],[Order Date]])</f>
        <v>2026</v>
      </c>
      <c r="F1171" s="4" t="str">
        <f>TEXT(SalesDataTable[[#This Row],[Order Date]],"MMMM")</f>
        <v>June</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MONTH(SalesDataTable[[#This Row],[Order Date]])</f>
        <v>6</v>
      </c>
      <c r="D1172" s="4" t="str">
        <f>"Q"&amp;ROUNDUP(MONTH(SalesDataTable[[#This Row],[Order Date]])/3,0)</f>
        <v>Q2</v>
      </c>
      <c r="E1172" s="4">
        <f>YEAR(SalesDataTable[[#This Row],[Order Date]])</f>
        <v>2026</v>
      </c>
      <c r="F1172" s="4" t="str">
        <f>TEXT(SalesDataTable[[#This Row],[Order Date]],"MMMM")</f>
        <v>June</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MONTH(SalesDataTable[[#This Row],[Order Date]])</f>
        <v>6</v>
      </c>
      <c r="D1173" s="4" t="str">
        <f>"Q"&amp;ROUNDUP(MONTH(SalesDataTable[[#This Row],[Order Date]])/3,0)</f>
        <v>Q2</v>
      </c>
      <c r="E1173" s="4">
        <f>YEAR(SalesDataTable[[#This Row],[Order Date]])</f>
        <v>2026</v>
      </c>
      <c r="F1173" s="4" t="str">
        <f>TEXT(SalesDataTable[[#This Row],[Order Date]],"MMMM")</f>
        <v>June</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MONTH(SalesDataTable[[#This Row],[Order Date]])</f>
        <v>6</v>
      </c>
      <c r="D1174" s="4" t="str">
        <f>"Q"&amp;ROUNDUP(MONTH(SalesDataTable[[#This Row],[Order Date]])/3,0)</f>
        <v>Q2</v>
      </c>
      <c r="E1174" s="4">
        <f>YEAR(SalesDataTable[[#This Row],[Order Date]])</f>
        <v>2026</v>
      </c>
      <c r="F1174" s="4" t="str">
        <f>TEXT(SalesDataTable[[#This Row],[Order Date]],"MMMM")</f>
        <v>June</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MONTH(SalesDataTable[[#This Row],[Order Date]])</f>
        <v>6</v>
      </c>
      <c r="D1175" s="4" t="str">
        <f>"Q"&amp;ROUNDUP(MONTH(SalesDataTable[[#This Row],[Order Date]])/3,0)</f>
        <v>Q2</v>
      </c>
      <c r="E1175" s="4">
        <f>YEAR(SalesDataTable[[#This Row],[Order Date]])</f>
        <v>2026</v>
      </c>
      <c r="F1175" s="4" t="str">
        <f>TEXT(SalesDataTable[[#This Row],[Order Date]],"MMMM")</f>
        <v>June</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MONTH(SalesDataTable[[#This Row],[Order Date]])</f>
        <v>6</v>
      </c>
      <c r="D1176" s="4" t="str">
        <f>"Q"&amp;ROUNDUP(MONTH(SalesDataTable[[#This Row],[Order Date]])/3,0)</f>
        <v>Q2</v>
      </c>
      <c r="E1176" s="4">
        <f>YEAR(SalesDataTable[[#This Row],[Order Date]])</f>
        <v>2026</v>
      </c>
      <c r="F1176" s="4" t="str">
        <f>TEXT(SalesDataTable[[#This Row],[Order Date]],"MMMM")</f>
        <v>June</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MONTH(SalesDataTable[[#This Row],[Order Date]])</f>
        <v>6</v>
      </c>
      <c r="D1177" s="4" t="str">
        <f>"Q"&amp;ROUNDUP(MONTH(SalesDataTable[[#This Row],[Order Date]])/3,0)</f>
        <v>Q2</v>
      </c>
      <c r="E1177" s="4">
        <f>YEAR(SalesDataTable[[#This Row],[Order Date]])</f>
        <v>2026</v>
      </c>
      <c r="F1177" s="4" t="str">
        <f>TEXT(SalesDataTable[[#This Row],[Order Date]],"MMMM")</f>
        <v>June</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MONTH(SalesDataTable[[#This Row],[Order Date]])</f>
        <v>6</v>
      </c>
      <c r="D1178" s="4" t="str">
        <f>"Q"&amp;ROUNDUP(MONTH(SalesDataTable[[#This Row],[Order Date]])/3,0)</f>
        <v>Q2</v>
      </c>
      <c r="E1178" s="4">
        <f>YEAR(SalesDataTable[[#This Row],[Order Date]])</f>
        <v>2026</v>
      </c>
      <c r="F1178" s="4" t="str">
        <f>TEXT(SalesDataTable[[#This Row],[Order Date]],"MMMM")</f>
        <v>June</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MONTH(SalesDataTable[[#This Row],[Order Date]])</f>
        <v>6</v>
      </c>
      <c r="D1179" s="4" t="str">
        <f>"Q"&amp;ROUNDUP(MONTH(SalesDataTable[[#This Row],[Order Date]])/3,0)</f>
        <v>Q2</v>
      </c>
      <c r="E1179" s="4">
        <f>YEAR(SalesDataTable[[#This Row],[Order Date]])</f>
        <v>2026</v>
      </c>
      <c r="F1179" s="4" t="str">
        <f>TEXT(SalesDataTable[[#This Row],[Order Date]],"MMMM")</f>
        <v>June</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MONTH(SalesDataTable[[#This Row],[Order Date]])</f>
        <v>6</v>
      </c>
      <c r="D1180" s="4" t="str">
        <f>"Q"&amp;ROUNDUP(MONTH(SalesDataTable[[#This Row],[Order Date]])/3,0)</f>
        <v>Q2</v>
      </c>
      <c r="E1180" s="4">
        <f>YEAR(SalesDataTable[[#This Row],[Order Date]])</f>
        <v>2026</v>
      </c>
      <c r="F1180" s="4" t="str">
        <f>TEXT(SalesDataTable[[#This Row],[Order Date]],"MMMM")</f>
        <v>June</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MONTH(SalesDataTable[[#This Row],[Order Date]])</f>
        <v>6</v>
      </c>
      <c r="D1181" s="4" t="str">
        <f>"Q"&amp;ROUNDUP(MONTH(SalesDataTable[[#This Row],[Order Date]])/3,0)</f>
        <v>Q2</v>
      </c>
      <c r="E1181" s="4">
        <f>YEAR(SalesDataTable[[#This Row],[Order Date]])</f>
        <v>2026</v>
      </c>
      <c r="F1181" s="4" t="str">
        <f>TEXT(SalesDataTable[[#This Row],[Order Date]],"MMMM")</f>
        <v>June</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MONTH(SalesDataTable[[#This Row],[Order Date]])</f>
        <v>6</v>
      </c>
      <c r="D1182" s="4" t="str">
        <f>"Q"&amp;ROUNDUP(MONTH(SalesDataTable[[#This Row],[Order Date]])/3,0)</f>
        <v>Q2</v>
      </c>
      <c r="E1182" s="4">
        <f>YEAR(SalesDataTable[[#This Row],[Order Date]])</f>
        <v>2026</v>
      </c>
      <c r="F1182" s="4" t="str">
        <f>TEXT(SalesDataTable[[#This Row],[Order Date]],"MMMM")</f>
        <v>June</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MONTH(SalesDataTable[[#This Row],[Order Date]])</f>
        <v>6</v>
      </c>
      <c r="D1183" s="4" t="str">
        <f>"Q"&amp;ROUNDUP(MONTH(SalesDataTable[[#This Row],[Order Date]])/3,0)</f>
        <v>Q2</v>
      </c>
      <c r="E1183" s="4">
        <f>YEAR(SalesDataTable[[#This Row],[Order Date]])</f>
        <v>2026</v>
      </c>
      <c r="F1183" s="4" t="str">
        <f>TEXT(SalesDataTable[[#This Row],[Order Date]],"MMMM")</f>
        <v>June</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MONTH(SalesDataTable[[#This Row],[Order Date]])</f>
        <v>6</v>
      </c>
      <c r="D1184" s="4" t="str">
        <f>"Q"&amp;ROUNDUP(MONTH(SalesDataTable[[#This Row],[Order Date]])/3,0)</f>
        <v>Q2</v>
      </c>
      <c r="E1184" s="4">
        <f>YEAR(SalesDataTable[[#This Row],[Order Date]])</f>
        <v>2026</v>
      </c>
      <c r="F1184" s="4" t="str">
        <f>TEXT(SalesDataTable[[#This Row],[Order Date]],"MMMM")</f>
        <v>June</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MONTH(SalesDataTable[[#This Row],[Order Date]])</f>
        <v>6</v>
      </c>
      <c r="D1185" s="4" t="str">
        <f>"Q"&amp;ROUNDUP(MONTH(SalesDataTable[[#This Row],[Order Date]])/3,0)</f>
        <v>Q2</v>
      </c>
      <c r="E1185" s="4">
        <f>YEAR(SalesDataTable[[#This Row],[Order Date]])</f>
        <v>2026</v>
      </c>
      <c r="F1185" s="4" t="str">
        <f>TEXT(SalesDataTable[[#This Row],[Order Date]],"MMMM")</f>
        <v>June</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MONTH(SalesDataTable[[#This Row],[Order Date]])</f>
        <v>6</v>
      </c>
      <c r="D1186" s="4" t="str">
        <f>"Q"&amp;ROUNDUP(MONTH(SalesDataTable[[#This Row],[Order Date]])/3,0)</f>
        <v>Q2</v>
      </c>
      <c r="E1186" s="4">
        <f>YEAR(SalesDataTable[[#This Row],[Order Date]])</f>
        <v>2026</v>
      </c>
      <c r="F1186" s="4" t="str">
        <f>TEXT(SalesDataTable[[#This Row],[Order Date]],"MMMM")</f>
        <v>June</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MONTH(SalesDataTable[[#This Row],[Order Date]])</f>
        <v>6</v>
      </c>
      <c r="D1187" s="4" t="str">
        <f>"Q"&amp;ROUNDUP(MONTH(SalesDataTable[[#This Row],[Order Date]])/3,0)</f>
        <v>Q2</v>
      </c>
      <c r="E1187" s="4">
        <f>YEAR(SalesDataTable[[#This Row],[Order Date]])</f>
        <v>2026</v>
      </c>
      <c r="F1187" s="4" t="str">
        <f>TEXT(SalesDataTable[[#This Row],[Order Date]],"MMMM")</f>
        <v>June</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MONTH(SalesDataTable[[#This Row],[Order Date]])</f>
        <v>6</v>
      </c>
      <c r="D1188" s="4" t="str">
        <f>"Q"&amp;ROUNDUP(MONTH(SalesDataTable[[#This Row],[Order Date]])/3,0)</f>
        <v>Q2</v>
      </c>
      <c r="E1188" s="4">
        <f>YEAR(SalesDataTable[[#This Row],[Order Date]])</f>
        <v>2026</v>
      </c>
      <c r="F1188" s="4" t="str">
        <f>TEXT(SalesDataTable[[#This Row],[Order Date]],"MMMM")</f>
        <v>June</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MONTH(SalesDataTable[[#This Row],[Order Date]])</f>
        <v>6</v>
      </c>
      <c r="D1189" s="4" t="str">
        <f>"Q"&amp;ROUNDUP(MONTH(SalesDataTable[[#This Row],[Order Date]])/3,0)</f>
        <v>Q2</v>
      </c>
      <c r="E1189" s="4">
        <f>YEAR(SalesDataTable[[#This Row],[Order Date]])</f>
        <v>2026</v>
      </c>
      <c r="F1189" s="4" t="str">
        <f>TEXT(SalesDataTable[[#This Row],[Order Date]],"MMMM")</f>
        <v>June</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MONTH(SalesDataTable[[#This Row],[Order Date]])</f>
        <v>6</v>
      </c>
      <c r="D1190" s="4" t="str">
        <f>"Q"&amp;ROUNDUP(MONTH(SalesDataTable[[#This Row],[Order Date]])/3,0)</f>
        <v>Q2</v>
      </c>
      <c r="E1190" s="4">
        <f>YEAR(SalesDataTable[[#This Row],[Order Date]])</f>
        <v>2026</v>
      </c>
      <c r="F1190" s="4" t="str">
        <f>TEXT(SalesDataTable[[#This Row],[Order Date]],"MMMM")</f>
        <v>June</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MONTH(SalesDataTable[[#This Row],[Order Date]])</f>
        <v>6</v>
      </c>
      <c r="D1191" s="4" t="str">
        <f>"Q"&amp;ROUNDUP(MONTH(SalesDataTable[[#This Row],[Order Date]])/3,0)</f>
        <v>Q2</v>
      </c>
      <c r="E1191" s="4">
        <f>YEAR(SalesDataTable[[#This Row],[Order Date]])</f>
        <v>2026</v>
      </c>
      <c r="F1191" s="4" t="str">
        <f>TEXT(SalesDataTable[[#This Row],[Order Date]],"MMMM")</f>
        <v>June</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MONTH(SalesDataTable[[#This Row],[Order Date]])</f>
        <v>6</v>
      </c>
      <c r="D1192" s="4" t="str">
        <f>"Q"&amp;ROUNDUP(MONTH(SalesDataTable[[#This Row],[Order Date]])/3,0)</f>
        <v>Q2</v>
      </c>
      <c r="E1192" s="4">
        <f>YEAR(SalesDataTable[[#This Row],[Order Date]])</f>
        <v>2026</v>
      </c>
      <c r="F1192" s="4" t="str">
        <f>TEXT(SalesDataTable[[#This Row],[Order Date]],"MMMM")</f>
        <v>June</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MONTH(SalesDataTable[[#This Row],[Order Date]])</f>
        <v>6</v>
      </c>
      <c r="D1193" s="4" t="str">
        <f>"Q"&amp;ROUNDUP(MONTH(SalesDataTable[[#This Row],[Order Date]])/3,0)</f>
        <v>Q2</v>
      </c>
      <c r="E1193" s="4">
        <f>YEAR(SalesDataTable[[#This Row],[Order Date]])</f>
        <v>2026</v>
      </c>
      <c r="F1193" s="4" t="str">
        <f>TEXT(SalesDataTable[[#This Row],[Order Date]],"MMMM")</f>
        <v>June</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MONTH(SalesDataTable[[#This Row],[Order Date]])</f>
        <v>6</v>
      </c>
      <c r="D1194" s="4" t="str">
        <f>"Q"&amp;ROUNDUP(MONTH(SalesDataTable[[#This Row],[Order Date]])/3,0)</f>
        <v>Q2</v>
      </c>
      <c r="E1194" s="4">
        <f>YEAR(SalesDataTable[[#This Row],[Order Date]])</f>
        <v>2026</v>
      </c>
      <c r="F1194" s="4" t="str">
        <f>TEXT(SalesDataTable[[#This Row],[Order Date]],"MMMM")</f>
        <v>June</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MONTH(SalesDataTable[[#This Row],[Order Date]])</f>
        <v>6</v>
      </c>
      <c r="D1195" s="4" t="str">
        <f>"Q"&amp;ROUNDUP(MONTH(SalesDataTable[[#This Row],[Order Date]])/3,0)</f>
        <v>Q2</v>
      </c>
      <c r="E1195" s="4">
        <f>YEAR(SalesDataTable[[#This Row],[Order Date]])</f>
        <v>2026</v>
      </c>
      <c r="F1195" s="4" t="str">
        <f>TEXT(SalesDataTable[[#This Row],[Order Date]],"MMMM")</f>
        <v>June</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MONTH(SalesDataTable[[#This Row],[Order Date]])</f>
        <v>6</v>
      </c>
      <c r="D1196" s="4" t="str">
        <f>"Q"&amp;ROUNDUP(MONTH(SalesDataTable[[#This Row],[Order Date]])/3,0)</f>
        <v>Q2</v>
      </c>
      <c r="E1196" s="4">
        <f>YEAR(SalesDataTable[[#This Row],[Order Date]])</f>
        <v>2026</v>
      </c>
      <c r="F1196" s="4" t="str">
        <f>TEXT(SalesDataTable[[#This Row],[Order Date]],"MMMM")</f>
        <v>June</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MONTH(SalesDataTable[[#This Row],[Order Date]])</f>
        <v>6</v>
      </c>
      <c r="D1197" s="4" t="str">
        <f>"Q"&amp;ROUNDUP(MONTH(SalesDataTable[[#This Row],[Order Date]])/3,0)</f>
        <v>Q2</v>
      </c>
      <c r="E1197" s="4">
        <f>YEAR(SalesDataTable[[#This Row],[Order Date]])</f>
        <v>2026</v>
      </c>
      <c r="F1197" s="4" t="str">
        <f>TEXT(SalesDataTable[[#This Row],[Order Date]],"MMMM")</f>
        <v>June</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MONTH(SalesDataTable[[#This Row],[Order Date]])</f>
        <v>6</v>
      </c>
      <c r="D1198" s="4" t="str">
        <f>"Q"&amp;ROUNDUP(MONTH(SalesDataTable[[#This Row],[Order Date]])/3,0)</f>
        <v>Q2</v>
      </c>
      <c r="E1198" s="4">
        <f>YEAR(SalesDataTable[[#This Row],[Order Date]])</f>
        <v>2026</v>
      </c>
      <c r="F1198" s="4" t="str">
        <f>TEXT(SalesDataTable[[#This Row],[Order Date]],"MMMM")</f>
        <v>June</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MONTH(SalesDataTable[[#This Row],[Order Date]])</f>
        <v>6</v>
      </c>
      <c r="D1199" s="4" t="str">
        <f>"Q"&amp;ROUNDUP(MONTH(SalesDataTable[[#This Row],[Order Date]])/3,0)</f>
        <v>Q2</v>
      </c>
      <c r="E1199" s="4">
        <f>YEAR(SalesDataTable[[#This Row],[Order Date]])</f>
        <v>2026</v>
      </c>
      <c r="F1199" s="4" t="str">
        <f>TEXT(SalesDataTable[[#This Row],[Order Date]],"MMMM")</f>
        <v>June</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MONTH(SalesDataTable[[#This Row],[Order Date]])</f>
        <v>6</v>
      </c>
      <c r="D1200" s="4" t="str">
        <f>"Q"&amp;ROUNDUP(MONTH(SalesDataTable[[#This Row],[Order Date]])/3,0)</f>
        <v>Q2</v>
      </c>
      <c r="E1200" s="4">
        <f>YEAR(SalesDataTable[[#This Row],[Order Date]])</f>
        <v>2026</v>
      </c>
      <c r="F1200" s="4" t="str">
        <f>TEXT(SalesDataTable[[#This Row],[Order Date]],"MMMM")</f>
        <v>June</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MONTH(SalesDataTable[[#This Row],[Order Date]])</f>
        <v>6</v>
      </c>
      <c r="D1201" s="4" t="str">
        <f>"Q"&amp;ROUNDUP(MONTH(SalesDataTable[[#This Row],[Order Date]])/3,0)</f>
        <v>Q2</v>
      </c>
      <c r="E1201" s="4">
        <f>YEAR(SalesDataTable[[#This Row],[Order Date]])</f>
        <v>2026</v>
      </c>
      <c r="F1201" s="4" t="str">
        <f>TEXT(SalesDataTable[[#This Row],[Order Date]],"MMMM")</f>
        <v>June</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MONTH(SalesDataTable[[#This Row],[Order Date]])</f>
        <v>6</v>
      </c>
      <c r="D1202" s="4" t="str">
        <f>"Q"&amp;ROUNDUP(MONTH(SalesDataTable[[#This Row],[Order Date]])/3,0)</f>
        <v>Q2</v>
      </c>
      <c r="E1202" s="4">
        <f>YEAR(SalesDataTable[[#This Row],[Order Date]])</f>
        <v>2026</v>
      </c>
      <c r="F1202" s="4" t="str">
        <f>TEXT(SalesDataTable[[#This Row],[Order Date]],"MMMM")</f>
        <v>June</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MONTH(SalesDataTable[[#This Row],[Order Date]])</f>
        <v>6</v>
      </c>
      <c r="D1203" s="4" t="str">
        <f>"Q"&amp;ROUNDUP(MONTH(SalesDataTable[[#This Row],[Order Date]])/3,0)</f>
        <v>Q2</v>
      </c>
      <c r="E1203" s="4">
        <f>YEAR(SalesDataTable[[#This Row],[Order Date]])</f>
        <v>2026</v>
      </c>
      <c r="F1203" s="4" t="str">
        <f>TEXT(SalesDataTable[[#This Row],[Order Date]],"MMMM")</f>
        <v>June</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MONTH(SalesDataTable[[#This Row],[Order Date]])</f>
        <v>6</v>
      </c>
      <c r="D1204" s="4" t="str">
        <f>"Q"&amp;ROUNDUP(MONTH(SalesDataTable[[#This Row],[Order Date]])/3,0)</f>
        <v>Q2</v>
      </c>
      <c r="E1204" s="4">
        <f>YEAR(SalesDataTable[[#This Row],[Order Date]])</f>
        <v>2026</v>
      </c>
      <c r="F1204" s="4" t="str">
        <f>TEXT(SalesDataTable[[#This Row],[Order Date]],"MMMM")</f>
        <v>June</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MONTH(SalesDataTable[[#This Row],[Order Date]])</f>
        <v>6</v>
      </c>
      <c r="D1205" s="4" t="str">
        <f>"Q"&amp;ROUNDUP(MONTH(SalesDataTable[[#This Row],[Order Date]])/3,0)</f>
        <v>Q2</v>
      </c>
      <c r="E1205" s="4">
        <f>YEAR(SalesDataTable[[#This Row],[Order Date]])</f>
        <v>2026</v>
      </c>
      <c r="F1205" s="4" t="str">
        <f>TEXT(SalesDataTable[[#This Row],[Order Date]],"MMMM")</f>
        <v>June</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MONTH(SalesDataTable[[#This Row],[Order Date]])</f>
        <v>6</v>
      </c>
      <c r="D1206" s="4" t="str">
        <f>"Q"&amp;ROUNDUP(MONTH(SalesDataTable[[#This Row],[Order Date]])/3,0)</f>
        <v>Q2</v>
      </c>
      <c r="E1206" s="4">
        <f>YEAR(SalesDataTable[[#This Row],[Order Date]])</f>
        <v>2026</v>
      </c>
      <c r="F1206" s="4" t="str">
        <f>TEXT(SalesDataTable[[#This Row],[Order Date]],"MMMM")</f>
        <v>June</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MONTH(SalesDataTable[[#This Row],[Order Date]])</f>
        <v>6</v>
      </c>
      <c r="D1207" s="4" t="str">
        <f>"Q"&amp;ROUNDUP(MONTH(SalesDataTable[[#This Row],[Order Date]])/3,0)</f>
        <v>Q2</v>
      </c>
      <c r="E1207" s="4">
        <f>YEAR(SalesDataTable[[#This Row],[Order Date]])</f>
        <v>2026</v>
      </c>
      <c r="F1207" s="4" t="str">
        <f>TEXT(SalesDataTable[[#This Row],[Order Date]],"MMMM")</f>
        <v>June</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MONTH(SalesDataTable[[#This Row],[Order Date]])</f>
        <v>6</v>
      </c>
      <c r="D1208" s="4" t="str">
        <f>"Q"&amp;ROUNDUP(MONTH(SalesDataTable[[#This Row],[Order Date]])/3,0)</f>
        <v>Q2</v>
      </c>
      <c r="E1208" s="4">
        <f>YEAR(SalesDataTable[[#This Row],[Order Date]])</f>
        <v>2026</v>
      </c>
      <c r="F1208" s="4" t="str">
        <f>TEXT(SalesDataTable[[#This Row],[Order Date]],"MMMM")</f>
        <v>June</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MONTH(SalesDataTable[[#This Row],[Order Date]])</f>
        <v>6</v>
      </c>
      <c r="D1209" s="4" t="str">
        <f>"Q"&amp;ROUNDUP(MONTH(SalesDataTable[[#This Row],[Order Date]])/3,0)</f>
        <v>Q2</v>
      </c>
      <c r="E1209" s="4">
        <f>YEAR(SalesDataTable[[#This Row],[Order Date]])</f>
        <v>2026</v>
      </c>
      <c r="F1209" s="4" t="str">
        <f>TEXT(SalesDataTable[[#This Row],[Order Date]],"MMMM")</f>
        <v>June</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MONTH(SalesDataTable[[#This Row],[Order Date]])</f>
        <v>6</v>
      </c>
      <c r="D1210" s="4" t="str">
        <f>"Q"&amp;ROUNDUP(MONTH(SalesDataTable[[#This Row],[Order Date]])/3,0)</f>
        <v>Q2</v>
      </c>
      <c r="E1210" s="4">
        <f>YEAR(SalesDataTable[[#This Row],[Order Date]])</f>
        <v>2026</v>
      </c>
      <c r="F1210" s="4" t="str">
        <f>TEXT(SalesDataTable[[#This Row],[Order Date]],"MMMM")</f>
        <v>June</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MONTH(SalesDataTable[[#This Row],[Order Date]])</f>
        <v>6</v>
      </c>
      <c r="D1211" s="4" t="str">
        <f>"Q"&amp;ROUNDUP(MONTH(SalesDataTable[[#This Row],[Order Date]])/3,0)</f>
        <v>Q2</v>
      </c>
      <c r="E1211" s="4">
        <f>YEAR(SalesDataTable[[#This Row],[Order Date]])</f>
        <v>2026</v>
      </c>
      <c r="F1211" s="4" t="str">
        <f>TEXT(SalesDataTable[[#This Row],[Order Date]],"MMMM")</f>
        <v>June</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MONTH(SalesDataTable[[#This Row],[Order Date]])</f>
        <v>6</v>
      </c>
      <c r="D1212" s="4" t="str">
        <f>"Q"&amp;ROUNDUP(MONTH(SalesDataTable[[#This Row],[Order Date]])/3,0)</f>
        <v>Q2</v>
      </c>
      <c r="E1212" s="4">
        <f>YEAR(SalesDataTable[[#This Row],[Order Date]])</f>
        <v>2026</v>
      </c>
      <c r="F1212" s="4" t="str">
        <f>TEXT(SalesDataTable[[#This Row],[Order Date]],"MMMM")</f>
        <v>June</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MONTH(SalesDataTable[[#This Row],[Order Date]])</f>
        <v>6</v>
      </c>
      <c r="D1213" s="4" t="str">
        <f>"Q"&amp;ROUNDUP(MONTH(SalesDataTable[[#This Row],[Order Date]])/3,0)</f>
        <v>Q2</v>
      </c>
      <c r="E1213" s="4">
        <f>YEAR(SalesDataTable[[#This Row],[Order Date]])</f>
        <v>2026</v>
      </c>
      <c r="F1213" s="4" t="str">
        <f>TEXT(SalesDataTable[[#This Row],[Order Date]],"MMMM")</f>
        <v>June</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MONTH(SalesDataTable[[#This Row],[Order Date]])</f>
        <v>6</v>
      </c>
      <c r="D1214" s="4" t="str">
        <f>"Q"&amp;ROUNDUP(MONTH(SalesDataTable[[#This Row],[Order Date]])/3,0)</f>
        <v>Q2</v>
      </c>
      <c r="E1214" s="4">
        <f>YEAR(SalesDataTable[[#This Row],[Order Date]])</f>
        <v>2026</v>
      </c>
      <c r="F1214" s="4" t="str">
        <f>TEXT(SalesDataTable[[#This Row],[Order Date]],"MMMM")</f>
        <v>June</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MONTH(SalesDataTable[[#This Row],[Order Date]])</f>
        <v>6</v>
      </c>
      <c r="D1215" s="4" t="str">
        <f>"Q"&amp;ROUNDUP(MONTH(SalesDataTable[[#This Row],[Order Date]])/3,0)</f>
        <v>Q2</v>
      </c>
      <c r="E1215" s="4">
        <f>YEAR(SalesDataTable[[#This Row],[Order Date]])</f>
        <v>2026</v>
      </c>
      <c r="F1215" s="4" t="str">
        <f>TEXT(SalesDataTable[[#This Row],[Order Date]],"MMMM")</f>
        <v>June</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MONTH(SalesDataTable[[#This Row],[Order Date]])</f>
        <v>6</v>
      </c>
      <c r="D1216" s="4" t="str">
        <f>"Q"&amp;ROUNDUP(MONTH(SalesDataTable[[#This Row],[Order Date]])/3,0)</f>
        <v>Q2</v>
      </c>
      <c r="E1216" s="4">
        <f>YEAR(SalesDataTable[[#This Row],[Order Date]])</f>
        <v>2026</v>
      </c>
      <c r="F1216" s="4" t="str">
        <f>TEXT(SalesDataTable[[#This Row],[Order Date]],"MMMM")</f>
        <v>June</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MONTH(SalesDataTable[[#This Row],[Order Date]])</f>
        <v>6</v>
      </c>
      <c r="D1217" s="4" t="str">
        <f>"Q"&amp;ROUNDUP(MONTH(SalesDataTable[[#This Row],[Order Date]])/3,0)</f>
        <v>Q2</v>
      </c>
      <c r="E1217" s="4">
        <f>YEAR(SalesDataTable[[#This Row],[Order Date]])</f>
        <v>2026</v>
      </c>
      <c r="F1217" s="4" t="str">
        <f>TEXT(SalesDataTable[[#This Row],[Order Date]],"MMMM")</f>
        <v>June</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MONTH(SalesDataTable[[#This Row],[Order Date]])</f>
        <v>6</v>
      </c>
      <c r="D1218" s="4" t="str">
        <f>"Q"&amp;ROUNDUP(MONTH(SalesDataTable[[#This Row],[Order Date]])/3,0)</f>
        <v>Q2</v>
      </c>
      <c r="E1218" s="4">
        <f>YEAR(SalesDataTable[[#This Row],[Order Date]])</f>
        <v>2026</v>
      </c>
      <c r="F1218" s="4" t="str">
        <f>TEXT(SalesDataTable[[#This Row],[Order Date]],"MMMM")</f>
        <v>June</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MONTH(SalesDataTable[[#This Row],[Order Date]])</f>
        <v>6</v>
      </c>
      <c r="D1219" s="4" t="str">
        <f>"Q"&amp;ROUNDUP(MONTH(SalesDataTable[[#This Row],[Order Date]])/3,0)</f>
        <v>Q2</v>
      </c>
      <c r="E1219" s="4">
        <f>YEAR(SalesDataTable[[#This Row],[Order Date]])</f>
        <v>2026</v>
      </c>
      <c r="F1219" s="4" t="str">
        <f>TEXT(SalesDataTable[[#This Row],[Order Date]],"MMMM")</f>
        <v>June</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MONTH(SalesDataTable[[#This Row],[Order Date]])</f>
        <v>6</v>
      </c>
      <c r="D1220" s="4" t="str">
        <f>"Q"&amp;ROUNDUP(MONTH(SalesDataTable[[#This Row],[Order Date]])/3,0)</f>
        <v>Q2</v>
      </c>
      <c r="E1220" s="4">
        <f>YEAR(SalesDataTable[[#This Row],[Order Date]])</f>
        <v>2026</v>
      </c>
      <c r="F1220" s="4" t="str">
        <f>TEXT(SalesDataTable[[#This Row],[Order Date]],"MMMM")</f>
        <v>June</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MONTH(SalesDataTable[[#This Row],[Order Date]])</f>
        <v>6</v>
      </c>
      <c r="D1221" s="4" t="str">
        <f>"Q"&amp;ROUNDUP(MONTH(SalesDataTable[[#This Row],[Order Date]])/3,0)</f>
        <v>Q2</v>
      </c>
      <c r="E1221" s="4">
        <f>YEAR(SalesDataTable[[#This Row],[Order Date]])</f>
        <v>2026</v>
      </c>
      <c r="F1221" s="4" t="str">
        <f>TEXT(SalesDataTable[[#This Row],[Order Date]],"MMMM")</f>
        <v>June</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MONTH(SalesDataTable[[#This Row],[Order Date]])</f>
        <v>6</v>
      </c>
      <c r="D1222" s="4" t="str">
        <f>"Q"&amp;ROUNDUP(MONTH(SalesDataTable[[#This Row],[Order Date]])/3,0)</f>
        <v>Q2</v>
      </c>
      <c r="E1222" s="4">
        <f>YEAR(SalesDataTable[[#This Row],[Order Date]])</f>
        <v>2026</v>
      </c>
      <c r="F1222" s="4" t="str">
        <f>TEXT(SalesDataTable[[#This Row],[Order Date]],"MMMM")</f>
        <v>June</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MONTH(SalesDataTable[[#This Row],[Order Date]])</f>
        <v>6</v>
      </c>
      <c r="D1223" s="4" t="str">
        <f>"Q"&amp;ROUNDUP(MONTH(SalesDataTable[[#This Row],[Order Date]])/3,0)</f>
        <v>Q2</v>
      </c>
      <c r="E1223" s="4">
        <f>YEAR(SalesDataTable[[#This Row],[Order Date]])</f>
        <v>2026</v>
      </c>
      <c r="F1223" s="4" t="str">
        <f>TEXT(SalesDataTable[[#This Row],[Order Date]],"MMMM")</f>
        <v>June</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MONTH(SalesDataTable[[#This Row],[Order Date]])</f>
        <v>6</v>
      </c>
      <c r="D1224" s="4" t="str">
        <f>"Q"&amp;ROUNDUP(MONTH(SalesDataTable[[#This Row],[Order Date]])/3,0)</f>
        <v>Q2</v>
      </c>
      <c r="E1224" s="4">
        <f>YEAR(SalesDataTable[[#This Row],[Order Date]])</f>
        <v>2026</v>
      </c>
      <c r="F1224" s="4" t="str">
        <f>TEXT(SalesDataTable[[#This Row],[Order Date]],"MMMM")</f>
        <v>June</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MONTH(SalesDataTable[[#This Row],[Order Date]])</f>
        <v>6</v>
      </c>
      <c r="D1225" s="4" t="str">
        <f>"Q"&amp;ROUNDUP(MONTH(SalesDataTable[[#This Row],[Order Date]])/3,0)</f>
        <v>Q2</v>
      </c>
      <c r="E1225" s="4">
        <f>YEAR(SalesDataTable[[#This Row],[Order Date]])</f>
        <v>2026</v>
      </c>
      <c r="F1225" s="4" t="str">
        <f>TEXT(SalesDataTable[[#This Row],[Order Date]],"MMMM")</f>
        <v>June</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MONTH(SalesDataTable[[#This Row],[Order Date]])</f>
        <v>6</v>
      </c>
      <c r="D1226" s="4" t="str">
        <f>"Q"&amp;ROUNDUP(MONTH(SalesDataTable[[#This Row],[Order Date]])/3,0)</f>
        <v>Q2</v>
      </c>
      <c r="E1226" s="4">
        <f>YEAR(SalesDataTable[[#This Row],[Order Date]])</f>
        <v>2026</v>
      </c>
      <c r="F1226" s="4" t="str">
        <f>TEXT(SalesDataTable[[#This Row],[Order Date]],"MMMM")</f>
        <v>June</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MONTH(SalesDataTable[[#This Row],[Order Date]])</f>
        <v>6</v>
      </c>
      <c r="D1227" s="4" t="str">
        <f>"Q"&amp;ROUNDUP(MONTH(SalesDataTable[[#This Row],[Order Date]])/3,0)</f>
        <v>Q2</v>
      </c>
      <c r="E1227" s="4">
        <f>YEAR(SalesDataTable[[#This Row],[Order Date]])</f>
        <v>2026</v>
      </c>
      <c r="F1227" s="4" t="str">
        <f>TEXT(SalesDataTable[[#This Row],[Order Date]],"MMMM")</f>
        <v>June</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MONTH(SalesDataTable[[#This Row],[Order Date]])</f>
        <v>6</v>
      </c>
      <c r="D1228" s="4" t="str">
        <f>"Q"&amp;ROUNDUP(MONTH(SalesDataTable[[#This Row],[Order Date]])/3,0)</f>
        <v>Q2</v>
      </c>
      <c r="E1228" s="4">
        <f>YEAR(SalesDataTable[[#This Row],[Order Date]])</f>
        <v>2026</v>
      </c>
      <c r="F1228" s="4" t="str">
        <f>TEXT(SalesDataTable[[#This Row],[Order Date]],"MMMM")</f>
        <v>June</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MONTH(SalesDataTable[[#This Row],[Order Date]])</f>
        <v>6</v>
      </c>
      <c r="D1229" s="4" t="str">
        <f>"Q"&amp;ROUNDUP(MONTH(SalesDataTable[[#This Row],[Order Date]])/3,0)</f>
        <v>Q2</v>
      </c>
      <c r="E1229" s="4">
        <f>YEAR(SalesDataTable[[#This Row],[Order Date]])</f>
        <v>2026</v>
      </c>
      <c r="F1229" s="4" t="str">
        <f>TEXT(SalesDataTable[[#This Row],[Order Date]],"MMMM")</f>
        <v>June</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MONTH(SalesDataTable[[#This Row],[Order Date]])</f>
        <v>6</v>
      </c>
      <c r="D1230" s="4" t="str">
        <f>"Q"&amp;ROUNDUP(MONTH(SalesDataTable[[#This Row],[Order Date]])/3,0)</f>
        <v>Q2</v>
      </c>
      <c r="E1230" s="4">
        <f>YEAR(SalesDataTable[[#This Row],[Order Date]])</f>
        <v>2026</v>
      </c>
      <c r="F1230" s="4" t="str">
        <f>TEXT(SalesDataTable[[#This Row],[Order Date]],"MMMM")</f>
        <v>June</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MONTH(SalesDataTable[[#This Row],[Order Date]])</f>
        <v>6</v>
      </c>
      <c r="D1231" s="4" t="str">
        <f>"Q"&amp;ROUNDUP(MONTH(SalesDataTable[[#This Row],[Order Date]])/3,0)</f>
        <v>Q2</v>
      </c>
      <c r="E1231" s="4">
        <f>YEAR(SalesDataTable[[#This Row],[Order Date]])</f>
        <v>2026</v>
      </c>
      <c r="F1231" s="4" t="str">
        <f>TEXT(SalesDataTable[[#This Row],[Order Date]],"MMMM")</f>
        <v>June</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MONTH(SalesDataTable[[#This Row],[Order Date]])</f>
        <v>6</v>
      </c>
      <c r="D1232" s="4" t="str">
        <f>"Q"&amp;ROUNDUP(MONTH(SalesDataTable[[#This Row],[Order Date]])/3,0)</f>
        <v>Q2</v>
      </c>
      <c r="E1232" s="4">
        <f>YEAR(SalesDataTable[[#This Row],[Order Date]])</f>
        <v>2026</v>
      </c>
      <c r="F1232" s="4" t="str">
        <f>TEXT(SalesDataTable[[#This Row],[Order Date]],"MMMM")</f>
        <v>June</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MONTH(SalesDataTable[[#This Row],[Order Date]])</f>
        <v>6</v>
      </c>
      <c r="D1233" s="4" t="str">
        <f>"Q"&amp;ROUNDUP(MONTH(SalesDataTable[[#This Row],[Order Date]])/3,0)</f>
        <v>Q2</v>
      </c>
      <c r="E1233" s="4">
        <f>YEAR(SalesDataTable[[#This Row],[Order Date]])</f>
        <v>2026</v>
      </c>
      <c r="F1233" s="4" t="str">
        <f>TEXT(SalesDataTable[[#This Row],[Order Date]],"MMMM")</f>
        <v>June</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MONTH(SalesDataTable[[#This Row],[Order Date]])</f>
        <v>6</v>
      </c>
      <c r="D1234" s="4" t="str">
        <f>"Q"&amp;ROUNDUP(MONTH(SalesDataTable[[#This Row],[Order Date]])/3,0)</f>
        <v>Q2</v>
      </c>
      <c r="E1234" s="4">
        <f>YEAR(SalesDataTable[[#This Row],[Order Date]])</f>
        <v>2026</v>
      </c>
      <c r="F1234" s="4" t="str">
        <f>TEXT(SalesDataTable[[#This Row],[Order Date]],"MMMM")</f>
        <v>June</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MONTH(SalesDataTable[[#This Row],[Order Date]])</f>
        <v>6</v>
      </c>
      <c r="D1235" s="4" t="str">
        <f>"Q"&amp;ROUNDUP(MONTH(SalesDataTable[[#This Row],[Order Date]])/3,0)</f>
        <v>Q2</v>
      </c>
      <c r="E1235" s="4">
        <f>YEAR(SalesDataTable[[#This Row],[Order Date]])</f>
        <v>2026</v>
      </c>
      <c r="F1235" s="4" t="str">
        <f>TEXT(SalesDataTable[[#This Row],[Order Date]],"MMMM")</f>
        <v>June</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MONTH(SalesDataTable[[#This Row],[Order Date]])</f>
        <v>6</v>
      </c>
      <c r="D1236" s="4" t="str">
        <f>"Q"&amp;ROUNDUP(MONTH(SalesDataTable[[#This Row],[Order Date]])/3,0)</f>
        <v>Q2</v>
      </c>
      <c r="E1236" s="4">
        <f>YEAR(SalesDataTable[[#This Row],[Order Date]])</f>
        <v>2026</v>
      </c>
      <c r="F1236" s="4" t="str">
        <f>TEXT(SalesDataTable[[#This Row],[Order Date]],"MMMM")</f>
        <v>June</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MONTH(SalesDataTable[[#This Row],[Order Date]])</f>
        <v>6</v>
      </c>
      <c r="D1237" s="4" t="str">
        <f>"Q"&amp;ROUNDUP(MONTH(SalesDataTable[[#This Row],[Order Date]])/3,0)</f>
        <v>Q2</v>
      </c>
      <c r="E1237" s="4">
        <f>YEAR(SalesDataTable[[#This Row],[Order Date]])</f>
        <v>2026</v>
      </c>
      <c r="F1237" s="4" t="str">
        <f>TEXT(SalesDataTable[[#This Row],[Order Date]],"MMMM")</f>
        <v>June</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MONTH(SalesDataTable[[#This Row],[Order Date]])</f>
        <v>6</v>
      </c>
      <c r="D1238" s="4" t="str">
        <f>"Q"&amp;ROUNDUP(MONTH(SalesDataTable[[#This Row],[Order Date]])/3,0)</f>
        <v>Q2</v>
      </c>
      <c r="E1238" s="4">
        <f>YEAR(SalesDataTable[[#This Row],[Order Date]])</f>
        <v>2026</v>
      </c>
      <c r="F1238" s="4" t="str">
        <f>TEXT(SalesDataTable[[#This Row],[Order Date]],"MMMM")</f>
        <v>June</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MONTH(SalesDataTable[[#This Row],[Order Date]])</f>
        <v>6</v>
      </c>
      <c r="D1239" s="4" t="str">
        <f>"Q"&amp;ROUNDUP(MONTH(SalesDataTable[[#This Row],[Order Date]])/3,0)</f>
        <v>Q2</v>
      </c>
      <c r="E1239" s="4">
        <f>YEAR(SalesDataTable[[#This Row],[Order Date]])</f>
        <v>2026</v>
      </c>
      <c r="F1239" s="4" t="str">
        <f>TEXT(SalesDataTable[[#This Row],[Order Date]],"MMMM")</f>
        <v>June</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MONTH(SalesDataTable[[#This Row],[Order Date]])</f>
        <v>6</v>
      </c>
      <c r="D1240" s="4" t="str">
        <f>"Q"&amp;ROUNDUP(MONTH(SalesDataTable[[#This Row],[Order Date]])/3,0)</f>
        <v>Q2</v>
      </c>
      <c r="E1240" s="4">
        <f>YEAR(SalesDataTable[[#This Row],[Order Date]])</f>
        <v>2026</v>
      </c>
      <c r="F1240" s="4" t="str">
        <f>TEXT(SalesDataTable[[#This Row],[Order Date]],"MMMM")</f>
        <v>June</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MONTH(SalesDataTable[[#This Row],[Order Date]])</f>
        <v>7</v>
      </c>
      <c r="D1241" s="4" t="str">
        <f>"Q"&amp;ROUNDUP(MONTH(SalesDataTable[[#This Row],[Order Date]])/3,0)</f>
        <v>Q3</v>
      </c>
      <c r="E1241" s="4">
        <f>YEAR(SalesDataTable[[#This Row],[Order Date]])</f>
        <v>2026</v>
      </c>
      <c r="F1241" s="4" t="str">
        <f>TEXT(SalesDataTable[[#This Row],[Order Date]],"MMMM")</f>
        <v>July</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MONTH(SalesDataTable[[#This Row],[Order Date]])</f>
        <v>7</v>
      </c>
      <c r="D1242" s="4" t="str">
        <f>"Q"&amp;ROUNDUP(MONTH(SalesDataTable[[#This Row],[Order Date]])/3,0)</f>
        <v>Q3</v>
      </c>
      <c r="E1242" s="4">
        <f>YEAR(SalesDataTable[[#This Row],[Order Date]])</f>
        <v>2026</v>
      </c>
      <c r="F1242" s="4" t="str">
        <f>TEXT(SalesDataTable[[#This Row],[Order Date]],"MMMM")</f>
        <v>July</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MONTH(SalesDataTable[[#This Row],[Order Date]])</f>
        <v>7</v>
      </c>
      <c r="D1243" s="4" t="str">
        <f>"Q"&amp;ROUNDUP(MONTH(SalesDataTable[[#This Row],[Order Date]])/3,0)</f>
        <v>Q3</v>
      </c>
      <c r="E1243" s="4">
        <f>YEAR(SalesDataTable[[#This Row],[Order Date]])</f>
        <v>2026</v>
      </c>
      <c r="F1243" s="4" t="str">
        <f>TEXT(SalesDataTable[[#This Row],[Order Date]],"MMMM")</f>
        <v>July</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MONTH(SalesDataTable[[#This Row],[Order Date]])</f>
        <v>7</v>
      </c>
      <c r="D1244" s="4" t="str">
        <f>"Q"&amp;ROUNDUP(MONTH(SalesDataTable[[#This Row],[Order Date]])/3,0)</f>
        <v>Q3</v>
      </c>
      <c r="E1244" s="4">
        <f>YEAR(SalesDataTable[[#This Row],[Order Date]])</f>
        <v>2026</v>
      </c>
      <c r="F1244" s="4" t="str">
        <f>TEXT(SalesDataTable[[#This Row],[Order Date]],"MMMM")</f>
        <v>July</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MONTH(SalesDataTable[[#This Row],[Order Date]])</f>
        <v>7</v>
      </c>
      <c r="D1245" s="4" t="str">
        <f>"Q"&amp;ROUNDUP(MONTH(SalesDataTable[[#This Row],[Order Date]])/3,0)</f>
        <v>Q3</v>
      </c>
      <c r="E1245" s="4">
        <f>YEAR(SalesDataTable[[#This Row],[Order Date]])</f>
        <v>2026</v>
      </c>
      <c r="F1245" s="4" t="str">
        <f>TEXT(SalesDataTable[[#This Row],[Order Date]],"MMMM")</f>
        <v>July</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MONTH(SalesDataTable[[#This Row],[Order Date]])</f>
        <v>7</v>
      </c>
      <c r="D1246" s="4" t="str">
        <f>"Q"&amp;ROUNDUP(MONTH(SalesDataTable[[#This Row],[Order Date]])/3,0)</f>
        <v>Q3</v>
      </c>
      <c r="E1246" s="4">
        <f>YEAR(SalesDataTable[[#This Row],[Order Date]])</f>
        <v>2026</v>
      </c>
      <c r="F1246" s="4" t="str">
        <f>TEXT(SalesDataTable[[#This Row],[Order Date]],"MMMM")</f>
        <v>July</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MONTH(SalesDataTable[[#This Row],[Order Date]])</f>
        <v>7</v>
      </c>
      <c r="D1247" s="4" t="str">
        <f>"Q"&amp;ROUNDUP(MONTH(SalesDataTable[[#This Row],[Order Date]])/3,0)</f>
        <v>Q3</v>
      </c>
      <c r="E1247" s="4">
        <f>YEAR(SalesDataTable[[#This Row],[Order Date]])</f>
        <v>2026</v>
      </c>
      <c r="F1247" s="4" t="str">
        <f>TEXT(SalesDataTable[[#This Row],[Order Date]],"MMMM")</f>
        <v>July</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MONTH(SalesDataTable[[#This Row],[Order Date]])</f>
        <v>7</v>
      </c>
      <c r="D1248" s="4" t="str">
        <f>"Q"&amp;ROUNDUP(MONTH(SalesDataTable[[#This Row],[Order Date]])/3,0)</f>
        <v>Q3</v>
      </c>
      <c r="E1248" s="4">
        <f>YEAR(SalesDataTable[[#This Row],[Order Date]])</f>
        <v>2026</v>
      </c>
      <c r="F1248" s="4" t="str">
        <f>TEXT(SalesDataTable[[#This Row],[Order Date]],"MMMM")</f>
        <v>July</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MONTH(SalesDataTable[[#This Row],[Order Date]])</f>
        <v>7</v>
      </c>
      <c r="D1249" s="4" t="str">
        <f>"Q"&amp;ROUNDUP(MONTH(SalesDataTable[[#This Row],[Order Date]])/3,0)</f>
        <v>Q3</v>
      </c>
      <c r="E1249" s="4">
        <f>YEAR(SalesDataTable[[#This Row],[Order Date]])</f>
        <v>2026</v>
      </c>
      <c r="F1249" s="4" t="str">
        <f>TEXT(SalesDataTable[[#This Row],[Order Date]],"MMMM")</f>
        <v>July</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MONTH(SalesDataTable[[#This Row],[Order Date]])</f>
        <v>7</v>
      </c>
      <c r="D1250" s="4" t="str">
        <f>"Q"&amp;ROUNDUP(MONTH(SalesDataTable[[#This Row],[Order Date]])/3,0)</f>
        <v>Q3</v>
      </c>
      <c r="E1250" s="4">
        <f>YEAR(SalesDataTable[[#This Row],[Order Date]])</f>
        <v>2026</v>
      </c>
      <c r="F1250" s="4" t="str">
        <f>TEXT(SalesDataTable[[#This Row],[Order Date]],"MMMM")</f>
        <v>July</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MONTH(SalesDataTable[[#This Row],[Order Date]])</f>
        <v>7</v>
      </c>
      <c r="D1251" s="4" t="str">
        <f>"Q"&amp;ROUNDUP(MONTH(SalesDataTable[[#This Row],[Order Date]])/3,0)</f>
        <v>Q3</v>
      </c>
      <c r="E1251" s="4">
        <f>YEAR(SalesDataTable[[#This Row],[Order Date]])</f>
        <v>2026</v>
      </c>
      <c r="F1251" s="4" t="str">
        <f>TEXT(SalesDataTable[[#This Row],[Order Date]],"MMMM")</f>
        <v>July</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MONTH(SalesDataTable[[#This Row],[Order Date]])</f>
        <v>7</v>
      </c>
      <c r="D1252" s="4" t="str">
        <f>"Q"&amp;ROUNDUP(MONTH(SalesDataTable[[#This Row],[Order Date]])/3,0)</f>
        <v>Q3</v>
      </c>
      <c r="E1252" s="4">
        <f>YEAR(SalesDataTable[[#This Row],[Order Date]])</f>
        <v>2026</v>
      </c>
      <c r="F1252" s="4" t="str">
        <f>TEXT(SalesDataTable[[#This Row],[Order Date]],"MMMM")</f>
        <v>July</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MONTH(SalesDataTable[[#This Row],[Order Date]])</f>
        <v>7</v>
      </c>
      <c r="D1253" s="4" t="str">
        <f>"Q"&amp;ROUNDUP(MONTH(SalesDataTable[[#This Row],[Order Date]])/3,0)</f>
        <v>Q3</v>
      </c>
      <c r="E1253" s="4">
        <f>YEAR(SalesDataTable[[#This Row],[Order Date]])</f>
        <v>2026</v>
      </c>
      <c r="F1253" s="4" t="str">
        <f>TEXT(SalesDataTable[[#This Row],[Order Date]],"MMMM")</f>
        <v>July</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MONTH(SalesDataTable[[#This Row],[Order Date]])</f>
        <v>7</v>
      </c>
      <c r="D1254" s="4" t="str">
        <f>"Q"&amp;ROUNDUP(MONTH(SalesDataTable[[#This Row],[Order Date]])/3,0)</f>
        <v>Q3</v>
      </c>
      <c r="E1254" s="4">
        <f>YEAR(SalesDataTable[[#This Row],[Order Date]])</f>
        <v>2026</v>
      </c>
      <c r="F1254" s="4" t="str">
        <f>TEXT(SalesDataTable[[#This Row],[Order Date]],"MMMM")</f>
        <v>July</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MONTH(SalesDataTable[[#This Row],[Order Date]])</f>
        <v>7</v>
      </c>
      <c r="D1255" s="4" t="str">
        <f>"Q"&amp;ROUNDUP(MONTH(SalesDataTable[[#This Row],[Order Date]])/3,0)</f>
        <v>Q3</v>
      </c>
      <c r="E1255" s="4">
        <f>YEAR(SalesDataTable[[#This Row],[Order Date]])</f>
        <v>2026</v>
      </c>
      <c r="F1255" s="4" t="str">
        <f>TEXT(SalesDataTable[[#This Row],[Order Date]],"MMMM")</f>
        <v>July</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MONTH(SalesDataTable[[#This Row],[Order Date]])</f>
        <v>7</v>
      </c>
      <c r="D1256" s="4" t="str">
        <f>"Q"&amp;ROUNDUP(MONTH(SalesDataTable[[#This Row],[Order Date]])/3,0)</f>
        <v>Q3</v>
      </c>
      <c r="E1256" s="4">
        <f>YEAR(SalesDataTable[[#This Row],[Order Date]])</f>
        <v>2026</v>
      </c>
      <c r="F1256" s="4" t="str">
        <f>TEXT(SalesDataTable[[#This Row],[Order Date]],"MMMM")</f>
        <v>July</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MONTH(SalesDataTable[[#This Row],[Order Date]])</f>
        <v>7</v>
      </c>
      <c r="D1257" s="4" t="str">
        <f>"Q"&amp;ROUNDUP(MONTH(SalesDataTable[[#This Row],[Order Date]])/3,0)</f>
        <v>Q3</v>
      </c>
      <c r="E1257" s="4">
        <f>YEAR(SalesDataTable[[#This Row],[Order Date]])</f>
        <v>2026</v>
      </c>
      <c r="F1257" s="4" t="str">
        <f>TEXT(SalesDataTable[[#This Row],[Order Date]],"MMMM")</f>
        <v>July</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MONTH(SalesDataTable[[#This Row],[Order Date]])</f>
        <v>7</v>
      </c>
      <c r="D1258" s="4" t="str">
        <f>"Q"&amp;ROUNDUP(MONTH(SalesDataTable[[#This Row],[Order Date]])/3,0)</f>
        <v>Q3</v>
      </c>
      <c r="E1258" s="4">
        <f>YEAR(SalesDataTable[[#This Row],[Order Date]])</f>
        <v>2026</v>
      </c>
      <c r="F1258" s="4" t="str">
        <f>TEXT(SalesDataTable[[#This Row],[Order Date]],"MMMM")</f>
        <v>July</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MONTH(SalesDataTable[[#This Row],[Order Date]])</f>
        <v>7</v>
      </c>
      <c r="D1259" s="4" t="str">
        <f>"Q"&amp;ROUNDUP(MONTH(SalesDataTable[[#This Row],[Order Date]])/3,0)</f>
        <v>Q3</v>
      </c>
      <c r="E1259" s="4">
        <f>YEAR(SalesDataTable[[#This Row],[Order Date]])</f>
        <v>2026</v>
      </c>
      <c r="F1259" s="4" t="str">
        <f>TEXT(SalesDataTable[[#This Row],[Order Date]],"MMMM")</f>
        <v>July</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MONTH(SalesDataTable[[#This Row],[Order Date]])</f>
        <v>7</v>
      </c>
      <c r="D1260" s="4" t="str">
        <f>"Q"&amp;ROUNDUP(MONTH(SalesDataTable[[#This Row],[Order Date]])/3,0)</f>
        <v>Q3</v>
      </c>
      <c r="E1260" s="4">
        <f>YEAR(SalesDataTable[[#This Row],[Order Date]])</f>
        <v>2026</v>
      </c>
      <c r="F1260" s="4" t="str">
        <f>TEXT(SalesDataTable[[#This Row],[Order Date]],"MMMM")</f>
        <v>July</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MONTH(SalesDataTable[[#This Row],[Order Date]])</f>
        <v>7</v>
      </c>
      <c r="D1261" s="4" t="str">
        <f>"Q"&amp;ROUNDUP(MONTH(SalesDataTable[[#This Row],[Order Date]])/3,0)</f>
        <v>Q3</v>
      </c>
      <c r="E1261" s="4">
        <f>YEAR(SalesDataTable[[#This Row],[Order Date]])</f>
        <v>2026</v>
      </c>
      <c r="F1261" s="4" t="str">
        <f>TEXT(SalesDataTable[[#This Row],[Order Date]],"MMMM")</f>
        <v>July</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MONTH(SalesDataTable[[#This Row],[Order Date]])</f>
        <v>7</v>
      </c>
      <c r="D1262" s="4" t="str">
        <f>"Q"&amp;ROUNDUP(MONTH(SalesDataTable[[#This Row],[Order Date]])/3,0)</f>
        <v>Q3</v>
      </c>
      <c r="E1262" s="4">
        <f>YEAR(SalesDataTable[[#This Row],[Order Date]])</f>
        <v>2026</v>
      </c>
      <c r="F1262" s="4" t="str">
        <f>TEXT(SalesDataTable[[#This Row],[Order Date]],"MMMM")</f>
        <v>July</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MONTH(SalesDataTable[[#This Row],[Order Date]])</f>
        <v>7</v>
      </c>
      <c r="D1263" s="4" t="str">
        <f>"Q"&amp;ROUNDUP(MONTH(SalesDataTable[[#This Row],[Order Date]])/3,0)</f>
        <v>Q3</v>
      </c>
      <c r="E1263" s="4">
        <f>YEAR(SalesDataTable[[#This Row],[Order Date]])</f>
        <v>2026</v>
      </c>
      <c r="F1263" s="4" t="str">
        <f>TEXT(SalesDataTable[[#This Row],[Order Date]],"MMMM")</f>
        <v>July</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MONTH(SalesDataTable[[#This Row],[Order Date]])</f>
        <v>7</v>
      </c>
      <c r="D1264" s="4" t="str">
        <f>"Q"&amp;ROUNDUP(MONTH(SalesDataTable[[#This Row],[Order Date]])/3,0)</f>
        <v>Q3</v>
      </c>
      <c r="E1264" s="4">
        <f>YEAR(SalesDataTable[[#This Row],[Order Date]])</f>
        <v>2026</v>
      </c>
      <c r="F1264" s="4" t="str">
        <f>TEXT(SalesDataTable[[#This Row],[Order Date]],"MMMM")</f>
        <v>July</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MONTH(SalesDataTable[[#This Row],[Order Date]])</f>
        <v>7</v>
      </c>
      <c r="D1265" s="4" t="str">
        <f>"Q"&amp;ROUNDUP(MONTH(SalesDataTable[[#This Row],[Order Date]])/3,0)</f>
        <v>Q3</v>
      </c>
      <c r="E1265" s="4">
        <f>YEAR(SalesDataTable[[#This Row],[Order Date]])</f>
        <v>2026</v>
      </c>
      <c r="F1265" s="4" t="str">
        <f>TEXT(SalesDataTable[[#This Row],[Order Date]],"MMMM")</f>
        <v>July</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MONTH(SalesDataTable[[#This Row],[Order Date]])</f>
        <v>7</v>
      </c>
      <c r="D1266" s="4" t="str">
        <f>"Q"&amp;ROUNDUP(MONTH(SalesDataTable[[#This Row],[Order Date]])/3,0)</f>
        <v>Q3</v>
      </c>
      <c r="E1266" s="4">
        <f>YEAR(SalesDataTable[[#This Row],[Order Date]])</f>
        <v>2026</v>
      </c>
      <c r="F1266" s="4" t="str">
        <f>TEXT(SalesDataTable[[#This Row],[Order Date]],"MMMM")</f>
        <v>July</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MONTH(SalesDataTable[[#This Row],[Order Date]])</f>
        <v>7</v>
      </c>
      <c r="D1267" s="4" t="str">
        <f>"Q"&amp;ROUNDUP(MONTH(SalesDataTable[[#This Row],[Order Date]])/3,0)</f>
        <v>Q3</v>
      </c>
      <c r="E1267" s="4">
        <f>YEAR(SalesDataTable[[#This Row],[Order Date]])</f>
        <v>2026</v>
      </c>
      <c r="F1267" s="4" t="str">
        <f>TEXT(SalesDataTable[[#This Row],[Order Date]],"MMMM")</f>
        <v>July</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MONTH(SalesDataTable[[#This Row],[Order Date]])</f>
        <v>7</v>
      </c>
      <c r="D1268" s="4" t="str">
        <f>"Q"&amp;ROUNDUP(MONTH(SalesDataTable[[#This Row],[Order Date]])/3,0)</f>
        <v>Q3</v>
      </c>
      <c r="E1268" s="4">
        <f>YEAR(SalesDataTable[[#This Row],[Order Date]])</f>
        <v>2026</v>
      </c>
      <c r="F1268" s="4" t="str">
        <f>TEXT(SalesDataTable[[#This Row],[Order Date]],"MMMM")</f>
        <v>July</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MONTH(SalesDataTable[[#This Row],[Order Date]])</f>
        <v>7</v>
      </c>
      <c r="D1269" s="4" t="str">
        <f>"Q"&amp;ROUNDUP(MONTH(SalesDataTable[[#This Row],[Order Date]])/3,0)</f>
        <v>Q3</v>
      </c>
      <c r="E1269" s="4">
        <f>YEAR(SalesDataTable[[#This Row],[Order Date]])</f>
        <v>2026</v>
      </c>
      <c r="F1269" s="4" t="str">
        <f>TEXT(SalesDataTable[[#This Row],[Order Date]],"MMMM")</f>
        <v>July</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MONTH(SalesDataTable[[#This Row],[Order Date]])</f>
        <v>7</v>
      </c>
      <c r="D1270" s="4" t="str">
        <f>"Q"&amp;ROUNDUP(MONTH(SalesDataTable[[#This Row],[Order Date]])/3,0)</f>
        <v>Q3</v>
      </c>
      <c r="E1270" s="4">
        <f>YEAR(SalesDataTable[[#This Row],[Order Date]])</f>
        <v>2026</v>
      </c>
      <c r="F1270" s="4" t="str">
        <f>TEXT(SalesDataTable[[#This Row],[Order Date]],"MMMM")</f>
        <v>July</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MONTH(SalesDataTable[[#This Row],[Order Date]])</f>
        <v>7</v>
      </c>
      <c r="D1271" s="4" t="str">
        <f>"Q"&amp;ROUNDUP(MONTH(SalesDataTable[[#This Row],[Order Date]])/3,0)</f>
        <v>Q3</v>
      </c>
      <c r="E1271" s="4">
        <f>YEAR(SalesDataTable[[#This Row],[Order Date]])</f>
        <v>2026</v>
      </c>
      <c r="F1271" s="4" t="str">
        <f>TEXT(SalesDataTable[[#This Row],[Order Date]],"MMMM")</f>
        <v>July</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MONTH(SalesDataTable[[#This Row],[Order Date]])</f>
        <v>7</v>
      </c>
      <c r="D1272" s="4" t="str">
        <f>"Q"&amp;ROUNDUP(MONTH(SalesDataTable[[#This Row],[Order Date]])/3,0)</f>
        <v>Q3</v>
      </c>
      <c r="E1272" s="4">
        <f>YEAR(SalesDataTable[[#This Row],[Order Date]])</f>
        <v>2026</v>
      </c>
      <c r="F1272" s="4" t="str">
        <f>TEXT(SalesDataTable[[#This Row],[Order Date]],"MMMM")</f>
        <v>July</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MONTH(SalesDataTable[[#This Row],[Order Date]])</f>
        <v>7</v>
      </c>
      <c r="D1273" s="4" t="str">
        <f>"Q"&amp;ROUNDUP(MONTH(SalesDataTable[[#This Row],[Order Date]])/3,0)</f>
        <v>Q3</v>
      </c>
      <c r="E1273" s="4">
        <f>YEAR(SalesDataTable[[#This Row],[Order Date]])</f>
        <v>2026</v>
      </c>
      <c r="F1273" s="4" t="str">
        <f>TEXT(SalesDataTable[[#This Row],[Order Date]],"MMMM")</f>
        <v>July</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MONTH(SalesDataTable[[#This Row],[Order Date]])</f>
        <v>7</v>
      </c>
      <c r="D1274" s="4" t="str">
        <f>"Q"&amp;ROUNDUP(MONTH(SalesDataTable[[#This Row],[Order Date]])/3,0)</f>
        <v>Q3</v>
      </c>
      <c r="E1274" s="4">
        <f>YEAR(SalesDataTable[[#This Row],[Order Date]])</f>
        <v>2026</v>
      </c>
      <c r="F1274" s="4" t="str">
        <f>TEXT(SalesDataTable[[#This Row],[Order Date]],"MMMM")</f>
        <v>July</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MONTH(SalesDataTable[[#This Row],[Order Date]])</f>
        <v>7</v>
      </c>
      <c r="D1275" s="4" t="str">
        <f>"Q"&amp;ROUNDUP(MONTH(SalesDataTable[[#This Row],[Order Date]])/3,0)</f>
        <v>Q3</v>
      </c>
      <c r="E1275" s="4">
        <f>YEAR(SalesDataTable[[#This Row],[Order Date]])</f>
        <v>2026</v>
      </c>
      <c r="F1275" s="4" t="str">
        <f>TEXT(SalesDataTable[[#This Row],[Order Date]],"MMMM")</f>
        <v>July</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MONTH(SalesDataTable[[#This Row],[Order Date]])</f>
        <v>7</v>
      </c>
      <c r="D1276" s="4" t="str">
        <f>"Q"&amp;ROUNDUP(MONTH(SalesDataTable[[#This Row],[Order Date]])/3,0)</f>
        <v>Q3</v>
      </c>
      <c r="E1276" s="4">
        <f>YEAR(SalesDataTable[[#This Row],[Order Date]])</f>
        <v>2026</v>
      </c>
      <c r="F1276" s="4" t="str">
        <f>TEXT(SalesDataTable[[#This Row],[Order Date]],"MMMM")</f>
        <v>July</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MONTH(SalesDataTable[[#This Row],[Order Date]])</f>
        <v>7</v>
      </c>
      <c r="D1277" s="4" t="str">
        <f>"Q"&amp;ROUNDUP(MONTH(SalesDataTable[[#This Row],[Order Date]])/3,0)</f>
        <v>Q3</v>
      </c>
      <c r="E1277" s="4">
        <f>YEAR(SalesDataTable[[#This Row],[Order Date]])</f>
        <v>2026</v>
      </c>
      <c r="F1277" s="4" t="str">
        <f>TEXT(SalesDataTable[[#This Row],[Order Date]],"MMMM")</f>
        <v>July</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MONTH(SalesDataTable[[#This Row],[Order Date]])</f>
        <v>7</v>
      </c>
      <c r="D1278" s="4" t="str">
        <f>"Q"&amp;ROUNDUP(MONTH(SalesDataTable[[#This Row],[Order Date]])/3,0)</f>
        <v>Q3</v>
      </c>
      <c r="E1278" s="4">
        <f>YEAR(SalesDataTable[[#This Row],[Order Date]])</f>
        <v>2026</v>
      </c>
      <c r="F1278" s="4" t="str">
        <f>TEXT(SalesDataTable[[#This Row],[Order Date]],"MMMM")</f>
        <v>July</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MONTH(SalesDataTable[[#This Row],[Order Date]])</f>
        <v>7</v>
      </c>
      <c r="D1279" s="4" t="str">
        <f>"Q"&amp;ROUNDUP(MONTH(SalesDataTable[[#This Row],[Order Date]])/3,0)</f>
        <v>Q3</v>
      </c>
      <c r="E1279" s="4">
        <f>YEAR(SalesDataTable[[#This Row],[Order Date]])</f>
        <v>2026</v>
      </c>
      <c r="F1279" s="4" t="str">
        <f>TEXT(SalesDataTable[[#This Row],[Order Date]],"MMMM")</f>
        <v>July</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MONTH(SalesDataTable[[#This Row],[Order Date]])</f>
        <v>7</v>
      </c>
      <c r="D1280" s="4" t="str">
        <f>"Q"&amp;ROUNDUP(MONTH(SalesDataTable[[#This Row],[Order Date]])/3,0)</f>
        <v>Q3</v>
      </c>
      <c r="E1280" s="4">
        <f>YEAR(SalesDataTable[[#This Row],[Order Date]])</f>
        <v>2026</v>
      </c>
      <c r="F1280" s="4" t="str">
        <f>TEXT(SalesDataTable[[#This Row],[Order Date]],"MMMM")</f>
        <v>July</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MONTH(SalesDataTable[[#This Row],[Order Date]])</f>
        <v>7</v>
      </c>
      <c r="D1281" s="4" t="str">
        <f>"Q"&amp;ROUNDUP(MONTH(SalesDataTable[[#This Row],[Order Date]])/3,0)</f>
        <v>Q3</v>
      </c>
      <c r="E1281" s="4">
        <f>YEAR(SalesDataTable[[#This Row],[Order Date]])</f>
        <v>2026</v>
      </c>
      <c r="F1281" s="4" t="str">
        <f>TEXT(SalesDataTable[[#This Row],[Order Date]],"MMMM")</f>
        <v>July</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MONTH(SalesDataTable[[#This Row],[Order Date]])</f>
        <v>7</v>
      </c>
      <c r="D1282" s="4" t="str">
        <f>"Q"&amp;ROUNDUP(MONTH(SalesDataTable[[#This Row],[Order Date]])/3,0)</f>
        <v>Q3</v>
      </c>
      <c r="E1282" s="4">
        <f>YEAR(SalesDataTable[[#This Row],[Order Date]])</f>
        <v>2026</v>
      </c>
      <c r="F1282" s="4" t="str">
        <f>TEXT(SalesDataTable[[#This Row],[Order Date]],"MMMM")</f>
        <v>July</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MONTH(SalesDataTable[[#This Row],[Order Date]])</f>
        <v>7</v>
      </c>
      <c r="D1283" s="4" t="str">
        <f>"Q"&amp;ROUNDUP(MONTH(SalesDataTable[[#This Row],[Order Date]])/3,0)</f>
        <v>Q3</v>
      </c>
      <c r="E1283" s="4">
        <f>YEAR(SalesDataTable[[#This Row],[Order Date]])</f>
        <v>2026</v>
      </c>
      <c r="F1283" s="4" t="str">
        <f>TEXT(SalesDataTable[[#This Row],[Order Date]],"MMMM")</f>
        <v>July</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MONTH(SalesDataTable[[#This Row],[Order Date]])</f>
        <v>7</v>
      </c>
      <c r="D1284" s="4" t="str">
        <f>"Q"&amp;ROUNDUP(MONTH(SalesDataTable[[#This Row],[Order Date]])/3,0)</f>
        <v>Q3</v>
      </c>
      <c r="E1284" s="4">
        <f>YEAR(SalesDataTable[[#This Row],[Order Date]])</f>
        <v>2026</v>
      </c>
      <c r="F1284" s="4" t="str">
        <f>TEXT(SalesDataTable[[#This Row],[Order Date]],"MMMM")</f>
        <v>July</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MONTH(SalesDataTable[[#This Row],[Order Date]])</f>
        <v>7</v>
      </c>
      <c r="D1285" s="4" t="str">
        <f>"Q"&amp;ROUNDUP(MONTH(SalesDataTable[[#This Row],[Order Date]])/3,0)</f>
        <v>Q3</v>
      </c>
      <c r="E1285" s="4">
        <f>YEAR(SalesDataTable[[#This Row],[Order Date]])</f>
        <v>2026</v>
      </c>
      <c r="F1285" s="4" t="str">
        <f>TEXT(SalesDataTable[[#This Row],[Order Date]],"MMMM")</f>
        <v>July</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MONTH(SalesDataTable[[#This Row],[Order Date]])</f>
        <v>7</v>
      </c>
      <c r="D1286" s="4" t="str">
        <f>"Q"&amp;ROUNDUP(MONTH(SalesDataTable[[#This Row],[Order Date]])/3,0)</f>
        <v>Q3</v>
      </c>
      <c r="E1286" s="4">
        <f>YEAR(SalesDataTable[[#This Row],[Order Date]])</f>
        <v>2026</v>
      </c>
      <c r="F1286" s="4" t="str">
        <f>TEXT(SalesDataTable[[#This Row],[Order Date]],"MMMM")</f>
        <v>July</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MONTH(SalesDataTable[[#This Row],[Order Date]])</f>
        <v>7</v>
      </c>
      <c r="D1287" s="4" t="str">
        <f>"Q"&amp;ROUNDUP(MONTH(SalesDataTable[[#This Row],[Order Date]])/3,0)</f>
        <v>Q3</v>
      </c>
      <c r="E1287" s="4">
        <f>YEAR(SalesDataTable[[#This Row],[Order Date]])</f>
        <v>2026</v>
      </c>
      <c r="F1287" s="4" t="str">
        <f>TEXT(SalesDataTable[[#This Row],[Order Date]],"MMMM")</f>
        <v>July</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MONTH(SalesDataTable[[#This Row],[Order Date]])</f>
        <v>7</v>
      </c>
      <c r="D1288" s="4" t="str">
        <f>"Q"&amp;ROUNDUP(MONTH(SalesDataTable[[#This Row],[Order Date]])/3,0)</f>
        <v>Q3</v>
      </c>
      <c r="E1288" s="4">
        <f>YEAR(SalesDataTable[[#This Row],[Order Date]])</f>
        <v>2026</v>
      </c>
      <c r="F1288" s="4" t="str">
        <f>TEXT(SalesDataTable[[#This Row],[Order Date]],"MMMM")</f>
        <v>July</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MONTH(SalesDataTable[[#This Row],[Order Date]])</f>
        <v>7</v>
      </c>
      <c r="D1289" s="4" t="str">
        <f>"Q"&amp;ROUNDUP(MONTH(SalesDataTable[[#This Row],[Order Date]])/3,0)</f>
        <v>Q3</v>
      </c>
      <c r="E1289" s="4">
        <f>YEAR(SalesDataTable[[#This Row],[Order Date]])</f>
        <v>2026</v>
      </c>
      <c r="F1289" s="4" t="str">
        <f>TEXT(SalesDataTable[[#This Row],[Order Date]],"MMMM")</f>
        <v>July</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MONTH(SalesDataTable[[#This Row],[Order Date]])</f>
        <v>7</v>
      </c>
      <c r="D1290" s="4" t="str">
        <f>"Q"&amp;ROUNDUP(MONTH(SalesDataTable[[#This Row],[Order Date]])/3,0)</f>
        <v>Q3</v>
      </c>
      <c r="E1290" s="4">
        <f>YEAR(SalesDataTable[[#This Row],[Order Date]])</f>
        <v>2026</v>
      </c>
      <c r="F1290" s="4" t="str">
        <f>TEXT(SalesDataTable[[#This Row],[Order Date]],"MMMM")</f>
        <v>July</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MONTH(SalesDataTable[[#This Row],[Order Date]])</f>
        <v>7</v>
      </c>
      <c r="D1291" s="4" t="str">
        <f>"Q"&amp;ROUNDUP(MONTH(SalesDataTable[[#This Row],[Order Date]])/3,0)</f>
        <v>Q3</v>
      </c>
      <c r="E1291" s="4">
        <f>YEAR(SalesDataTable[[#This Row],[Order Date]])</f>
        <v>2026</v>
      </c>
      <c r="F1291" s="4" t="str">
        <f>TEXT(SalesDataTable[[#This Row],[Order Date]],"MMMM")</f>
        <v>July</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MONTH(SalesDataTable[[#This Row],[Order Date]])</f>
        <v>7</v>
      </c>
      <c r="D1292" s="4" t="str">
        <f>"Q"&amp;ROUNDUP(MONTH(SalesDataTable[[#This Row],[Order Date]])/3,0)</f>
        <v>Q3</v>
      </c>
      <c r="E1292" s="4">
        <f>YEAR(SalesDataTable[[#This Row],[Order Date]])</f>
        <v>2026</v>
      </c>
      <c r="F1292" s="4" t="str">
        <f>TEXT(SalesDataTable[[#This Row],[Order Date]],"MMMM")</f>
        <v>July</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MONTH(SalesDataTable[[#This Row],[Order Date]])</f>
        <v>7</v>
      </c>
      <c r="D1293" s="4" t="str">
        <f>"Q"&amp;ROUNDUP(MONTH(SalesDataTable[[#This Row],[Order Date]])/3,0)</f>
        <v>Q3</v>
      </c>
      <c r="E1293" s="4">
        <f>YEAR(SalesDataTable[[#This Row],[Order Date]])</f>
        <v>2026</v>
      </c>
      <c r="F1293" s="4" t="str">
        <f>TEXT(SalesDataTable[[#This Row],[Order Date]],"MMMM")</f>
        <v>July</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MONTH(SalesDataTable[[#This Row],[Order Date]])</f>
        <v>7</v>
      </c>
      <c r="D1294" s="4" t="str">
        <f>"Q"&amp;ROUNDUP(MONTH(SalesDataTable[[#This Row],[Order Date]])/3,0)</f>
        <v>Q3</v>
      </c>
      <c r="E1294" s="4">
        <f>YEAR(SalesDataTable[[#This Row],[Order Date]])</f>
        <v>2026</v>
      </c>
      <c r="F1294" s="4" t="str">
        <f>TEXT(SalesDataTable[[#This Row],[Order Date]],"MMMM")</f>
        <v>July</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MONTH(SalesDataTable[[#This Row],[Order Date]])</f>
        <v>7</v>
      </c>
      <c r="D1295" s="4" t="str">
        <f>"Q"&amp;ROUNDUP(MONTH(SalesDataTable[[#This Row],[Order Date]])/3,0)</f>
        <v>Q3</v>
      </c>
      <c r="E1295" s="4">
        <f>YEAR(SalesDataTable[[#This Row],[Order Date]])</f>
        <v>2026</v>
      </c>
      <c r="F1295" s="4" t="str">
        <f>TEXT(SalesDataTable[[#This Row],[Order Date]],"MMMM")</f>
        <v>July</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MONTH(SalesDataTable[[#This Row],[Order Date]])</f>
        <v>7</v>
      </c>
      <c r="D1296" s="4" t="str">
        <f>"Q"&amp;ROUNDUP(MONTH(SalesDataTable[[#This Row],[Order Date]])/3,0)</f>
        <v>Q3</v>
      </c>
      <c r="E1296" s="4">
        <f>YEAR(SalesDataTable[[#This Row],[Order Date]])</f>
        <v>2026</v>
      </c>
      <c r="F1296" s="4" t="str">
        <f>TEXT(SalesDataTable[[#This Row],[Order Date]],"MMMM")</f>
        <v>July</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MONTH(SalesDataTable[[#This Row],[Order Date]])</f>
        <v>7</v>
      </c>
      <c r="D1297" s="4" t="str">
        <f>"Q"&amp;ROUNDUP(MONTH(SalesDataTable[[#This Row],[Order Date]])/3,0)</f>
        <v>Q3</v>
      </c>
      <c r="E1297" s="4">
        <f>YEAR(SalesDataTable[[#This Row],[Order Date]])</f>
        <v>2026</v>
      </c>
      <c r="F1297" s="4" t="str">
        <f>TEXT(SalesDataTable[[#This Row],[Order Date]],"MMMM")</f>
        <v>July</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MONTH(SalesDataTable[[#This Row],[Order Date]])</f>
        <v>7</v>
      </c>
      <c r="D1298" s="4" t="str">
        <f>"Q"&amp;ROUNDUP(MONTH(SalesDataTable[[#This Row],[Order Date]])/3,0)</f>
        <v>Q3</v>
      </c>
      <c r="E1298" s="4">
        <f>YEAR(SalesDataTable[[#This Row],[Order Date]])</f>
        <v>2026</v>
      </c>
      <c r="F1298" s="4" t="str">
        <f>TEXT(SalesDataTable[[#This Row],[Order Date]],"MMMM")</f>
        <v>July</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MONTH(SalesDataTable[[#This Row],[Order Date]])</f>
        <v>7</v>
      </c>
      <c r="D1299" s="4" t="str">
        <f>"Q"&amp;ROUNDUP(MONTH(SalesDataTable[[#This Row],[Order Date]])/3,0)</f>
        <v>Q3</v>
      </c>
      <c r="E1299" s="4">
        <f>YEAR(SalesDataTable[[#This Row],[Order Date]])</f>
        <v>2026</v>
      </c>
      <c r="F1299" s="4" t="str">
        <f>TEXT(SalesDataTable[[#This Row],[Order Date]],"MMMM")</f>
        <v>July</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MONTH(SalesDataTable[[#This Row],[Order Date]])</f>
        <v>7</v>
      </c>
      <c r="D1300" s="4" t="str">
        <f>"Q"&amp;ROUNDUP(MONTH(SalesDataTable[[#This Row],[Order Date]])/3,0)</f>
        <v>Q3</v>
      </c>
      <c r="E1300" s="4">
        <f>YEAR(SalesDataTable[[#This Row],[Order Date]])</f>
        <v>2026</v>
      </c>
      <c r="F1300" s="4" t="str">
        <f>TEXT(SalesDataTable[[#This Row],[Order Date]],"MMMM")</f>
        <v>July</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MONTH(SalesDataTable[[#This Row],[Order Date]])</f>
        <v>7</v>
      </c>
      <c r="D1301" s="4" t="str">
        <f>"Q"&amp;ROUNDUP(MONTH(SalesDataTable[[#This Row],[Order Date]])/3,0)</f>
        <v>Q3</v>
      </c>
      <c r="E1301" s="4">
        <f>YEAR(SalesDataTable[[#This Row],[Order Date]])</f>
        <v>2026</v>
      </c>
      <c r="F1301" s="4" t="str">
        <f>TEXT(SalesDataTable[[#This Row],[Order Date]],"MMMM")</f>
        <v>July</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MONTH(SalesDataTable[[#This Row],[Order Date]])</f>
        <v>7</v>
      </c>
      <c r="D1302" s="4" t="str">
        <f>"Q"&amp;ROUNDUP(MONTH(SalesDataTable[[#This Row],[Order Date]])/3,0)</f>
        <v>Q3</v>
      </c>
      <c r="E1302" s="4">
        <f>YEAR(SalesDataTable[[#This Row],[Order Date]])</f>
        <v>2026</v>
      </c>
      <c r="F1302" s="4" t="str">
        <f>TEXT(SalesDataTable[[#This Row],[Order Date]],"MMMM")</f>
        <v>July</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MONTH(SalesDataTable[[#This Row],[Order Date]])</f>
        <v>7</v>
      </c>
      <c r="D1303" s="4" t="str">
        <f>"Q"&amp;ROUNDUP(MONTH(SalesDataTable[[#This Row],[Order Date]])/3,0)</f>
        <v>Q3</v>
      </c>
      <c r="E1303" s="4">
        <f>YEAR(SalesDataTable[[#This Row],[Order Date]])</f>
        <v>2026</v>
      </c>
      <c r="F1303" s="4" t="str">
        <f>TEXT(SalesDataTable[[#This Row],[Order Date]],"MMMM")</f>
        <v>July</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MONTH(SalesDataTable[[#This Row],[Order Date]])</f>
        <v>7</v>
      </c>
      <c r="D1304" s="4" t="str">
        <f>"Q"&amp;ROUNDUP(MONTH(SalesDataTable[[#This Row],[Order Date]])/3,0)</f>
        <v>Q3</v>
      </c>
      <c r="E1304" s="4">
        <f>YEAR(SalesDataTable[[#This Row],[Order Date]])</f>
        <v>2026</v>
      </c>
      <c r="F1304" s="4" t="str">
        <f>TEXT(SalesDataTable[[#This Row],[Order Date]],"MMMM")</f>
        <v>July</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MONTH(SalesDataTable[[#This Row],[Order Date]])</f>
        <v>7</v>
      </c>
      <c r="D1305" s="4" t="str">
        <f>"Q"&amp;ROUNDUP(MONTH(SalesDataTable[[#This Row],[Order Date]])/3,0)</f>
        <v>Q3</v>
      </c>
      <c r="E1305" s="4">
        <f>YEAR(SalesDataTable[[#This Row],[Order Date]])</f>
        <v>2026</v>
      </c>
      <c r="F1305" s="4" t="str">
        <f>TEXT(SalesDataTable[[#This Row],[Order Date]],"MMMM")</f>
        <v>July</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MONTH(SalesDataTable[[#This Row],[Order Date]])</f>
        <v>7</v>
      </c>
      <c r="D1306" s="4" t="str">
        <f>"Q"&amp;ROUNDUP(MONTH(SalesDataTable[[#This Row],[Order Date]])/3,0)</f>
        <v>Q3</v>
      </c>
      <c r="E1306" s="4">
        <f>YEAR(SalesDataTable[[#This Row],[Order Date]])</f>
        <v>2026</v>
      </c>
      <c r="F1306" s="4" t="str">
        <f>TEXT(SalesDataTable[[#This Row],[Order Date]],"MMMM")</f>
        <v>July</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MONTH(SalesDataTable[[#This Row],[Order Date]])</f>
        <v>7</v>
      </c>
      <c r="D1307" s="4" t="str">
        <f>"Q"&amp;ROUNDUP(MONTH(SalesDataTable[[#This Row],[Order Date]])/3,0)</f>
        <v>Q3</v>
      </c>
      <c r="E1307" s="4">
        <f>YEAR(SalesDataTable[[#This Row],[Order Date]])</f>
        <v>2026</v>
      </c>
      <c r="F1307" s="4" t="str">
        <f>TEXT(SalesDataTable[[#This Row],[Order Date]],"MMMM")</f>
        <v>July</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MONTH(SalesDataTable[[#This Row],[Order Date]])</f>
        <v>7</v>
      </c>
      <c r="D1308" s="4" t="str">
        <f>"Q"&amp;ROUNDUP(MONTH(SalesDataTable[[#This Row],[Order Date]])/3,0)</f>
        <v>Q3</v>
      </c>
      <c r="E1308" s="4">
        <f>YEAR(SalesDataTable[[#This Row],[Order Date]])</f>
        <v>2026</v>
      </c>
      <c r="F1308" s="4" t="str">
        <f>TEXT(SalesDataTable[[#This Row],[Order Date]],"MMMM")</f>
        <v>July</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MONTH(SalesDataTable[[#This Row],[Order Date]])</f>
        <v>7</v>
      </c>
      <c r="D1309" s="4" t="str">
        <f>"Q"&amp;ROUNDUP(MONTH(SalesDataTable[[#This Row],[Order Date]])/3,0)</f>
        <v>Q3</v>
      </c>
      <c r="E1309" s="4">
        <f>YEAR(SalesDataTable[[#This Row],[Order Date]])</f>
        <v>2026</v>
      </c>
      <c r="F1309" s="4" t="str">
        <f>TEXT(SalesDataTable[[#This Row],[Order Date]],"MMMM")</f>
        <v>July</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MONTH(SalesDataTable[[#This Row],[Order Date]])</f>
        <v>7</v>
      </c>
      <c r="D1310" s="4" t="str">
        <f>"Q"&amp;ROUNDUP(MONTH(SalesDataTable[[#This Row],[Order Date]])/3,0)</f>
        <v>Q3</v>
      </c>
      <c r="E1310" s="4">
        <f>YEAR(SalesDataTable[[#This Row],[Order Date]])</f>
        <v>2026</v>
      </c>
      <c r="F1310" s="4" t="str">
        <f>TEXT(SalesDataTable[[#This Row],[Order Date]],"MMMM")</f>
        <v>July</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MONTH(SalesDataTable[[#This Row],[Order Date]])</f>
        <v>7</v>
      </c>
      <c r="D1311" s="4" t="str">
        <f>"Q"&amp;ROUNDUP(MONTH(SalesDataTable[[#This Row],[Order Date]])/3,0)</f>
        <v>Q3</v>
      </c>
      <c r="E1311" s="4">
        <f>YEAR(SalesDataTable[[#This Row],[Order Date]])</f>
        <v>2026</v>
      </c>
      <c r="F1311" s="4" t="str">
        <f>TEXT(SalesDataTable[[#This Row],[Order Date]],"MMMM")</f>
        <v>July</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MONTH(SalesDataTable[[#This Row],[Order Date]])</f>
        <v>7</v>
      </c>
      <c r="D1312" s="4" t="str">
        <f>"Q"&amp;ROUNDUP(MONTH(SalesDataTable[[#This Row],[Order Date]])/3,0)</f>
        <v>Q3</v>
      </c>
      <c r="E1312" s="4">
        <f>YEAR(SalesDataTable[[#This Row],[Order Date]])</f>
        <v>2026</v>
      </c>
      <c r="F1312" s="4" t="str">
        <f>TEXT(SalesDataTable[[#This Row],[Order Date]],"MMMM")</f>
        <v>July</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MONTH(SalesDataTable[[#This Row],[Order Date]])</f>
        <v>7</v>
      </c>
      <c r="D1313" s="4" t="str">
        <f>"Q"&amp;ROUNDUP(MONTH(SalesDataTable[[#This Row],[Order Date]])/3,0)</f>
        <v>Q3</v>
      </c>
      <c r="E1313" s="4">
        <f>YEAR(SalesDataTable[[#This Row],[Order Date]])</f>
        <v>2026</v>
      </c>
      <c r="F1313" s="4" t="str">
        <f>TEXT(SalesDataTable[[#This Row],[Order Date]],"MMMM")</f>
        <v>July</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MONTH(SalesDataTable[[#This Row],[Order Date]])</f>
        <v>7</v>
      </c>
      <c r="D1314" s="4" t="str">
        <f>"Q"&amp;ROUNDUP(MONTH(SalesDataTable[[#This Row],[Order Date]])/3,0)</f>
        <v>Q3</v>
      </c>
      <c r="E1314" s="4">
        <f>YEAR(SalesDataTable[[#This Row],[Order Date]])</f>
        <v>2026</v>
      </c>
      <c r="F1314" s="4" t="str">
        <f>TEXT(SalesDataTable[[#This Row],[Order Date]],"MMMM")</f>
        <v>July</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MONTH(SalesDataTable[[#This Row],[Order Date]])</f>
        <v>7</v>
      </c>
      <c r="D1315" s="4" t="str">
        <f>"Q"&amp;ROUNDUP(MONTH(SalesDataTable[[#This Row],[Order Date]])/3,0)</f>
        <v>Q3</v>
      </c>
      <c r="E1315" s="4">
        <f>YEAR(SalesDataTable[[#This Row],[Order Date]])</f>
        <v>2026</v>
      </c>
      <c r="F1315" s="4" t="str">
        <f>TEXT(SalesDataTable[[#This Row],[Order Date]],"MMMM")</f>
        <v>July</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MONTH(SalesDataTable[[#This Row],[Order Date]])</f>
        <v>7</v>
      </c>
      <c r="D1316" s="4" t="str">
        <f>"Q"&amp;ROUNDUP(MONTH(SalesDataTable[[#This Row],[Order Date]])/3,0)</f>
        <v>Q3</v>
      </c>
      <c r="E1316" s="4">
        <f>YEAR(SalesDataTable[[#This Row],[Order Date]])</f>
        <v>2026</v>
      </c>
      <c r="F1316" s="4" t="str">
        <f>TEXT(SalesDataTable[[#This Row],[Order Date]],"MMMM")</f>
        <v>July</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MONTH(SalesDataTable[[#This Row],[Order Date]])</f>
        <v>7</v>
      </c>
      <c r="D1317" s="4" t="str">
        <f>"Q"&amp;ROUNDUP(MONTH(SalesDataTable[[#This Row],[Order Date]])/3,0)</f>
        <v>Q3</v>
      </c>
      <c r="E1317" s="4">
        <f>YEAR(SalesDataTable[[#This Row],[Order Date]])</f>
        <v>2026</v>
      </c>
      <c r="F1317" s="4" t="str">
        <f>TEXT(SalesDataTable[[#This Row],[Order Date]],"MMMM")</f>
        <v>July</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MONTH(SalesDataTable[[#This Row],[Order Date]])</f>
        <v>7</v>
      </c>
      <c r="D1318" s="4" t="str">
        <f>"Q"&amp;ROUNDUP(MONTH(SalesDataTable[[#This Row],[Order Date]])/3,0)</f>
        <v>Q3</v>
      </c>
      <c r="E1318" s="4">
        <f>YEAR(SalesDataTable[[#This Row],[Order Date]])</f>
        <v>2026</v>
      </c>
      <c r="F1318" s="4" t="str">
        <f>TEXT(SalesDataTable[[#This Row],[Order Date]],"MMMM")</f>
        <v>July</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MONTH(SalesDataTable[[#This Row],[Order Date]])</f>
        <v>7</v>
      </c>
      <c r="D1319" s="4" t="str">
        <f>"Q"&amp;ROUNDUP(MONTH(SalesDataTable[[#This Row],[Order Date]])/3,0)</f>
        <v>Q3</v>
      </c>
      <c r="E1319" s="4">
        <f>YEAR(SalesDataTable[[#This Row],[Order Date]])</f>
        <v>2026</v>
      </c>
      <c r="F1319" s="4" t="str">
        <f>TEXT(SalesDataTable[[#This Row],[Order Date]],"MMMM")</f>
        <v>July</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MONTH(SalesDataTable[[#This Row],[Order Date]])</f>
        <v>7</v>
      </c>
      <c r="D1320" s="4" t="str">
        <f>"Q"&amp;ROUNDUP(MONTH(SalesDataTable[[#This Row],[Order Date]])/3,0)</f>
        <v>Q3</v>
      </c>
      <c r="E1320" s="4">
        <f>YEAR(SalesDataTable[[#This Row],[Order Date]])</f>
        <v>2026</v>
      </c>
      <c r="F1320" s="4" t="str">
        <f>TEXT(SalesDataTable[[#This Row],[Order Date]],"MMMM")</f>
        <v>July</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MONTH(SalesDataTable[[#This Row],[Order Date]])</f>
        <v>7</v>
      </c>
      <c r="D1321" s="4" t="str">
        <f>"Q"&amp;ROUNDUP(MONTH(SalesDataTable[[#This Row],[Order Date]])/3,0)</f>
        <v>Q3</v>
      </c>
      <c r="E1321" s="4">
        <f>YEAR(SalesDataTable[[#This Row],[Order Date]])</f>
        <v>2026</v>
      </c>
      <c r="F1321" s="4" t="str">
        <f>TEXT(SalesDataTable[[#This Row],[Order Date]],"MMMM")</f>
        <v>July</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MONTH(SalesDataTable[[#This Row],[Order Date]])</f>
        <v>7</v>
      </c>
      <c r="D1322" s="4" t="str">
        <f>"Q"&amp;ROUNDUP(MONTH(SalesDataTable[[#This Row],[Order Date]])/3,0)</f>
        <v>Q3</v>
      </c>
      <c r="E1322" s="4">
        <f>YEAR(SalesDataTable[[#This Row],[Order Date]])</f>
        <v>2026</v>
      </c>
      <c r="F1322" s="4" t="str">
        <f>TEXT(SalesDataTable[[#This Row],[Order Date]],"MMMM")</f>
        <v>July</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MONTH(SalesDataTable[[#This Row],[Order Date]])</f>
        <v>7</v>
      </c>
      <c r="D1323" s="4" t="str">
        <f>"Q"&amp;ROUNDUP(MONTH(SalesDataTable[[#This Row],[Order Date]])/3,0)</f>
        <v>Q3</v>
      </c>
      <c r="E1323" s="4">
        <f>YEAR(SalesDataTable[[#This Row],[Order Date]])</f>
        <v>2026</v>
      </c>
      <c r="F1323" s="4" t="str">
        <f>TEXT(SalesDataTable[[#This Row],[Order Date]],"MMMM")</f>
        <v>July</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MONTH(SalesDataTable[[#This Row],[Order Date]])</f>
        <v>7</v>
      </c>
      <c r="D1324" s="4" t="str">
        <f>"Q"&amp;ROUNDUP(MONTH(SalesDataTable[[#This Row],[Order Date]])/3,0)</f>
        <v>Q3</v>
      </c>
      <c r="E1324" s="4">
        <f>YEAR(SalesDataTable[[#This Row],[Order Date]])</f>
        <v>2026</v>
      </c>
      <c r="F1324" s="4" t="str">
        <f>TEXT(SalesDataTable[[#This Row],[Order Date]],"MMMM")</f>
        <v>July</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MONTH(SalesDataTable[[#This Row],[Order Date]])</f>
        <v>7</v>
      </c>
      <c r="D1325" s="4" t="str">
        <f>"Q"&amp;ROUNDUP(MONTH(SalesDataTable[[#This Row],[Order Date]])/3,0)</f>
        <v>Q3</v>
      </c>
      <c r="E1325" s="4">
        <f>YEAR(SalesDataTable[[#This Row],[Order Date]])</f>
        <v>2026</v>
      </c>
      <c r="F1325" s="4" t="str">
        <f>TEXT(SalesDataTable[[#This Row],[Order Date]],"MMMM")</f>
        <v>July</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MONTH(SalesDataTable[[#This Row],[Order Date]])</f>
        <v>7</v>
      </c>
      <c r="D1326" s="4" t="str">
        <f>"Q"&amp;ROUNDUP(MONTH(SalesDataTable[[#This Row],[Order Date]])/3,0)</f>
        <v>Q3</v>
      </c>
      <c r="E1326" s="4">
        <f>YEAR(SalesDataTable[[#This Row],[Order Date]])</f>
        <v>2026</v>
      </c>
      <c r="F1326" s="4" t="str">
        <f>TEXT(SalesDataTable[[#This Row],[Order Date]],"MMMM")</f>
        <v>July</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MONTH(SalesDataTable[[#This Row],[Order Date]])</f>
        <v>7</v>
      </c>
      <c r="D1327" s="4" t="str">
        <f>"Q"&amp;ROUNDUP(MONTH(SalesDataTable[[#This Row],[Order Date]])/3,0)</f>
        <v>Q3</v>
      </c>
      <c r="E1327" s="4">
        <f>YEAR(SalesDataTable[[#This Row],[Order Date]])</f>
        <v>2026</v>
      </c>
      <c r="F1327" s="4" t="str">
        <f>TEXT(SalesDataTable[[#This Row],[Order Date]],"MMMM")</f>
        <v>July</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MONTH(SalesDataTable[[#This Row],[Order Date]])</f>
        <v>7</v>
      </c>
      <c r="D1328" s="4" t="str">
        <f>"Q"&amp;ROUNDUP(MONTH(SalesDataTable[[#This Row],[Order Date]])/3,0)</f>
        <v>Q3</v>
      </c>
      <c r="E1328" s="4">
        <f>YEAR(SalesDataTable[[#This Row],[Order Date]])</f>
        <v>2026</v>
      </c>
      <c r="F1328" s="4" t="str">
        <f>TEXT(SalesDataTable[[#This Row],[Order Date]],"MMMM")</f>
        <v>July</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MONTH(SalesDataTable[[#This Row],[Order Date]])</f>
        <v>7</v>
      </c>
      <c r="D1329" s="4" t="str">
        <f>"Q"&amp;ROUNDUP(MONTH(SalesDataTable[[#This Row],[Order Date]])/3,0)</f>
        <v>Q3</v>
      </c>
      <c r="E1329" s="4">
        <f>YEAR(SalesDataTable[[#This Row],[Order Date]])</f>
        <v>2026</v>
      </c>
      <c r="F1329" s="4" t="str">
        <f>TEXT(SalesDataTable[[#This Row],[Order Date]],"MMMM")</f>
        <v>July</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MONTH(SalesDataTable[[#This Row],[Order Date]])</f>
        <v>7</v>
      </c>
      <c r="D1330" s="4" t="str">
        <f>"Q"&amp;ROUNDUP(MONTH(SalesDataTable[[#This Row],[Order Date]])/3,0)</f>
        <v>Q3</v>
      </c>
      <c r="E1330" s="4">
        <f>YEAR(SalesDataTable[[#This Row],[Order Date]])</f>
        <v>2026</v>
      </c>
      <c r="F1330" s="4" t="str">
        <f>TEXT(SalesDataTable[[#This Row],[Order Date]],"MMMM")</f>
        <v>July</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MONTH(SalesDataTable[[#This Row],[Order Date]])</f>
        <v>7</v>
      </c>
      <c r="D1331" s="4" t="str">
        <f>"Q"&amp;ROUNDUP(MONTH(SalesDataTable[[#This Row],[Order Date]])/3,0)</f>
        <v>Q3</v>
      </c>
      <c r="E1331" s="4">
        <f>YEAR(SalesDataTable[[#This Row],[Order Date]])</f>
        <v>2026</v>
      </c>
      <c r="F1331" s="4" t="str">
        <f>TEXT(SalesDataTable[[#This Row],[Order Date]],"MMMM")</f>
        <v>July</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MONTH(SalesDataTable[[#This Row],[Order Date]])</f>
        <v>7</v>
      </c>
      <c r="D1332" s="4" t="str">
        <f>"Q"&amp;ROUNDUP(MONTH(SalesDataTable[[#This Row],[Order Date]])/3,0)</f>
        <v>Q3</v>
      </c>
      <c r="E1332" s="4">
        <f>YEAR(SalesDataTable[[#This Row],[Order Date]])</f>
        <v>2026</v>
      </c>
      <c r="F1332" s="4" t="str">
        <f>TEXT(SalesDataTable[[#This Row],[Order Date]],"MMMM")</f>
        <v>July</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MONTH(SalesDataTable[[#This Row],[Order Date]])</f>
        <v>7</v>
      </c>
      <c r="D1333" s="4" t="str">
        <f>"Q"&amp;ROUNDUP(MONTH(SalesDataTable[[#This Row],[Order Date]])/3,0)</f>
        <v>Q3</v>
      </c>
      <c r="E1333" s="4">
        <f>YEAR(SalesDataTable[[#This Row],[Order Date]])</f>
        <v>2026</v>
      </c>
      <c r="F1333" s="4" t="str">
        <f>TEXT(SalesDataTable[[#This Row],[Order Date]],"MMMM")</f>
        <v>July</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MONTH(SalesDataTable[[#This Row],[Order Date]])</f>
        <v>7</v>
      </c>
      <c r="D1334" s="4" t="str">
        <f>"Q"&amp;ROUNDUP(MONTH(SalesDataTable[[#This Row],[Order Date]])/3,0)</f>
        <v>Q3</v>
      </c>
      <c r="E1334" s="4">
        <f>YEAR(SalesDataTable[[#This Row],[Order Date]])</f>
        <v>2026</v>
      </c>
      <c r="F1334" s="4" t="str">
        <f>TEXT(SalesDataTable[[#This Row],[Order Date]],"MMMM")</f>
        <v>July</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MONTH(SalesDataTable[[#This Row],[Order Date]])</f>
        <v>7</v>
      </c>
      <c r="D1335" s="4" t="str">
        <f>"Q"&amp;ROUNDUP(MONTH(SalesDataTable[[#This Row],[Order Date]])/3,0)</f>
        <v>Q3</v>
      </c>
      <c r="E1335" s="4">
        <f>YEAR(SalesDataTable[[#This Row],[Order Date]])</f>
        <v>2026</v>
      </c>
      <c r="F1335" s="4" t="str">
        <f>TEXT(SalesDataTable[[#This Row],[Order Date]],"MMMM")</f>
        <v>July</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MONTH(SalesDataTable[[#This Row],[Order Date]])</f>
        <v>7</v>
      </c>
      <c r="D1336" s="4" t="str">
        <f>"Q"&amp;ROUNDUP(MONTH(SalesDataTable[[#This Row],[Order Date]])/3,0)</f>
        <v>Q3</v>
      </c>
      <c r="E1336" s="4">
        <f>YEAR(SalesDataTable[[#This Row],[Order Date]])</f>
        <v>2026</v>
      </c>
      <c r="F1336" s="4" t="str">
        <f>TEXT(SalesDataTable[[#This Row],[Order Date]],"MMMM")</f>
        <v>July</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MONTH(SalesDataTable[[#This Row],[Order Date]])</f>
        <v>7</v>
      </c>
      <c r="D1337" s="4" t="str">
        <f>"Q"&amp;ROUNDUP(MONTH(SalesDataTable[[#This Row],[Order Date]])/3,0)</f>
        <v>Q3</v>
      </c>
      <c r="E1337" s="4">
        <f>YEAR(SalesDataTable[[#This Row],[Order Date]])</f>
        <v>2026</v>
      </c>
      <c r="F1337" s="4" t="str">
        <f>TEXT(SalesDataTable[[#This Row],[Order Date]],"MMMM")</f>
        <v>July</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MONTH(SalesDataTable[[#This Row],[Order Date]])</f>
        <v>7</v>
      </c>
      <c r="D1338" s="4" t="str">
        <f>"Q"&amp;ROUNDUP(MONTH(SalesDataTable[[#This Row],[Order Date]])/3,0)</f>
        <v>Q3</v>
      </c>
      <c r="E1338" s="4">
        <f>YEAR(SalesDataTable[[#This Row],[Order Date]])</f>
        <v>2026</v>
      </c>
      <c r="F1338" s="4" t="str">
        <f>TEXT(SalesDataTable[[#This Row],[Order Date]],"MMMM")</f>
        <v>July</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MONTH(SalesDataTable[[#This Row],[Order Date]])</f>
        <v>7</v>
      </c>
      <c r="D1339" s="4" t="str">
        <f>"Q"&amp;ROUNDUP(MONTH(SalesDataTable[[#This Row],[Order Date]])/3,0)</f>
        <v>Q3</v>
      </c>
      <c r="E1339" s="4">
        <f>YEAR(SalesDataTable[[#This Row],[Order Date]])</f>
        <v>2026</v>
      </c>
      <c r="F1339" s="4" t="str">
        <f>TEXT(SalesDataTable[[#This Row],[Order Date]],"MMMM")</f>
        <v>July</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MONTH(SalesDataTable[[#This Row],[Order Date]])</f>
        <v>7</v>
      </c>
      <c r="D1340" s="4" t="str">
        <f>"Q"&amp;ROUNDUP(MONTH(SalesDataTable[[#This Row],[Order Date]])/3,0)</f>
        <v>Q3</v>
      </c>
      <c r="E1340" s="4">
        <f>YEAR(SalesDataTable[[#This Row],[Order Date]])</f>
        <v>2026</v>
      </c>
      <c r="F1340" s="4" t="str">
        <f>TEXT(SalesDataTable[[#This Row],[Order Date]],"MMMM")</f>
        <v>July</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MONTH(SalesDataTable[[#This Row],[Order Date]])</f>
        <v>7</v>
      </c>
      <c r="D1341" s="4" t="str">
        <f>"Q"&amp;ROUNDUP(MONTH(SalesDataTable[[#This Row],[Order Date]])/3,0)</f>
        <v>Q3</v>
      </c>
      <c r="E1341" s="4">
        <f>YEAR(SalesDataTable[[#This Row],[Order Date]])</f>
        <v>2026</v>
      </c>
      <c r="F1341" s="4" t="str">
        <f>TEXT(SalesDataTable[[#This Row],[Order Date]],"MMMM")</f>
        <v>July</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MONTH(SalesDataTable[[#This Row],[Order Date]])</f>
        <v>7</v>
      </c>
      <c r="D1342" s="4" t="str">
        <f>"Q"&amp;ROUNDUP(MONTH(SalesDataTable[[#This Row],[Order Date]])/3,0)</f>
        <v>Q3</v>
      </c>
      <c r="E1342" s="4">
        <f>YEAR(SalesDataTable[[#This Row],[Order Date]])</f>
        <v>2026</v>
      </c>
      <c r="F1342" s="4" t="str">
        <f>TEXT(SalesDataTable[[#This Row],[Order Date]],"MMMM")</f>
        <v>July</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MONTH(SalesDataTable[[#This Row],[Order Date]])</f>
        <v>7</v>
      </c>
      <c r="D1343" s="4" t="str">
        <f>"Q"&amp;ROUNDUP(MONTH(SalesDataTable[[#This Row],[Order Date]])/3,0)</f>
        <v>Q3</v>
      </c>
      <c r="E1343" s="4">
        <f>YEAR(SalesDataTable[[#This Row],[Order Date]])</f>
        <v>2026</v>
      </c>
      <c r="F1343" s="4" t="str">
        <f>TEXT(SalesDataTable[[#This Row],[Order Date]],"MMMM")</f>
        <v>July</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MONTH(SalesDataTable[[#This Row],[Order Date]])</f>
        <v>7</v>
      </c>
      <c r="D1344" s="4" t="str">
        <f>"Q"&amp;ROUNDUP(MONTH(SalesDataTable[[#This Row],[Order Date]])/3,0)</f>
        <v>Q3</v>
      </c>
      <c r="E1344" s="4">
        <f>YEAR(SalesDataTable[[#This Row],[Order Date]])</f>
        <v>2026</v>
      </c>
      <c r="F1344" s="4" t="str">
        <f>TEXT(SalesDataTable[[#This Row],[Order Date]],"MMMM")</f>
        <v>July</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MONTH(SalesDataTable[[#This Row],[Order Date]])</f>
        <v>7</v>
      </c>
      <c r="D1345" s="4" t="str">
        <f>"Q"&amp;ROUNDUP(MONTH(SalesDataTable[[#This Row],[Order Date]])/3,0)</f>
        <v>Q3</v>
      </c>
      <c r="E1345" s="4">
        <f>YEAR(SalesDataTable[[#This Row],[Order Date]])</f>
        <v>2026</v>
      </c>
      <c r="F1345" s="4" t="str">
        <f>TEXT(SalesDataTable[[#This Row],[Order Date]],"MMMM")</f>
        <v>July</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MONTH(SalesDataTable[[#This Row],[Order Date]])</f>
        <v>7</v>
      </c>
      <c r="D1346" s="4" t="str">
        <f>"Q"&amp;ROUNDUP(MONTH(SalesDataTable[[#This Row],[Order Date]])/3,0)</f>
        <v>Q3</v>
      </c>
      <c r="E1346" s="4">
        <f>YEAR(SalesDataTable[[#This Row],[Order Date]])</f>
        <v>2026</v>
      </c>
      <c r="F1346" s="4" t="str">
        <f>TEXT(SalesDataTable[[#This Row],[Order Date]],"MMMM")</f>
        <v>July</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MONTH(SalesDataTable[[#This Row],[Order Date]])</f>
        <v>7</v>
      </c>
      <c r="D1347" s="4" t="str">
        <f>"Q"&amp;ROUNDUP(MONTH(SalesDataTable[[#This Row],[Order Date]])/3,0)</f>
        <v>Q3</v>
      </c>
      <c r="E1347" s="4">
        <f>YEAR(SalesDataTable[[#This Row],[Order Date]])</f>
        <v>2026</v>
      </c>
      <c r="F1347" s="4" t="str">
        <f>TEXT(SalesDataTable[[#This Row],[Order Date]],"MMMM")</f>
        <v>July</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MONTH(SalesDataTable[[#This Row],[Order Date]])</f>
        <v>7</v>
      </c>
      <c r="D1348" s="4" t="str">
        <f>"Q"&amp;ROUNDUP(MONTH(SalesDataTable[[#This Row],[Order Date]])/3,0)</f>
        <v>Q3</v>
      </c>
      <c r="E1348" s="4">
        <f>YEAR(SalesDataTable[[#This Row],[Order Date]])</f>
        <v>2026</v>
      </c>
      <c r="F1348" s="4" t="str">
        <f>TEXT(SalesDataTable[[#This Row],[Order Date]],"MMMM")</f>
        <v>July</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MONTH(SalesDataTable[[#This Row],[Order Date]])</f>
        <v>7</v>
      </c>
      <c r="D1349" s="4" t="str">
        <f>"Q"&amp;ROUNDUP(MONTH(SalesDataTable[[#This Row],[Order Date]])/3,0)</f>
        <v>Q3</v>
      </c>
      <c r="E1349" s="4">
        <f>YEAR(SalesDataTable[[#This Row],[Order Date]])</f>
        <v>2026</v>
      </c>
      <c r="F1349" s="4" t="str">
        <f>TEXT(SalesDataTable[[#This Row],[Order Date]],"MMMM")</f>
        <v>July</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MONTH(SalesDataTable[[#This Row],[Order Date]])</f>
        <v>7</v>
      </c>
      <c r="D1350" s="4" t="str">
        <f>"Q"&amp;ROUNDUP(MONTH(SalesDataTable[[#This Row],[Order Date]])/3,0)</f>
        <v>Q3</v>
      </c>
      <c r="E1350" s="4">
        <f>YEAR(SalesDataTable[[#This Row],[Order Date]])</f>
        <v>2026</v>
      </c>
      <c r="F1350" s="4" t="str">
        <f>TEXT(SalesDataTable[[#This Row],[Order Date]],"MMMM")</f>
        <v>July</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MONTH(SalesDataTable[[#This Row],[Order Date]])</f>
        <v>7</v>
      </c>
      <c r="D1351" s="4" t="str">
        <f>"Q"&amp;ROUNDUP(MONTH(SalesDataTable[[#This Row],[Order Date]])/3,0)</f>
        <v>Q3</v>
      </c>
      <c r="E1351" s="4">
        <f>YEAR(SalesDataTable[[#This Row],[Order Date]])</f>
        <v>2026</v>
      </c>
      <c r="F1351" s="4" t="str">
        <f>TEXT(SalesDataTable[[#This Row],[Order Date]],"MMMM")</f>
        <v>July</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MONTH(SalesDataTable[[#This Row],[Order Date]])</f>
        <v>7</v>
      </c>
      <c r="D1352" s="4" t="str">
        <f>"Q"&amp;ROUNDUP(MONTH(SalesDataTable[[#This Row],[Order Date]])/3,0)</f>
        <v>Q3</v>
      </c>
      <c r="E1352" s="4">
        <f>YEAR(SalesDataTable[[#This Row],[Order Date]])</f>
        <v>2026</v>
      </c>
      <c r="F1352" s="4" t="str">
        <f>TEXT(SalesDataTable[[#This Row],[Order Date]],"MMMM")</f>
        <v>July</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MONTH(SalesDataTable[[#This Row],[Order Date]])</f>
        <v>7</v>
      </c>
      <c r="D1353" s="4" t="str">
        <f>"Q"&amp;ROUNDUP(MONTH(SalesDataTable[[#This Row],[Order Date]])/3,0)</f>
        <v>Q3</v>
      </c>
      <c r="E1353" s="4">
        <f>YEAR(SalesDataTable[[#This Row],[Order Date]])</f>
        <v>2026</v>
      </c>
      <c r="F1353" s="4" t="str">
        <f>TEXT(SalesDataTable[[#This Row],[Order Date]],"MMMM")</f>
        <v>July</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MONTH(SalesDataTable[[#This Row],[Order Date]])</f>
        <v>7</v>
      </c>
      <c r="D1354" s="4" t="str">
        <f>"Q"&amp;ROUNDUP(MONTH(SalesDataTable[[#This Row],[Order Date]])/3,0)</f>
        <v>Q3</v>
      </c>
      <c r="E1354" s="4">
        <f>YEAR(SalesDataTable[[#This Row],[Order Date]])</f>
        <v>2026</v>
      </c>
      <c r="F1354" s="4" t="str">
        <f>TEXT(SalesDataTable[[#This Row],[Order Date]],"MMMM")</f>
        <v>July</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MONTH(SalesDataTable[[#This Row],[Order Date]])</f>
        <v>7</v>
      </c>
      <c r="D1355" s="4" t="str">
        <f>"Q"&amp;ROUNDUP(MONTH(SalesDataTable[[#This Row],[Order Date]])/3,0)</f>
        <v>Q3</v>
      </c>
      <c r="E1355" s="4">
        <f>YEAR(SalesDataTable[[#This Row],[Order Date]])</f>
        <v>2026</v>
      </c>
      <c r="F1355" s="4" t="str">
        <f>TEXT(SalesDataTable[[#This Row],[Order Date]],"MMMM")</f>
        <v>July</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MONTH(SalesDataTable[[#This Row],[Order Date]])</f>
        <v>7</v>
      </c>
      <c r="D1356" s="4" t="str">
        <f>"Q"&amp;ROUNDUP(MONTH(SalesDataTable[[#This Row],[Order Date]])/3,0)</f>
        <v>Q3</v>
      </c>
      <c r="E1356" s="4">
        <f>YEAR(SalesDataTable[[#This Row],[Order Date]])</f>
        <v>2026</v>
      </c>
      <c r="F1356" s="4" t="str">
        <f>TEXT(SalesDataTable[[#This Row],[Order Date]],"MMMM")</f>
        <v>July</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MONTH(SalesDataTable[[#This Row],[Order Date]])</f>
        <v>7</v>
      </c>
      <c r="D1357" s="4" t="str">
        <f>"Q"&amp;ROUNDUP(MONTH(SalesDataTable[[#This Row],[Order Date]])/3,0)</f>
        <v>Q3</v>
      </c>
      <c r="E1357" s="4">
        <f>YEAR(SalesDataTable[[#This Row],[Order Date]])</f>
        <v>2026</v>
      </c>
      <c r="F1357" s="4" t="str">
        <f>TEXT(SalesDataTable[[#This Row],[Order Date]],"MMMM")</f>
        <v>July</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MONTH(SalesDataTable[[#This Row],[Order Date]])</f>
        <v>7</v>
      </c>
      <c r="D1358" s="4" t="str">
        <f>"Q"&amp;ROUNDUP(MONTH(SalesDataTable[[#This Row],[Order Date]])/3,0)</f>
        <v>Q3</v>
      </c>
      <c r="E1358" s="4">
        <f>YEAR(SalesDataTable[[#This Row],[Order Date]])</f>
        <v>2026</v>
      </c>
      <c r="F1358" s="4" t="str">
        <f>TEXT(SalesDataTable[[#This Row],[Order Date]],"MMMM")</f>
        <v>July</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MONTH(SalesDataTable[[#This Row],[Order Date]])</f>
        <v>7</v>
      </c>
      <c r="D1359" s="4" t="str">
        <f>"Q"&amp;ROUNDUP(MONTH(SalesDataTable[[#This Row],[Order Date]])/3,0)</f>
        <v>Q3</v>
      </c>
      <c r="E1359" s="4">
        <f>YEAR(SalesDataTable[[#This Row],[Order Date]])</f>
        <v>2026</v>
      </c>
      <c r="F1359" s="4" t="str">
        <f>TEXT(SalesDataTable[[#This Row],[Order Date]],"MMMM")</f>
        <v>July</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MONTH(SalesDataTable[[#This Row],[Order Date]])</f>
        <v>7</v>
      </c>
      <c r="D1360" s="4" t="str">
        <f>"Q"&amp;ROUNDUP(MONTH(SalesDataTable[[#This Row],[Order Date]])/3,0)</f>
        <v>Q3</v>
      </c>
      <c r="E1360" s="4">
        <f>YEAR(SalesDataTable[[#This Row],[Order Date]])</f>
        <v>2026</v>
      </c>
      <c r="F1360" s="4" t="str">
        <f>TEXT(SalesDataTable[[#This Row],[Order Date]],"MMMM")</f>
        <v>July</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MONTH(SalesDataTable[[#This Row],[Order Date]])</f>
        <v>7</v>
      </c>
      <c r="D1361" s="4" t="str">
        <f>"Q"&amp;ROUNDUP(MONTH(SalesDataTable[[#This Row],[Order Date]])/3,0)</f>
        <v>Q3</v>
      </c>
      <c r="E1361" s="4">
        <f>YEAR(SalesDataTable[[#This Row],[Order Date]])</f>
        <v>2026</v>
      </c>
      <c r="F1361" s="4" t="str">
        <f>TEXT(SalesDataTable[[#This Row],[Order Date]],"MMMM")</f>
        <v>July</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MONTH(SalesDataTable[[#This Row],[Order Date]])</f>
        <v>7</v>
      </c>
      <c r="D1362" s="4" t="str">
        <f>"Q"&amp;ROUNDUP(MONTH(SalesDataTable[[#This Row],[Order Date]])/3,0)</f>
        <v>Q3</v>
      </c>
      <c r="E1362" s="4">
        <f>YEAR(SalesDataTable[[#This Row],[Order Date]])</f>
        <v>2026</v>
      </c>
      <c r="F1362" s="4" t="str">
        <f>TEXT(SalesDataTable[[#This Row],[Order Date]],"MMMM")</f>
        <v>July</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MONTH(SalesDataTable[[#This Row],[Order Date]])</f>
        <v>7</v>
      </c>
      <c r="D1363" s="4" t="str">
        <f>"Q"&amp;ROUNDUP(MONTH(SalesDataTable[[#This Row],[Order Date]])/3,0)</f>
        <v>Q3</v>
      </c>
      <c r="E1363" s="4">
        <f>YEAR(SalesDataTable[[#This Row],[Order Date]])</f>
        <v>2026</v>
      </c>
      <c r="F1363" s="4" t="str">
        <f>TEXT(SalesDataTable[[#This Row],[Order Date]],"MMMM")</f>
        <v>July</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MONTH(SalesDataTable[[#This Row],[Order Date]])</f>
        <v>7</v>
      </c>
      <c r="D1364" s="4" t="str">
        <f>"Q"&amp;ROUNDUP(MONTH(SalesDataTable[[#This Row],[Order Date]])/3,0)</f>
        <v>Q3</v>
      </c>
      <c r="E1364" s="4">
        <f>YEAR(SalesDataTable[[#This Row],[Order Date]])</f>
        <v>2026</v>
      </c>
      <c r="F1364" s="4" t="str">
        <f>TEXT(SalesDataTable[[#This Row],[Order Date]],"MMMM")</f>
        <v>July</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MONTH(SalesDataTable[[#This Row],[Order Date]])</f>
        <v>7</v>
      </c>
      <c r="D1365" s="4" t="str">
        <f>"Q"&amp;ROUNDUP(MONTH(SalesDataTable[[#This Row],[Order Date]])/3,0)</f>
        <v>Q3</v>
      </c>
      <c r="E1365" s="4">
        <f>YEAR(SalesDataTable[[#This Row],[Order Date]])</f>
        <v>2026</v>
      </c>
      <c r="F1365" s="4" t="str">
        <f>TEXT(SalesDataTable[[#This Row],[Order Date]],"MMMM")</f>
        <v>July</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MONTH(SalesDataTable[[#This Row],[Order Date]])</f>
        <v>7</v>
      </c>
      <c r="D1366" s="4" t="str">
        <f>"Q"&amp;ROUNDUP(MONTH(SalesDataTable[[#This Row],[Order Date]])/3,0)</f>
        <v>Q3</v>
      </c>
      <c r="E1366" s="4">
        <f>YEAR(SalesDataTable[[#This Row],[Order Date]])</f>
        <v>2026</v>
      </c>
      <c r="F1366" s="4" t="str">
        <f>TEXT(SalesDataTable[[#This Row],[Order Date]],"MMMM")</f>
        <v>July</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MONTH(SalesDataTable[[#This Row],[Order Date]])</f>
        <v>7</v>
      </c>
      <c r="D1367" s="4" t="str">
        <f>"Q"&amp;ROUNDUP(MONTH(SalesDataTable[[#This Row],[Order Date]])/3,0)</f>
        <v>Q3</v>
      </c>
      <c r="E1367" s="4">
        <f>YEAR(SalesDataTable[[#This Row],[Order Date]])</f>
        <v>2026</v>
      </c>
      <c r="F1367" s="4" t="str">
        <f>TEXT(SalesDataTable[[#This Row],[Order Date]],"MMMM")</f>
        <v>July</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MONTH(SalesDataTable[[#This Row],[Order Date]])</f>
        <v>7</v>
      </c>
      <c r="D1368" s="4" t="str">
        <f>"Q"&amp;ROUNDUP(MONTH(SalesDataTable[[#This Row],[Order Date]])/3,0)</f>
        <v>Q3</v>
      </c>
      <c r="E1368" s="4">
        <f>YEAR(SalesDataTable[[#This Row],[Order Date]])</f>
        <v>2026</v>
      </c>
      <c r="F1368" s="4" t="str">
        <f>TEXT(SalesDataTable[[#This Row],[Order Date]],"MMMM")</f>
        <v>July</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MONTH(SalesDataTable[[#This Row],[Order Date]])</f>
        <v>7</v>
      </c>
      <c r="D1369" s="4" t="str">
        <f>"Q"&amp;ROUNDUP(MONTH(SalesDataTable[[#This Row],[Order Date]])/3,0)</f>
        <v>Q3</v>
      </c>
      <c r="E1369" s="4">
        <f>YEAR(SalesDataTable[[#This Row],[Order Date]])</f>
        <v>2026</v>
      </c>
      <c r="F1369" s="4" t="str">
        <f>TEXT(SalesDataTable[[#This Row],[Order Date]],"MMMM")</f>
        <v>July</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MONTH(SalesDataTable[[#This Row],[Order Date]])</f>
        <v>7</v>
      </c>
      <c r="D1370" s="4" t="str">
        <f>"Q"&amp;ROUNDUP(MONTH(SalesDataTable[[#This Row],[Order Date]])/3,0)</f>
        <v>Q3</v>
      </c>
      <c r="E1370" s="4">
        <f>YEAR(SalesDataTable[[#This Row],[Order Date]])</f>
        <v>2026</v>
      </c>
      <c r="F1370" s="4" t="str">
        <f>TEXT(SalesDataTable[[#This Row],[Order Date]],"MMMM")</f>
        <v>July</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MONTH(SalesDataTable[[#This Row],[Order Date]])</f>
        <v>7</v>
      </c>
      <c r="D1371" s="4" t="str">
        <f>"Q"&amp;ROUNDUP(MONTH(SalesDataTable[[#This Row],[Order Date]])/3,0)</f>
        <v>Q3</v>
      </c>
      <c r="E1371" s="4">
        <f>YEAR(SalesDataTable[[#This Row],[Order Date]])</f>
        <v>2026</v>
      </c>
      <c r="F1371" s="4" t="str">
        <f>TEXT(SalesDataTable[[#This Row],[Order Date]],"MMMM")</f>
        <v>July</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MONTH(SalesDataTable[[#This Row],[Order Date]])</f>
        <v>7</v>
      </c>
      <c r="D1372" s="4" t="str">
        <f>"Q"&amp;ROUNDUP(MONTH(SalesDataTable[[#This Row],[Order Date]])/3,0)</f>
        <v>Q3</v>
      </c>
      <c r="E1372" s="4">
        <f>YEAR(SalesDataTable[[#This Row],[Order Date]])</f>
        <v>2026</v>
      </c>
      <c r="F1372" s="4" t="str">
        <f>TEXT(SalesDataTable[[#This Row],[Order Date]],"MMMM")</f>
        <v>July</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MONTH(SalesDataTable[[#This Row],[Order Date]])</f>
        <v>7</v>
      </c>
      <c r="D1373" s="4" t="str">
        <f>"Q"&amp;ROUNDUP(MONTH(SalesDataTable[[#This Row],[Order Date]])/3,0)</f>
        <v>Q3</v>
      </c>
      <c r="E1373" s="4">
        <f>YEAR(SalesDataTable[[#This Row],[Order Date]])</f>
        <v>2026</v>
      </c>
      <c r="F1373" s="4" t="str">
        <f>TEXT(SalesDataTable[[#This Row],[Order Date]],"MMMM")</f>
        <v>July</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MONTH(SalesDataTable[[#This Row],[Order Date]])</f>
        <v>7</v>
      </c>
      <c r="D1374" s="4" t="str">
        <f>"Q"&amp;ROUNDUP(MONTH(SalesDataTable[[#This Row],[Order Date]])/3,0)</f>
        <v>Q3</v>
      </c>
      <c r="E1374" s="4">
        <f>YEAR(SalesDataTable[[#This Row],[Order Date]])</f>
        <v>2026</v>
      </c>
      <c r="F1374" s="4" t="str">
        <f>TEXT(SalesDataTable[[#This Row],[Order Date]],"MMMM")</f>
        <v>July</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MONTH(SalesDataTable[[#This Row],[Order Date]])</f>
        <v>7</v>
      </c>
      <c r="D1375" s="4" t="str">
        <f>"Q"&amp;ROUNDUP(MONTH(SalesDataTable[[#This Row],[Order Date]])/3,0)</f>
        <v>Q3</v>
      </c>
      <c r="E1375" s="4">
        <f>YEAR(SalesDataTable[[#This Row],[Order Date]])</f>
        <v>2026</v>
      </c>
      <c r="F1375" s="4" t="str">
        <f>TEXT(SalesDataTable[[#This Row],[Order Date]],"MMMM")</f>
        <v>July</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MONTH(SalesDataTable[[#This Row],[Order Date]])</f>
        <v>7</v>
      </c>
      <c r="D1376" s="4" t="str">
        <f>"Q"&amp;ROUNDUP(MONTH(SalesDataTable[[#This Row],[Order Date]])/3,0)</f>
        <v>Q3</v>
      </c>
      <c r="E1376" s="4">
        <f>YEAR(SalesDataTable[[#This Row],[Order Date]])</f>
        <v>2026</v>
      </c>
      <c r="F1376" s="4" t="str">
        <f>TEXT(SalesDataTable[[#This Row],[Order Date]],"MMMM")</f>
        <v>July</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MONTH(SalesDataTable[[#This Row],[Order Date]])</f>
        <v>7</v>
      </c>
      <c r="D1377" s="4" t="str">
        <f>"Q"&amp;ROUNDUP(MONTH(SalesDataTable[[#This Row],[Order Date]])/3,0)</f>
        <v>Q3</v>
      </c>
      <c r="E1377" s="4">
        <f>YEAR(SalesDataTable[[#This Row],[Order Date]])</f>
        <v>2026</v>
      </c>
      <c r="F1377" s="4" t="str">
        <f>TEXT(SalesDataTable[[#This Row],[Order Date]],"MMMM")</f>
        <v>July</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MONTH(SalesDataTable[[#This Row],[Order Date]])</f>
        <v>7</v>
      </c>
      <c r="D1378" s="4" t="str">
        <f>"Q"&amp;ROUNDUP(MONTH(SalesDataTable[[#This Row],[Order Date]])/3,0)</f>
        <v>Q3</v>
      </c>
      <c r="E1378" s="4">
        <f>YEAR(SalesDataTable[[#This Row],[Order Date]])</f>
        <v>2026</v>
      </c>
      <c r="F1378" s="4" t="str">
        <f>TEXT(SalesDataTable[[#This Row],[Order Date]],"MMMM")</f>
        <v>July</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MONTH(SalesDataTable[[#This Row],[Order Date]])</f>
        <v>7</v>
      </c>
      <c r="D1379" s="4" t="str">
        <f>"Q"&amp;ROUNDUP(MONTH(SalesDataTable[[#This Row],[Order Date]])/3,0)</f>
        <v>Q3</v>
      </c>
      <c r="E1379" s="4">
        <f>YEAR(SalesDataTable[[#This Row],[Order Date]])</f>
        <v>2026</v>
      </c>
      <c r="F1379" s="4" t="str">
        <f>TEXT(SalesDataTable[[#This Row],[Order Date]],"MMMM")</f>
        <v>July</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MONTH(SalesDataTable[[#This Row],[Order Date]])</f>
        <v>7</v>
      </c>
      <c r="D1380" s="4" t="str">
        <f>"Q"&amp;ROUNDUP(MONTH(SalesDataTable[[#This Row],[Order Date]])/3,0)</f>
        <v>Q3</v>
      </c>
      <c r="E1380" s="4">
        <f>YEAR(SalesDataTable[[#This Row],[Order Date]])</f>
        <v>2026</v>
      </c>
      <c r="F1380" s="4" t="str">
        <f>TEXT(SalesDataTable[[#This Row],[Order Date]],"MMMM")</f>
        <v>July</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MONTH(SalesDataTable[[#This Row],[Order Date]])</f>
        <v>7</v>
      </c>
      <c r="D1381" s="4" t="str">
        <f>"Q"&amp;ROUNDUP(MONTH(SalesDataTable[[#This Row],[Order Date]])/3,0)</f>
        <v>Q3</v>
      </c>
      <c r="E1381" s="4">
        <f>YEAR(SalesDataTable[[#This Row],[Order Date]])</f>
        <v>2026</v>
      </c>
      <c r="F1381" s="4" t="str">
        <f>TEXT(SalesDataTable[[#This Row],[Order Date]],"MMMM")</f>
        <v>July</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MONTH(SalesDataTable[[#This Row],[Order Date]])</f>
        <v>7</v>
      </c>
      <c r="D1382" s="4" t="str">
        <f>"Q"&amp;ROUNDUP(MONTH(SalesDataTable[[#This Row],[Order Date]])/3,0)</f>
        <v>Q3</v>
      </c>
      <c r="E1382" s="4">
        <f>YEAR(SalesDataTable[[#This Row],[Order Date]])</f>
        <v>2026</v>
      </c>
      <c r="F1382" s="4" t="str">
        <f>TEXT(SalesDataTable[[#This Row],[Order Date]],"MMMM")</f>
        <v>July</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MONTH(SalesDataTable[[#This Row],[Order Date]])</f>
        <v>7</v>
      </c>
      <c r="D1383" s="4" t="str">
        <f>"Q"&amp;ROUNDUP(MONTH(SalesDataTable[[#This Row],[Order Date]])/3,0)</f>
        <v>Q3</v>
      </c>
      <c r="E1383" s="4">
        <f>YEAR(SalesDataTable[[#This Row],[Order Date]])</f>
        <v>2026</v>
      </c>
      <c r="F1383" s="4" t="str">
        <f>TEXT(SalesDataTable[[#This Row],[Order Date]],"MMMM")</f>
        <v>July</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MONTH(SalesDataTable[[#This Row],[Order Date]])</f>
        <v>7</v>
      </c>
      <c r="D1384" s="4" t="str">
        <f>"Q"&amp;ROUNDUP(MONTH(SalesDataTable[[#This Row],[Order Date]])/3,0)</f>
        <v>Q3</v>
      </c>
      <c r="E1384" s="4">
        <f>YEAR(SalesDataTable[[#This Row],[Order Date]])</f>
        <v>2026</v>
      </c>
      <c r="F1384" s="4" t="str">
        <f>TEXT(SalesDataTable[[#This Row],[Order Date]],"MMMM")</f>
        <v>July</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MONTH(SalesDataTable[[#This Row],[Order Date]])</f>
        <v>7</v>
      </c>
      <c r="D1385" s="4" t="str">
        <f>"Q"&amp;ROUNDUP(MONTH(SalesDataTable[[#This Row],[Order Date]])/3,0)</f>
        <v>Q3</v>
      </c>
      <c r="E1385" s="4">
        <f>YEAR(SalesDataTable[[#This Row],[Order Date]])</f>
        <v>2026</v>
      </c>
      <c r="F1385" s="4" t="str">
        <f>TEXT(SalesDataTable[[#This Row],[Order Date]],"MMMM")</f>
        <v>July</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MONTH(SalesDataTable[[#This Row],[Order Date]])</f>
        <v>7</v>
      </c>
      <c r="D1386" s="4" t="str">
        <f>"Q"&amp;ROUNDUP(MONTH(SalesDataTable[[#This Row],[Order Date]])/3,0)</f>
        <v>Q3</v>
      </c>
      <c r="E1386" s="4">
        <f>YEAR(SalesDataTable[[#This Row],[Order Date]])</f>
        <v>2026</v>
      </c>
      <c r="F1386" s="4" t="str">
        <f>TEXT(SalesDataTable[[#This Row],[Order Date]],"MMMM")</f>
        <v>July</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MONTH(SalesDataTable[[#This Row],[Order Date]])</f>
        <v>7</v>
      </c>
      <c r="D1387" s="4" t="str">
        <f>"Q"&amp;ROUNDUP(MONTH(SalesDataTable[[#This Row],[Order Date]])/3,0)</f>
        <v>Q3</v>
      </c>
      <c r="E1387" s="4">
        <f>YEAR(SalesDataTable[[#This Row],[Order Date]])</f>
        <v>2026</v>
      </c>
      <c r="F1387" s="4" t="str">
        <f>TEXT(SalesDataTable[[#This Row],[Order Date]],"MMMM")</f>
        <v>July</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MONTH(SalesDataTable[[#This Row],[Order Date]])</f>
        <v>7</v>
      </c>
      <c r="D1388" s="4" t="str">
        <f>"Q"&amp;ROUNDUP(MONTH(SalesDataTable[[#This Row],[Order Date]])/3,0)</f>
        <v>Q3</v>
      </c>
      <c r="E1388" s="4">
        <f>YEAR(SalesDataTable[[#This Row],[Order Date]])</f>
        <v>2026</v>
      </c>
      <c r="F1388" s="4" t="str">
        <f>TEXT(SalesDataTable[[#This Row],[Order Date]],"MMMM")</f>
        <v>July</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MONTH(SalesDataTable[[#This Row],[Order Date]])</f>
        <v>7</v>
      </c>
      <c r="D1389" s="4" t="str">
        <f>"Q"&amp;ROUNDUP(MONTH(SalesDataTable[[#This Row],[Order Date]])/3,0)</f>
        <v>Q3</v>
      </c>
      <c r="E1389" s="4">
        <f>YEAR(SalesDataTable[[#This Row],[Order Date]])</f>
        <v>2026</v>
      </c>
      <c r="F1389" s="4" t="str">
        <f>TEXT(SalesDataTable[[#This Row],[Order Date]],"MMMM")</f>
        <v>July</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MONTH(SalesDataTable[[#This Row],[Order Date]])</f>
        <v>7</v>
      </c>
      <c r="D1390" s="4" t="str">
        <f>"Q"&amp;ROUNDUP(MONTH(SalesDataTable[[#This Row],[Order Date]])/3,0)</f>
        <v>Q3</v>
      </c>
      <c r="E1390" s="4">
        <f>YEAR(SalesDataTable[[#This Row],[Order Date]])</f>
        <v>2026</v>
      </c>
      <c r="F1390" s="4" t="str">
        <f>TEXT(SalesDataTable[[#This Row],[Order Date]],"MMMM")</f>
        <v>July</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MONTH(SalesDataTable[[#This Row],[Order Date]])</f>
        <v>7</v>
      </c>
      <c r="D1391" s="4" t="str">
        <f>"Q"&amp;ROUNDUP(MONTH(SalesDataTable[[#This Row],[Order Date]])/3,0)</f>
        <v>Q3</v>
      </c>
      <c r="E1391" s="4">
        <f>YEAR(SalesDataTable[[#This Row],[Order Date]])</f>
        <v>2026</v>
      </c>
      <c r="F1391" s="4" t="str">
        <f>TEXT(SalesDataTable[[#This Row],[Order Date]],"MMMM")</f>
        <v>July</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MONTH(SalesDataTable[[#This Row],[Order Date]])</f>
        <v>7</v>
      </c>
      <c r="D1392" s="4" t="str">
        <f>"Q"&amp;ROUNDUP(MONTH(SalesDataTable[[#This Row],[Order Date]])/3,0)</f>
        <v>Q3</v>
      </c>
      <c r="E1392" s="4">
        <f>YEAR(SalesDataTable[[#This Row],[Order Date]])</f>
        <v>2026</v>
      </c>
      <c r="F1392" s="4" t="str">
        <f>TEXT(SalesDataTable[[#This Row],[Order Date]],"MMMM")</f>
        <v>July</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MONTH(SalesDataTable[[#This Row],[Order Date]])</f>
        <v>7</v>
      </c>
      <c r="D1393" s="4" t="str">
        <f>"Q"&amp;ROUNDUP(MONTH(SalesDataTable[[#This Row],[Order Date]])/3,0)</f>
        <v>Q3</v>
      </c>
      <c r="E1393" s="4">
        <f>YEAR(SalesDataTable[[#This Row],[Order Date]])</f>
        <v>2026</v>
      </c>
      <c r="F1393" s="4" t="str">
        <f>TEXT(SalesDataTable[[#This Row],[Order Date]],"MMMM")</f>
        <v>July</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MONTH(SalesDataTable[[#This Row],[Order Date]])</f>
        <v>7</v>
      </c>
      <c r="D1394" s="4" t="str">
        <f>"Q"&amp;ROUNDUP(MONTH(SalesDataTable[[#This Row],[Order Date]])/3,0)</f>
        <v>Q3</v>
      </c>
      <c r="E1394" s="4">
        <f>YEAR(SalesDataTable[[#This Row],[Order Date]])</f>
        <v>2026</v>
      </c>
      <c r="F1394" s="4" t="str">
        <f>TEXT(SalesDataTable[[#This Row],[Order Date]],"MMMM")</f>
        <v>July</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MONTH(SalesDataTable[[#This Row],[Order Date]])</f>
        <v>7</v>
      </c>
      <c r="D1395" s="4" t="str">
        <f>"Q"&amp;ROUNDUP(MONTH(SalesDataTable[[#This Row],[Order Date]])/3,0)</f>
        <v>Q3</v>
      </c>
      <c r="E1395" s="4">
        <f>YEAR(SalesDataTable[[#This Row],[Order Date]])</f>
        <v>2026</v>
      </c>
      <c r="F1395" s="4" t="str">
        <f>TEXT(SalesDataTable[[#This Row],[Order Date]],"MMMM")</f>
        <v>July</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MONTH(SalesDataTable[[#This Row],[Order Date]])</f>
        <v>7</v>
      </c>
      <c r="D1396" s="4" t="str">
        <f>"Q"&amp;ROUNDUP(MONTH(SalesDataTable[[#This Row],[Order Date]])/3,0)</f>
        <v>Q3</v>
      </c>
      <c r="E1396" s="4">
        <f>YEAR(SalesDataTable[[#This Row],[Order Date]])</f>
        <v>2026</v>
      </c>
      <c r="F1396" s="4" t="str">
        <f>TEXT(SalesDataTable[[#This Row],[Order Date]],"MMMM")</f>
        <v>July</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MONTH(SalesDataTable[[#This Row],[Order Date]])</f>
        <v>7</v>
      </c>
      <c r="D1397" s="4" t="str">
        <f>"Q"&amp;ROUNDUP(MONTH(SalesDataTable[[#This Row],[Order Date]])/3,0)</f>
        <v>Q3</v>
      </c>
      <c r="E1397" s="4">
        <f>YEAR(SalesDataTable[[#This Row],[Order Date]])</f>
        <v>2026</v>
      </c>
      <c r="F1397" s="4" t="str">
        <f>TEXT(SalesDataTable[[#This Row],[Order Date]],"MMMM")</f>
        <v>July</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MONTH(SalesDataTable[[#This Row],[Order Date]])</f>
        <v>7</v>
      </c>
      <c r="D1398" s="4" t="str">
        <f>"Q"&amp;ROUNDUP(MONTH(SalesDataTable[[#This Row],[Order Date]])/3,0)</f>
        <v>Q3</v>
      </c>
      <c r="E1398" s="4">
        <f>YEAR(SalesDataTable[[#This Row],[Order Date]])</f>
        <v>2026</v>
      </c>
      <c r="F1398" s="4" t="str">
        <f>TEXT(SalesDataTable[[#This Row],[Order Date]],"MMMM")</f>
        <v>July</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MONTH(SalesDataTable[[#This Row],[Order Date]])</f>
        <v>7</v>
      </c>
      <c r="D1399" s="4" t="str">
        <f>"Q"&amp;ROUNDUP(MONTH(SalesDataTable[[#This Row],[Order Date]])/3,0)</f>
        <v>Q3</v>
      </c>
      <c r="E1399" s="4">
        <f>YEAR(SalesDataTable[[#This Row],[Order Date]])</f>
        <v>2026</v>
      </c>
      <c r="F1399" s="4" t="str">
        <f>TEXT(SalesDataTable[[#This Row],[Order Date]],"MMMM")</f>
        <v>July</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MONTH(SalesDataTable[[#This Row],[Order Date]])</f>
        <v>7</v>
      </c>
      <c r="D1400" s="4" t="str">
        <f>"Q"&amp;ROUNDUP(MONTH(SalesDataTable[[#This Row],[Order Date]])/3,0)</f>
        <v>Q3</v>
      </c>
      <c r="E1400" s="4">
        <f>YEAR(SalesDataTable[[#This Row],[Order Date]])</f>
        <v>2026</v>
      </c>
      <c r="F1400" s="4" t="str">
        <f>TEXT(SalesDataTable[[#This Row],[Order Date]],"MMMM")</f>
        <v>July</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MONTH(SalesDataTable[[#This Row],[Order Date]])</f>
        <v>7</v>
      </c>
      <c r="D1401" s="4" t="str">
        <f>"Q"&amp;ROUNDUP(MONTH(SalesDataTable[[#This Row],[Order Date]])/3,0)</f>
        <v>Q3</v>
      </c>
      <c r="E1401" s="4">
        <f>YEAR(SalesDataTable[[#This Row],[Order Date]])</f>
        <v>2026</v>
      </c>
      <c r="F1401" s="4" t="str">
        <f>TEXT(SalesDataTable[[#This Row],[Order Date]],"MMMM")</f>
        <v>July</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MONTH(SalesDataTable[[#This Row],[Order Date]])</f>
        <v>7</v>
      </c>
      <c r="D1402" s="4" t="str">
        <f>"Q"&amp;ROUNDUP(MONTH(SalesDataTable[[#This Row],[Order Date]])/3,0)</f>
        <v>Q3</v>
      </c>
      <c r="E1402" s="4">
        <f>YEAR(SalesDataTable[[#This Row],[Order Date]])</f>
        <v>2026</v>
      </c>
      <c r="F1402" s="4" t="str">
        <f>TEXT(SalesDataTable[[#This Row],[Order Date]],"MMMM")</f>
        <v>July</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MONTH(SalesDataTable[[#This Row],[Order Date]])</f>
        <v>7</v>
      </c>
      <c r="D1403" s="4" t="str">
        <f>"Q"&amp;ROUNDUP(MONTH(SalesDataTable[[#This Row],[Order Date]])/3,0)</f>
        <v>Q3</v>
      </c>
      <c r="E1403" s="4">
        <f>YEAR(SalesDataTable[[#This Row],[Order Date]])</f>
        <v>2026</v>
      </c>
      <c r="F1403" s="4" t="str">
        <f>TEXT(SalesDataTable[[#This Row],[Order Date]],"MMMM")</f>
        <v>July</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MONTH(SalesDataTable[[#This Row],[Order Date]])</f>
        <v>7</v>
      </c>
      <c r="D1404" s="4" t="str">
        <f>"Q"&amp;ROUNDUP(MONTH(SalesDataTable[[#This Row],[Order Date]])/3,0)</f>
        <v>Q3</v>
      </c>
      <c r="E1404" s="4">
        <f>YEAR(SalesDataTable[[#This Row],[Order Date]])</f>
        <v>2026</v>
      </c>
      <c r="F1404" s="4" t="str">
        <f>TEXT(SalesDataTable[[#This Row],[Order Date]],"MMMM")</f>
        <v>July</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MONTH(SalesDataTable[[#This Row],[Order Date]])</f>
        <v>7</v>
      </c>
      <c r="D1405" s="4" t="str">
        <f>"Q"&amp;ROUNDUP(MONTH(SalesDataTable[[#This Row],[Order Date]])/3,0)</f>
        <v>Q3</v>
      </c>
      <c r="E1405" s="4">
        <f>YEAR(SalesDataTable[[#This Row],[Order Date]])</f>
        <v>2026</v>
      </c>
      <c r="F1405" s="4" t="str">
        <f>TEXT(SalesDataTable[[#This Row],[Order Date]],"MMMM")</f>
        <v>July</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MONTH(SalesDataTable[[#This Row],[Order Date]])</f>
        <v>7</v>
      </c>
      <c r="D1406" s="4" t="str">
        <f>"Q"&amp;ROUNDUP(MONTH(SalesDataTable[[#This Row],[Order Date]])/3,0)</f>
        <v>Q3</v>
      </c>
      <c r="E1406" s="4">
        <f>YEAR(SalesDataTable[[#This Row],[Order Date]])</f>
        <v>2026</v>
      </c>
      <c r="F1406" s="4" t="str">
        <f>TEXT(SalesDataTable[[#This Row],[Order Date]],"MMMM")</f>
        <v>July</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MONTH(SalesDataTable[[#This Row],[Order Date]])</f>
        <v>7</v>
      </c>
      <c r="D1407" s="4" t="str">
        <f>"Q"&amp;ROUNDUP(MONTH(SalesDataTable[[#This Row],[Order Date]])/3,0)</f>
        <v>Q3</v>
      </c>
      <c r="E1407" s="4">
        <f>YEAR(SalesDataTable[[#This Row],[Order Date]])</f>
        <v>2026</v>
      </c>
      <c r="F1407" s="4" t="str">
        <f>TEXT(SalesDataTable[[#This Row],[Order Date]],"MMMM")</f>
        <v>July</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MONTH(SalesDataTable[[#This Row],[Order Date]])</f>
        <v>7</v>
      </c>
      <c r="D1408" s="4" t="str">
        <f>"Q"&amp;ROUNDUP(MONTH(SalesDataTable[[#This Row],[Order Date]])/3,0)</f>
        <v>Q3</v>
      </c>
      <c r="E1408" s="4">
        <f>YEAR(SalesDataTable[[#This Row],[Order Date]])</f>
        <v>2026</v>
      </c>
      <c r="F1408" s="4" t="str">
        <f>TEXT(SalesDataTable[[#This Row],[Order Date]],"MMMM")</f>
        <v>July</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MONTH(SalesDataTable[[#This Row],[Order Date]])</f>
        <v>7</v>
      </c>
      <c r="D1409" s="4" t="str">
        <f>"Q"&amp;ROUNDUP(MONTH(SalesDataTable[[#This Row],[Order Date]])/3,0)</f>
        <v>Q3</v>
      </c>
      <c r="E1409" s="4">
        <f>YEAR(SalesDataTable[[#This Row],[Order Date]])</f>
        <v>2026</v>
      </c>
      <c r="F1409" s="4" t="str">
        <f>TEXT(SalesDataTable[[#This Row],[Order Date]],"MMMM")</f>
        <v>July</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MONTH(SalesDataTable[[#This Row],[Order Date]])</f>
        <v>7</v>
      </c>
      <c r="D1410" s="4" t="str">
        <f>"Q"&amp;ROUNDUP(MONTH(SalesDataTable[[#This Row],[Order Date]])/3,0)</f>
        <v>Q3</v>
      </c>
      <c r="E1410" s="4">
        <f>YEAR(SalesDataTable[[#This Row],[Order Date]])</f>
        <v>2026</v>
      </c>
      <c r="F1410" s="4" t="str">
        <f>TEXT(SalesDataTable[[#This Row],[Order Date]],"MMMM")</f>
        <v>July</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MONTH(SalesDataTable[[#This Row],[Order Date]])</f>
        <v>7</v>
      </c>
      <c r="D1411" s="4" t="str">
        <f>"Q"&amp;ROUNDUP(MONTH(SalesDataTable[[#This Row],[Order Date]])/3,0)</f>
        <v>Q3</v>
      </c>
      <c r="E1411" s="4">
        <f>YEAR(SalesDataTable[[#This Row],[Order Date]])</f>
        <v>2026</v>
      </c>
      <c r="F1411" s="4" t="str">
        <f>TEXT(SalesDataTable[[#This Row],[Order Date]],"MMMM")</f>
        <v>July</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MONTH(SalesDataTable[[#This Row],[Order Date]])</f>
        <v>7</v>
      </c>
      <c r="D1412" s="4" t="str">
        <f>"Q"&amp;ROUNDUP(MONTH(SalesDataTable[[#This Row],[Order Date]])/3,0)</f>
        <v>Q3</v>
      </c>
      <c r="E1412" s="4">
        <f>YEAR(SalesDataTable[[#This Row],[Order Date]])</f>
        <v>2026</v>
      </c>
      <c r="F1412" s="4" t="str">
        <f>TEXT(SalesDataTable[[#This Row],[Order Date]],"MMMM")</f>
        <v>July</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MONTH(SalesDataTable[[#This Row],[Order Date]])</f>
        <v>7</v>
      </c>
      <c r="D1413" s="4" t="str">
        <f>"Q"&amp;ROUNDUP(MONTH(SalesDataTable[[#This Row],[Order Date]])/3,0)</f>
        <v>Q3</v>
      </c>
      <c r="E1413" s="4">
        <f>YEAR(SalesDataTable[[#This Row],[Order Date]])</f>
        <v>2026</v>
      </c>
      <c r="F1413" s="4" t="str">
        <f>TEXT(SalesDataTable[[#This Row],[Order Date]],"MMMM")</f>
        <v>July</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MONTH(SalesDataTable[[#This Row],[Order Date]])</f>
        <v>7</v>
      </c>
      <c r="D1414" s="4" t="str">
        <f>"Q"&amp;ROUNDUP(MONTH(SalesDataTable[[#This Row],[Order Date]])/3,0)</f>
        <v>Q3</v>
      </c>
      <c r="E1414" s="4">
        <f>YEAR(SalesDataTable[[#This Row],[Order Date]])</f>
        <v>2026</v>
      </c>
      <c r="F1414" s="4" t="str">
        <f>TEXT(SalesDataTable[[#This Row],[Order Date]],"MMMM")</f>
        <v>July</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MONTH(SalesDataTable[[#This Row],[Order Date]])</f>
        <v>7</v>
      </c>
      <c r="D1415" s="4" t="str">
        <f>"Q"&amp;ROUNDUP(MONTH(SalesDataTable[[#This Row],[Order Date]])/3,0)</f>
        <v>Q3</v>
      </c>
      <c r="E1415" s="4">
        <f>YEAR(SalesDataTable[[#This Row],[Order Date]])</f>
        <v>2026</v>
      </c>
      <c r="F1415" s="4" t="str">
        <f>TEXT(SalesDataTable[[#This Row],[Order Date]],"MMMM")</f>
        <v>July</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MONTH(SalesDataTable[[#This Row],[Order Date]])</f>
        <v>7</v>
      </c>
      <c r="D1416" s="4" t="str">
        <f>"Q"&amp;ROUNDUP(MONTH(SalesDataTable[[#This Row],[Order Date]])/3,0)</f>
        <v>Q3</v>
      </c>
      <c r="E1416" s="4">
        <f>YEAR(SalesDataTable[[#This Row],[Order Date]])</f>
        <v>2026</v>
      </c>
      <c r="F1416" s="4" t="str">
        <f>TEXT(SalesDataTable[[#This Row],[Order Date]],"MMMM")</f>
        <v>July</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MONTH(SalesDataTable[[#This Row],[Order Date]])</f>
        <v>7</v>
      </c>
      <c r="D1417" s="4" t="str">
        <f>"Q"&amp;ROUNDUP(MONTH(SalesDataTable[[#This Row],[Order Date]])/3,0)</f>
        <v>Q3</v>
      </c>
      <c r="E1417" s="4">
        <f>YEAR(SalesDataTable[[#This Row],[Order Date]])</f>
        <v>2026</v>
      </c>
      <c r="F1417" s="4" t="str">
        <f>TEXT(SalesDataTable[[#This Row],[Order Date]],"MMMM")</f>
        <v>July</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MONTH(SalesDataTable[[#This Row],[Order Date]])</f>
        <v>7</v>
      </c>
      <c r="D1418" s="4" t="str">
        <f>"Q"&amp;ROUNDUP(MONTH(SalesDataTable[[#This Row],[Order Date]])/3,0)</f>
        <v>Q3</v>
      </c>
      <c r="E1418" s="4">
        <f>YEAR(SalesDataTable[[#This Row],[Order Date]])</f>
        <v>2026</v>
      </c>
      <c r="F1418" s="4" t="str">
        <f>TEXT(SalesDataTable[[#This Row],[Order Date]],"MMMM")</f>
        <v>July</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MONTH(SalesDataTable[[#This Row],[Order Date]])</f>
        <v>7</v>
      </c>
      <c r="D1419" s="4" t="str">
        <f>"Q"&amp;ROUNDUP(MONTH(SalesDataTable[[#This Row],[Order Date]])/3,0)</f>
        <v>Q3</v>
      </c>
      <c r="E1419" s="4">
        <f>YEAR(SalesDataTable[[#This Row],[Order Date]])</f>
        <v>2026</v>
      </c>
      <c r="F1419" s="4" t="str">
        <f>TEXT(SalesDataTable[[#This Row],[Order Date]],"MMMM")</f>
        <v>July</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MONTH(SalesDataTable[[#This Row],[Order Date]])</f>
        <v>7</v>
      </c>
      <c r="D1420" s="4" t="str">
        <f>"Q"&amp;ROUNDUP(MONTH(SalesDataTable[[#This Row],[Order Date]])/3,0)</f>
        <v>Q3</v>
      </c>
      <c r="E1420" s="4">
        <f>YEAR(SalesDataTable[[#This Row],[Order Date]])</f>
        <v>2026</v>
      </c>
      <c r="F1420" s="4" t="str">
        <f>TEXT(SalesDataTable[[#This Row],[Order Date]],"MMMM")</f>
        <v>July</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MONTH(SalesDataTable[[#This Row],[Order Date]])</f>
        <v>7</v>
      </c>
      <c r="D1421" s="4" t="str">
        <f>"Q"&amp;ROUNDUP(MONTH(SalesDataTable[[#This Row],[Order Date]])/3,0)</f>
        <v>Q3</v>
      </c>
      <c r="E1421" s="4">
        <f>YEAR(SalesDataTable[[#This Row],[Order Date]])</f>
        <v>2026</v>
      </c>
      <c r="F1421" s="4" t="str">
        <f>TEXT(SalesDataTable[[#This Row],[Order Date]],"MMMM")</f>
        <v>July</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MONTH(SalesDataTable[[#This Row],[Order Date]])</f>
        <v>7</v>
      </c>
      <c r="D1422" s="4" t="str">
        <f>"Q"&amp;ROUNDUP(MONTH(SalesDataTable[[#This Row],[Order Date]])/3,0)</f>
        <v>Q3</v>
      </c>
      <c r="E1422" s="4">
        <f>YEAR(SalesDataTable[[#This Row],[Order Date]])</f>
        <v>2026</v>
      </c>
      <c r="F1422" s="4" t="str">
        <f>TEXT(SalesDataTable[[#This Row],[Order Date]],"MMMM")</f>
        <v>July</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MONTH(SalesDataTable[[#This Row],[Order Date]])</f>
        <v>7</v>
      </c>
      <c r="D1423" s="4" t="str">
        <f>"Q"&amp;ROUNDUP(MONTH(SalesDataTable[[#This Row],[Order Date]])/3,0)</f>
        <v>Q3</v>
      </c>
      <c r="E1423" s="4">
        <f>YEAR(SalesDataTable[[#This Row],[Order Date]])</f>
        <v>2026</v>
      </c>
      <c r="F1423" s="4" t="str">
        <f>TEXT(SalesDataTable[[#This Row],[Order Date]],"MMMM")</f>
        <v>July</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MONTH(SalesDataTable[[#This Row],[Order Date]])</f>
        <v>7</v>
      </c>
      <c r="D1424" s="4" t="str">
        <f>"Q"&amp;ROUNDUP(MONTH(SalesDataTable[[#This Row],[Order Date]])/3,0)</f>
        <v>Q3</v>
      </c>
      <c r="E1424" s="4">
        <f>YEAR(SalesDataTable[[#This Row],[Order Date]])</f>
        <v>2026</v>
      </c>
      <c r="F1424" s="4" t="str">
        <f>TEXT(SalesDataTable[[#This Row],[Order Date]],"MMMM")</f>
        <v>July</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MONTH(SalesDataTable[[#This Row],[Order Date]])</f>
        <v>7</v>
      </c>
      <c r="D1425" s="4" t="str">
        <f>"Q"&amp;ROUNDUP(MONTH(SalesDataTable[[#This Row],[Order Date]])/3,0)</f>
        <v>Q3</v>
      </c>
      <c r="E1425" s="4">
        <f>YEAR(SalesDataTable[[#This Row],[Order Date]])</f>
        <v>2026</v>
      </c>
      <c r="F1425" s="4" t="str">
        <f>TEXT(SalesDataTable[[#This Row],[Order Date]],"MMMM")</f>
        <v>July</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MONTH(SalesDataTable[[#This Row],[Order Date]])</f>
        <v>7</v>
      </c>
      <c r="D1426" s="4" t="str">
        <f>"Q"&amp;ROUNDUP(MONTH(SalesDataTable[[#This Row],[Order Date]])/3,0)</f>
        <v>Q3</v>
      </c>
      <c r="E1426" s="4">
        <f>YEAR(SalesDataTable[[#This Row],[Order Date]])</f>
        <v>2026</v>
      </c>
      <c r="F1426" s="4" t="str">
        <f>TEXT(SalesDataTable[[#This Row],[Order Date]],"MMMM")</f>
        <v>July</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MONTH(SalesDataTable[[#This Row],[Order Date]])</f>
        <v>7</v>
      </c>
      <c r="D1427" s="4" t="str">
        <f>"Q"&amp;ROUNDUP(MONTH(SalesDataTable[[#This Row],[Order Date]])/3,0)</f>
        <v>Q3</v>
      </c>
      <c r="E1427" s="4">
        <f>YEAR(SalesDataTable[[#This Row],[Order Date]])</f>
        <v>2026</v>
      </c>
      <c r="F1427" s="4" t="str">
        <f>TEXT(SalesDataTable[[#This Row],[Order Date]],"MMMM")</f>
        <v>July</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MONTH(SalesDataTable[[#This Row],[Order Date]])</f>
        <v>7</v>
      </c>
      <c r="D1428" s="4" t="str">
        <f>"Q"&amp;ROUNDUP(MONTH(SalesDataTable[[#This Row],[Order Date]])/3,0)</f>
        <v>Q3</v>
      </c>
      <c r="E1428" s="4">
        <f>YEAR(SalesDataTable[[#This Row],[Order Date]])</f>
        <v>2026</v>
      </c>
      <c r="F1428" s="4" t="str">
        <f>TEXT(SalesDataTable[[#This Row],[Order Date]],"MMMM")</f>
        <v>July</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MONTH(SalesDataTable[[#This Row],[Order Date]])</f>
        <v>7</v>
      </c>
      <c r="D1429" s="4" t="str">
        <f>"Q"&amp;ROUNDUP(MONTH(SalesDataTable[[#This Row],[Order Date]])/3,0)</f>
        <v>Q3</v>
      </c>
      <c r="E1429" s="4">
        <f>YEAR(SalesDataTable[[#This Row],[Order Date]])</f>
        <v>2026</v>
      </c>
      <c r="F1429" s="4" t="str">
        <f>TEXT(SalesDataTable[[#This Row],[Order Date]],"MMMM")</f>
        <v>July</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MONTH(SalesDataTable[[#This Row],[Order Date]])</f>
        <v>7</v>
      </c>
      <c r="D1430" s="4" t="str">
        <f>"Q"&amp;ROUNDUP(MONTH(SalesDataTable[[#This Row],[Order Date]])/3,0)</f>
        <v>Q3</v>
      </c>
      <c r="E1430" s="4">
        <f>YEAR(SalesDataTable[[#This Row],[Order Date]])</f>
        <v>2026</v>
      </c>
      <c r="F1430" s="4" t="str">
        <f>TEXT(SalesDataTable[[#This Row],[Order Date]],"MMMM")</f>
        <v>July</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MONTH(SalesDataTable[[#This Row],[Order Date]])</f>
        <v>7</v>
      </c>
      <c r="D1431" s="4" t="str">
        <f>"Q"&amp;ROUNDUP(MONTH(SalesDataTable[[#This Row],[Order Date]])/3,0)</f>
        <v>Q3</v>
      </c>
      <c r="E1431" s="4">
        <f>YEAR(SalesDataTable[[#This Row],[Order Date]])</f>
        <v>2026</v>
      </c>
      <c r="F1431" s="4" t="str">
        <f>TEXT(SalesDataTable[[#This Row],[Order Date]],"MMMM")</f>
        <v>July</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MONTH(SalesDataTable[[#This Row],[Order Date]])</f>
        <v>7</v>
      </c>
      <c r="D1432" s="4" t="str">
        <f>"Q"&amp;ROUNDUP(MONTH(SalesDataTable[[#This Row],[Order Date]])/3,0)</f>
        <v>Q3</v>
      </c>
      <c r="E1432" s="4">
        <f>YEAR(SalesDataTable[[#This Row],[Order Date]])</f>
        <v>2026</v>
      </c>
      <c r="F1432" s="4" t="str">
        <f>TEXT(SalesDataTable[[#This Row],[Order Date]],"MMMM")</f>
        <v>July</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MONTH(SalesDataTable[[#This Row],[Order Date]])</f>
        <v>7</v>
      </c>
      <c r="D1433" s="4" t="str">
        <f>"Q"&amp;ROUNDUP(MONTH(SalesDataTable[[#This Row],[Order Date]])/3,0)</f>
        <v>Q3</v>
      </c>
      <c r="E1433" s="4">
        <f>YEAR(SalesDataTable[[#This Row],[Order Date]])</f>
        <v>2026</v>
      </c>
      <c r="F1433" s="4" t="str">
        <f>TEXT(SalesDataTable[[#This Row],[Order Date]],"MMMM")</f>
        <v>July</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MONTH(SalesDataTable[[#This Row],[Order Date]])</f>
        <v>7</v>
      </c>
      <c r="D1434" s="4" t="str">
        <f>"Q"&amp;ROUNDUP(MONTH(SalesDataTable[[#This Row],[Order Date]])/3,0)</f>
        <v>Q3</v>
      </c>
      <c r="E1434" s="4">
        <f>YEAR(SalesDataTable[[#This Row],[Order Date]])</f>
        <v>2026</v>
      </c>
      <c r="F1434" s="4" t="str">
        <f>TEXT(SalesDataTable[[#This Row],[Order Date]],"MMMM")</f>
        <v>July</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MONTH(SalesDataTable[[#This Row],[Order Date]])</f>
        <v>7</v>
      </c>
      <c r="D1435" s="4" t="str">
        <f>"Q"&amp;ROUNDUP(MONTH(SalesDataTable[[#This Row],[Order Date]])/3,0)</f>
        <v>Q3</v>
      </c>
      <c r="E1435" s="4">
        <f>YEAR(SalesDataTable[[#This Row],[Order Date]])</f>
        <v>2026</v>
      </c>
      <c r="F1435" s="4" t="str">
        <f>TEXT(SalesDataTable[[#This Row],[Order Date]],"MMMM")</f>
        <v>July</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MONTH(SalesDataTable[[#This Row],[Order Date]])</f>
        <v>7</v>
      </c>
      <c r="D1436" s="4" t="str">
        <f>"Q"&amp;ROUNDUP(MONTH(SalesDataTable[[#This Row],[Order Date]])/3,0)</f>
        <v>Q3</v>
      </c>
      <c r="E1436" s="4">
        <f>YEAR(SalesDataTable[[#This Row],[Order Date]])</f>
        <v>2026</v>
      </c>
      <c r="F1436" s="4" t="str">
        <f>TEXT(SalesDataTable[[#This Row],[Order Date]],"MMMM")</f>
        <v>July</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MONTH(SalesDataTable[[#This Row],[Order Date]])</f>
        <v>7</v>
      </c>
      <c r="D1437" s="4" t="str">
        <f>"Q"&amp;ROUNDUP(MONTH(SalesDataTable[[#This Row],[Order Date]])/3,0)</f>
        <v>Q3</v>
      </c>
      <c r="E1437" s="4">
        <f>YEAR(SalesDataTable[[#This Row],[Order Date]])</f>
        <v>2026</v>
      </c>
      <c r="F1437" s="4" t="str">
        <f>TEXT(SalesDataTable[[#This Row],[Order Date]],"MMMM")</f>
        <v>July</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MONTH(SalesDataTable[[#This Row],[Order Date]])</f>
        <v>7</v>
      </c>
      <c r="D1438" s="4" t="str">
        <f>"Q"&amp;ROUNDUP(MONTH(SalesDataTable[[#This Row],[Order Date]])/3,0)</f>
        <v>Q3</v>
      </c>
      <c r="E1438" s="4">
        <f>YEAR(SalesDataTable[[#This Row],[Order Date]])</f>
        <v>2026</v>
      </c>
      <c r="F1438" s="4" t="str">
        <f>TEXT(SalesDataTable[[#This Row],[Order Date]],"MMMM")</f>
        <v>July</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MONTH(SalesDataTable[[#This Row],[Order Date]])</f>
        <v>7</v>
      </c>
      <c r="D1439" s="4" t="str">
        <f>"Q"&amp;ROUNDUP(MONTH(SalesDataTable[[#This Row],[Order Date]])/3,0)</f>
        <v>Q3</v>
      </c>
      <c r="E1439" s="4">
        <f>YEAR(SalesDataTable[[#This Row],[Order Date]])</f>
        <v>2026</v>
      </c>
      <c r="F1439" s="4" t="str">
        <f>TEXT(SalesDataTable[[#This Row],[Order Date]],"MMMM")</f>
        <v>July</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MONTH(SalesDataTable[[#This Row],[Order Date]])</f>
        <v>7</v>
      </c>
      <c r="D1440" s="4" t="str">
        <f>"Q"&amp;ROUNDUP(MONTH(SalesDataTable[[#This Row],[Order Date]])/3,0)</f>
        <v>Q3</v>
      </c>
      <c r="E1440" s="4">
        <f>YEAR(SalesDataTable[[#This Row],[Order Date]])</f>
        <v>2026</v>
      </c>
      <c r="F1440" s="4" t="str">
        <f>TEXT(SalesDataTable[[#This Row],[Order Date]],"MMMM")</f>
        <v>July</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MONTH(SalesDataTable[[#This Row],[Order Date]])</f>
        <v>7</v>
      </c>
      <c r="D1441" s="4" t="str">
        <f>"Q"&amp;ROUNDUP(MONTH(SalesDataTable[[#This Row],[Order Date]])/3,0)</f>
        <v>Q3</v>
      </c>
      <c r="E1441" s="4">
        <f>YEAR(SalesDataTable[[#This Row],[Order Date]])</f>
        <v>2026</v>
      </c>
      <c r="F1441" s="4" t="str">
        <f>TEXT(SalesDataTable[[#This Row],[Order Date]],"MMMM")</f>
        <v>July</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MONTH(SalesDataTable[[#This Row],[Order Date]])</f>
        <v>7</v>
      </c>
      <c r="D1442" s="4" t="str">
        <f>"Q"&amp;ROUNDUP(MONTH(SalesDataTable[[#This Row],[Order Date]])/3,0)</f>
        <v>Q3</v>
      </c>
      <c r="E1442" s="4">
        <f>YEAR(SalesDataTable[[#This Row],[Order Date]])</f>
        <v>2026</v>
      </c>
      <c r="F1442" s="4" t="str">
        <f>TEXT(SalesDataTable[[#This Row],[Order Date]],"MMMM")</f>
        <v>July</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MONTH(SalesDataTable[[#This Row],[Order Date]])</f>
        <v>7</v>
      </c>
      <c r="D1443" s="4" t="str">
        <f>"Q"&amp;ROUNDUP(MONTH(SalesDataTable[[#This Row],[Order Date]])/3,0)</f>
        <v>Q3</v>
      </c>
      <c r="E1443" s="4">
        <f>YEAR(SalesDataTable[[#This Row],[Order Date]])</f>
        <v>2026</v>
      </c>
      <c r="F1443" s="4" t="str">
        <f>TEXT(SalesDataTable[[#This Row],[Order Date]],"MMMM")</f>
        <v>July</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MONTH(SalesDataTable[[#This Row],[Order Date]])</f>
        <v>7</v>
      </c>
      <c r="D1444" s="4" t="str">
        <f>"Q"&amp;ROUNDUP(MONTH(SalesDataTable[[#This Row],[Order Date]])/3,0)</f>
        <v>Q3</v>
      </c>
      <c r="E1444" s="4">
        <f>YEAR(SalesDataTable[[#This Row],[Order Date]])</f>
        <v>2026</v>
      </c>
      <c r="F1444" s="4" t="str">
        <f>TEXT(SalesDataTable[[#This Row],[Order Date]],"MMMM")</f>
        <v>July</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MONTH(SalesDataTable[[#This Row],[Order Date]])</f>
        <v>7</v>
      </c>
      <c r="D1445" s="4" t="str">
        <f>"Q"&amp;ROUNDUP(MONTH(SalesDataTable[[#This Row],[Order Date]])/3,0)</f>
        <v>Q3</v>
      </c>
      <c r="E1445" s="4">
        <f>YEAR(SalesDataTable[[#This Row],[Order Date]])</f>
        <v>2026</v>
      </c>
      <c r="F1445" s="4" t="str">
        <f>TEXT(SalesDataTable[[#This Row],[Order Date]],"MMMM")</f>
        <v>July</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MONTH(SalesDataTable[[#This Row],[Order Date]])</f>
        <v>7</v>
      </c>
      <c r="D1446" s="4" t="str">
        <f>"Q"&amp;ROUNDUP(MONTH(SalesDataTable[[#This Row],[Order Date]])/3,0)</f>
        <v>Q3</v>
      </c>
      <c r="E1446" s="4">
        <f>YEAR(SalesDataTable[[#This Row],[Order Date]])</f>
        <v>2026</v>
      </c>
      <c r="F1446" s="4" t="str">
        <f>TEXT(SalesDataTable[[#This Row],[Order Date]],"MMMM")</f>
        <v>July</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MONTH(SalesDataTable[[#This Row],[Order Date]])</f>
        <v>7</v>
      </c>
      <c r="D1447" s="4" t="str">
        <f>"Q"&amp;ROUNDUP(MONTH(SalesDataTable[[#This Row],[Order Date]])/3,0)</f>
        <v>Q3</v>
      </c>
      <c r="E1447" s="4">
        <f>YEAR(SalesDataTable[[#This Row],[Order Date]])</f>
        <v>2026</v>
      </c>
      <c r="F1447" s="4" t="str">
        <f>TEXT(SalesDataTable[[#This Row],[Order Date]],"MMMM")</f>
        <v>July</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MONTH(SalesDataTable[[#This Row],[Order Date]])</f>
        <v>7</v>
      </c>
      <c r="D1448" s="4" t="str">
        <f>"Q"&amp;ROUNDUP(MONTH(SalesDataTable[[#This Row],[Order Date]])/3,0)</f>
        <v>Q3</v>
      </c>
      <c r="E1448" s="4">
        <f>YEAR(SalesDataTable[[#This Row],[Order Date]])</f>
        <v>2026</v>
      </c>
      <c r="F1448" s="4" t="str">
        <f>TEXT(SalesDataTable[[#This Row],[Order Date]],"MMMM")</f>
        <v>July</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MONTH(SalesDataTable[[#This Row],[Order Date]])</f>
        <v>7</v>
      </c>
      <c r="D1449" s="4" t="str">
        <f>"Q"&amp;ROUNDUP(MONTH(SalesDataTable[[#This Row],[Order Date]])/3,0)</f>
        <v>Q3</v>
      </c>
      <c r="E1449" s="4">
        <f>YEAR(SalesDataTable[[#This Row],[Order Date]])</f>
        <v>2026</v>
      </c>
      <c r="F1449" s="4" t="str">
        <f>TEXT(SalesDataTable[[#This Row],[Order Date]],"MMMM")</f>
        <v>July</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MONTH(SalesDataTable[[#This Row],[Order Date]])</f>
        <v>7</v>
      </c>
      <c r="D1450" s="4" t="str">
        <f>"Q"&amp;ROUNDUP(MONTH(SalesDataTable[[#This Row],[Order Date]])/3,0)</f>
        <v>Q3</v>
      </c>
      <c r="E1450" s="4">
        <f>YEAR(SalesDataTable[[#This Row],[Order Date]])</f>
        <v>2026</v>
      </c>
      <c r="F1450" s="4" t="str">
        <f>TEXT(SalesDataTable[[#This Row],[Order Date]],"MMMM")</f>
        <v>July</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MONTH(SalesDataTable[[#This Row],[Order Date]])</f>
        <v>7</v>
      </c>
      <c r="D1451" s="4" t="str">
        <f>"Q"&amp;ROUNDUP(MONTH(SalesDataTable[[#This Row],[Order Date]])/3,0)</f>
        <v>Q3</v>
      </c>
      <c r="E1451" s="4">
        <f>YEAR(SalesDataTable[[#This Row],[Order Date]])</f>
        <v>2026</v>
      </c>
      <c r="F1451" s="4" t="str">
        <f>TEXT(SalesDataTable[[#This Row],[Order Date]],"MMMM")</f>
        <v>July</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MONTH(SalesDataTable[[#This Row],[Order Date]])</f>
        <v>7</v>
      </c>
      <c r="D1452" s="4" t="str">
        <f>"Q"&amp;ROUNDUP(MONTH(SalesDataTable[[#This Row],[Order Date]])/3,0)</f>
        <v>Q3</v>
      </c>
      <c r="E1452" s="4">
        <f>YEAR(SalesDataTable[[#This Row],[Order Date]])</f>
        <v>2026</v>
      </c>
      <c r="F1452" s="4" t="str">
        <f>TEXT(SalesDataTable[[#This Row],[Order Date]],"MMMM")</f>
        <v>July</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MONTH(SalesDataTable[[#This Row],[Order Date]])</f>
        <v>7</v>
      </c>
      <c r="D1453" s="4" t="str">
        <f>"Q"&amp;ROUNDUP(MONTH(SalesDataTable[[#This Row],[Order Date]])/3,0)</f>
        <v>Q3</v>
      </c>
      <c r="E1453" s="4">
        <f>YEAR(SalesDataTable[[#This Row],[Order Date]])</f>
        <v>2026</v>
      </c>
      <c r="F1453" s="4" t="str">
        <f>TEXT(SalesDataTable[[#This Row],[Order Date]],"MMMM")</f>
        <v>July</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MONTH(SalesDataTable[[#This Row],[Order Date]])</f>
        <v>7</v>
      </c>
      <c r="D1454" s="4" t="str">
        <f>"Q"&amp;ROUNDUP(MONTH(SalesDataTable[[#This Row],[Order Date]])/3,0)</f>
        <v>Q3</v>
      </c>
      <c r="E1454" s="4">
        <f>YEAR(SalesDataTable[[#This Row],[Order Date]])</f>
        <v>2026</v>
      </c>
      <c r="F1454" s="4" t="str">
        <f>TEXT(SalesDataTable[[#This Row],[Order Date]],"MMMM")</f>
        <v>July</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MONTH(SalesDataTable[[#This Row],[Order Date]])</f>
        <v>7</v>
      </c>
      <c r="D1455" s="4" t="str">
        <f>"Q"&amp;ROUNDUP(MONTH(SalesDataTable[[#This Row],[Order Date]])/3,0)</f>
        <v>Q3</v>
      </c>
      <c r="E1455" s="4">
        <f>YEAR(SalesDataTable[[#This Row],[Order Date]])</f>
        <v>2026</v>
      </c>
      <c r="F1455" s="4" t="str">
        <f>TEXT(SalesDataTable[[#This Row],[Order Date]],"MMMM")</f>
        <v>July</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MONTH(SalesDataTable[[#This Row],[Order Date]])</f>
        <v>7</v>
      </c>
      <c r="D1456" s="4" t="str">
        <f>"Q"&amp;ROUNDUP(MONTH(SalesDataTable[[#This Row],[Order Date]])/3,0)</f>
        <v>Q3</v>
      </c>
      <c r="E1456" s="4">
        <f>YEAR(SalesDataTable[[#This Row],[Order Date]])</f>
        <v>2026</v>
      </c>
      <c r="F1456" s="4" t="str">
        <f>TEXT(SalesDataTable[[#This Row],[Order Date]],"MMMM")</f>
        <v>July</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MONTH(SalesDataTable[[#This Row],[Order Date]])</f>
        <v>7</v>
      </c>
      <c r="D1457" s="4" t="str">
        <f>"Q"&amp;ROUNDUP(MONTH(SalesDataTable[[#This Row],[Order Date]])/3,0)</f>
        <v>Q3</v>
      </c>
      <c r="E1457" s="4">
        <f>YEAR(SalesDataTable[[#This Row],[Order Date]])</f>
        <v>2026</v>
      </c>
      <c r="F1457" s="4" t="str">
        <f>TEXT(SalesDataTable[[#This Row],[Order Date]],"MMMM")</f>
        <v>July</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MONTH(SalesDataTable[[#This Row],[Order Date]])</f>
        <v>7</v>
      </c>
      <c r="D1458" s="4" t="str">
        <f>"Q"&amp;ROUNDUP(MONTH(SalesDataTable[[#This Row],[Order Date]])/3,0)</f>
        <v>Q3</v>
      </c>
      <c r="E1458" s="4">
        <f>YEAR(SalesDataTable[[#This Row],[Order Date]])</f>
        <v>2026</v>
      </c>
      <c r="F1458" s="4" t="str">
        <f>TEXT(SalesDataTable[[#This Row],[Order Date]],"MMMM")</f>
        <v>July</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MONTH(SalesDataTable[[#This Row],[Order Date]])</f>
        <v>7</v>
      </c>
      <c r="D1459" s="4" t="str">
        <f>"Q"&amp;ROUNDUP(MONTH(SalesDataTable[[#This Row],[Order Date]])/3,0)</f>
        <v>Q3</v>
      </c>
      <c r="E1459" s="4">
        <f>YEAR(SalesDataTable[[#This Row],[Order Date]])</f>
        <v>2026</v>
      </c>
      <c r="F1459" s="4" t="str">
        <f>TEXT(SalesDataTable[[#This Row],[Order Date]],"MMMM")</f>
        <v>July</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MONTH(SalesDataTable[[#This Row],[Order Date]])</f>
        <v>7</v>
      </c>
      <c r="D1460" s="4" t="str">
        <f>"Q"&amp;ROUNDUP(MONTH(SalesDataTable[[#This Row],[Order Date]])/3,0)</f>
        <v>Q3</v>
      </c>
      <c r="E1460" s="4">
        <f>YEAR(SalesDataTable[[#This Row],[Order Date]])</f>
        <v>2026</v>
      </c>
      <c r="F1460" s="4" t="str">
        <f>TEXT(SalesDataTable[[#This Row],[Order Date]],"MMMM")</f>
        <v>July</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MONTH(SalesDataTable[[#This Row],[Order Date]])</f>
        <v>7</v>
      </c>
      <c r="D1461" s="4" t="str">
        <f>"Q"&amp;ROUNDUP(MONTH(SalesDataTable[[#This Row],[Order Date]])/3,0)</f>
        <v>Q3</v>
      </c>
      <c r="E1461" s="4">
        <f>YEAR(SalesDataTable[[#This Row],[Order Date]])</f>
        <v>2026</v>
      </c>
      <c r="F1461" s="4" t="str">
        <f>TEXT(SalesDataTable[[#This Row],[Order Date]],"MMMM")</f>
        <v>July</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MONTH(SalesDataTable[[#This Row],[Order Date]])</f>
        <v>7</v>
      </c>
      <c r="D1462" s="4" t="str">
        <f>"Q"&amp;ROUNDUP(MONTH(SalesDataTable[[#This Row],[Order Date]])/3,0)</f>
        <v>Q3</v>
      </c>
      <c r="E1462" s="4">
        <f>YEAR(SalesDataTable[[#This Row],[Order Date]])</f>
        <v>2026</v>
      </c>
      <c r="F1462" s="4" t="str">
        <f>TEXT(SalesDataTable[[#This Row],[Order Date]],"MMMM")</f>
        <v>July</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MONTH(SalesDataTable[[#This Row],[Order Date]])</f>
        <v>7</v>
      </c>
      <c r="D1463" s="4" t="str">
        <f>"Q"&amp;ROUNDUP(MONTH(SalesDataTable[[#This Row],[Order Date]])/3,0)</f>
        <v>Q3</v>
      </c>
      <c r="E1463" s="4">
        <f>YEAR(SalesDataTable[[#This Row],[Order Date]])</f>
        <v>2026</v>
      </c>
      <c r="F1463" s="4" t="str">
        <f>TEXT(SalesDataTable[[#This Row],[Order Date]],"MMMM")</f>
        <v>July</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MONTH(SalesDataTable[[#This Row],[Order Date]])</f>
        <v>7</v>
      </c>
      <c r="D1464" s="4" t="str">
        <f>"Q"&amp;ROUNDUP(MONTH(SalesDataTable[[#This Row],[Order Date]])/3,0)</f>
        <v>Q3</v>
      </c>
      <c r="E1464" s="4">
        <f>YEAR(SalesDataTable[[#This Row],[Order Date]])</f>
        <v>2026</v>
      </c>
      <c r="F1464" s="4" t="str">
        <f>TEXT(SalesDataTable[[#This Row],[Order Date]],"MMMM")</f>
        <v>July</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MONTH(SalesDataTable[[#This Row],[Order Date]])</f>
        <v>7</v>
      </c>
      <c r="D1465" s="4" t="str">
        <f>"Q"&amp;ROUNDUP(MONTH(SalesDataTable[[#This Row],[Order Date]])/3,0)</f>
        <v>Q3</v>
      </c>
      <c r="E1465" s="4">
        <f>YEAR(SalesDataTable[[#This Row],[Order Date]])</f>
        <v>2026</v>
      </c>
      <c r="F1465" s="4" t="str">
        <f>TEXT(SalesDataTable[[#This Row],[Order Date]],"MMMM")</f>
        <v>July</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MONTH(SalesDataTable[[#This Row],[Order Date]])</f>
        <v>7</v>
      </c>
      <c r="D1466" s="4" t="str">
        <f>"Q"&amp;ROUNDUP(MONTH(SalesDataTable[[#This Row],[Order Date]])/3,0)</f>
        <v>Q3</v>
      </c>
      <c r="E1466" s="4">
        <f>YEAR(SalesDataTable[[#This Row],[Order Date]])</f>
        <v>2026</v>
      </c>
      <c r="F1466" s="4" t="str">
        <f>TEXT(SalesDataTable[[#This Row],[Order Date]],"MMMM")</f>
        <v>July</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MONTH(SalesDataTable[[#This Row],[Order Date]])</f>
        <v>7</v>
      </c>
      <c r="D1467" s="4" t="str">
        <f>"Q"&amp;ROUNDUP(MONTH(SalesDataTable[[#This Row],[Order Date]])/3,0)</f>
        <v>Q3</v>
      </c>
      <c r="E1467" s="4">
        <f>YEAR(SalesDataTable[[#This Row],[Order Date]])</f>
        <v>2026</v>
      </c>
      <c r="F1467" s="4" t="str">
        <f>TEXT(SalesDataTable[[#This Row],[Order Date]],"MMMM")</f>
        <v>July</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MONTH(SalesDataTable[[#This Row],[Order Date]])</f>
        <v>7</v>
      </c>
      <c r="D1468" s="4" t="str">
        <f>"Q"&amp;ROUNDUP(MONTH(SalesDataTable[[#This Row],[Order Date]])/3,0)</f>
        <v>Q3</v>
      </c>
      <c r="E1468" s="4">
        <f>YEAR(SalesDataTable[[#This Row],[Order Date]])</f>
        <v>2026</v>
      </c>
      <c r="F1468" s="4" t="str">
        <f>TEXT(SalesDataTable[[#This Row],[Order Date]],"MMMM")</f>
        <v>July</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MONTH(SalesDataTable[[#This Row],[Order Date]])</f>
        <v>7</v>
      </c>
      <c r="D1469" s="4" t="str">
        <f>"Q"&amp;ROUNDUP(MONTH(SalesDataTable[[#This Row],[Order Date]])/3,0)</f>
        <v>Q3</v>
      </c>
      <c r="E1469" s="4">
        <f>YEAR(SalesDataTable[[#This Row],[Order Date]])</f>
        <v>2026</v>
      </c>
      <c r="F1469" s="4" t="str">
        <f>TEXT(SalesDataTable[[#This Row],[Order Date]],"MMMM")</f>
        <v>July</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MONTH(SalesDataTable[[#This Row],[Order Date]])</f>
        <v>7</v>
      </c>
      <c r="D1470" s="4" t="str">
        <f>"Q"&amp;ROUNDUP(MONTH(SalesDataTable[[#This Row],[Order Date]])/3,0)</f>
        <v>Q3</v>
      </c>
      <c r="E1470" s="4">
        <f>YEAR(SalesDataTable[[#This Row],[Order Date]])</f>
        <v>2026</v>
      </c>
      <c r="F1470" s="4" t="str">
        <f>TEXT(SalesDataTable[[#This Row],[Order Date]],"MMMM")</f>
        <v>July</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MONTH(SalesDataTable[[#This Row],[Order Date]])</f>
        <v>7</v>
      </c>
      <c r="D1471" s="4" t="str">
        <f>"Q"&amp;ROUNDUP(MONTH(SalesDataTable[[#This Row],[Order Date]])/3,0)</f>
        <v>Q3</v>
      </c>
      <c r="E1471" s="4">
        <f>YEAR(SalesDataTable[[#This Row],[Order Date]])</f>
        <v>2026</v>
      </c>
      <c r="F1471" s="4" t="str">
        <f>TEXT(SalesDataTable[[#This Row],[Order Date]],"MMMM")</f>
        <v>July</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MONTH(SalesDataTable[[#This Row],[Order Date]])</f>
        <v>7</v>
      </c>
      <c r="D1472" s="4" t="str">
        <f>"Q"&amp;ROUNDUP(MONTH(SalesDataTable[[#This Row],[Order Date]])/3,0)</f>
        <v>Q3</v>
      </c>
      <c r="E1472" s="4">
        <f>YEAR(SalesDataTable[[#This Row],[Order Date]])</f>
        <v>2026</v>
      </c>
      <c r="F1472" s="4" t="str">
        <f>TEXT(SalesDataTable[[#This Row],[Order Date]],"MMMM")</f>
        <v>July</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MONTH(SalesDataTable[[#This Row],[Order Date]])</f>
        <v>7</v>
      </c>
      <c r="D1473" s="4" t="str">
        <f>"Q"&amp;ROUNDUP(MONTH(SalesDataTable[[#This Row],[Order Date]])/3,0)</f>
        <v>Q3</v>
      </c>
      <c r="E1473" s="4">
        <f>YEAR(SalesDataTable[[#This Row],[Order Date]])</f>
        <v>2026</v>
      </c>
      <c r="F1473" s="4" t="str">
        <f>TEXT(SalesDataTable[[#This Row],[Order Date]],"MMMM")</f>
        <v>July</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MONTH(SalesDataTable[[#This Row],[Order Date]])</f>
        <v>7</v>
      </c>
      <c r="D1474" s="4" t="str">
        <f>"Q"&amp;ROUNDUP(MONTH(SalesDataTable[[#This Row],[Order Date]])/3,0)</f>
        <v>Q3</v>
      </c>
      <c r="E1474" s="4">
        <f>YEAR(SalesDataTable[[#This Row],[Order Date]])</f>
        <v>2026</v>
      </c>
      <c r="F1474" s="4" t="str">
        <f>TEXT(SalesDataTable[[#This Row],[Order Date]],"MMMM")</f>
        <v>July</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MONTH(SalesDataTable[[#This Row],[Order Date]])</f>
        <v>7</v>
      </c>
      <c r="D1475" s="4" t="str">
        <f>"Q"&amp;ROUNDUP(MONTH(SalesDataTable[[#This Row],[Order Date]])/3,0)</f>
        <v>Q3</v>
      </c>
      <c r="E1475" s="4">
        <f>YEAR(SalesDataTable[[#This Row],[Order Date]])</f>
        <v>2026</v>
      </c>
      <c r="F1475" s="4" t="str">
        <f>TEXT(SalesDataTable[[#This Row],[Order Date]],"MMMM")</f>
        <v>July</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MONTH(SalesDataTable[[#This Row],[Order Date]])</f>
        <v>7</v>
      </c>
      <c r="D1476" s="4" t="str">
        <f>"Q"&amp;ROUNDUP(MONTH(SalesDataTable[[#This Row],[Order Date]])/3,0)</f>
        <v>Q3</v>
      </c>
      <c r="E1476" s="4">
        <f>YEAR(SalesDataTable[[#This Row],[Order Date]])</f>
        <v>2026</v>
      </c>
      <c r="F1476" s="4" t="str">
        <f>TEXT(SalesDataTable[[#This Row],[Order Date]],"MMMM")</f>
        <v>July</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MONTH(SalesDataTable[[#This Row],[Order Date]])</f>
        <v>7</v>
      </c>
      <c r="D1477" s="4" t="str">
        <f>"Q"&amp;ROUNDUP(MONTH(SalesDataTable[[#This Row],[Order Date]])/3,0)</f>
        <v>Q3</v>
      </c>
      <c r="E1477" s="4">
        <f>YEAR(SalesDataTable[[#This Row],[Order Date]])</f>
        <v>2026</v>
      </c>
      <c r="F1477" s="4" t="str">
        <f>TEXT(SalesDataTable[[#This Row],[Order Date]],"MMMM")</f>
        <v>July</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MONTH(SalesDataTable[[#This Row],[Order Date]])</f>
        <v>7</v>
      </c>
      <c r="D1478" s="4" t="str">
        <f>"Q"&amp;ROUNDUP(MONTH(SalesDataTable[[#This Row],[Order Date]])/3,0)</f>
        <v>Q3</v>
      </c>
      <c r="E1478" s="4">
        <f>YEAR(SalesDataTable[[#This Row],[Order Date]])</f>
        <v>2026</v>
      </c>
      <c r="F1478" s="4" t="str">
        <f>TEXT(SalesDataTable[[#This Row],[Order Date]],"MMMM")</f>
        <v>July</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MONTH(SalesDataTable[[#This Row],[Order Date]])</f>
        <v>7</v>
      </c>
      <c r="D1479" s="4" t="str">
        <f>"Q"&amp;ROUNDUP(MONTH(SalesDataTable[[#This Row],[Order Date]])/3,0)</f>
        <v>Q3</v>
      </c>
      <c r="E1479" s="4">
        <f>YEAR(SalesDataTable[[#This Row],[Order Date]])</f>
        <v>2026</v>
      </c>
      <c r="F1479" s="4" t="str">
        <f>TEXT(SalesDataTable[[#This Row],[Order Date]],"MMMM")</f>
        <v>July</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MONTH(SalesDataTable[[#This Row],[Order Date]])</f>
        <v>7</v>
      </c>
      <c r="D1480" s="4" t="str">
        <f>"Q"&amp;ROUNDUP(MONTH(SalesDataTable[[#This Row],[Order Date]])/3,0)</f>
        <v>Q3</v>
      </c>
      <c r="E1480" s="4">
        <f>YEAR(SalesDataTable[[#This Row],[Order Date]])</f>
        <v>2026</v>
      </c>
      <c r="F1480" s="4" t="str">
        <f>TEXT(SalesDataTable[[#This Row],[Order Date]],"MMMM")</f>
        <v>July</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MONTH(SalesDataTable[[#This Row],[Order Date]])</f>
        <v>7</v>
      </c>
      <c r="D1481" s="4" t="str">
        <f>"Q"&amp;ROUNDUP(MONTH(SalesDataTable[[#This Row],[Order Date]])/3,0)</f>
        <v>Q3</v>
      </c>
      <c r="E1481" s="4">
        <f>YEAR(SalesDataTable[[#This Row],[Order Date]])</f>
        <v>2026</v>
      </c>
      <c r="F1481" s="4" t="str">
        <f>TEXT(SalesDataTable[[#This Row],[Order Date]],"MMMM")</f>
        <v>July</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MONTH(SalesDataTable[[#This Row],[Order Date]])</f>
        <v>7</v>
      </c>
      <c r="D1482" s="4" t="str">
        <f>"Q"&amp;ROUNDUP(MONTH(SalesDataTable[[#This Row],[Order Date]])/3,0)</f>
        <v>Q3</v>
      </c>
      <c r="E1482" s="4">
        <f>YEAR(SalesDataTable[[#This Row],[Order Date]])</f>
        <v>2026</v>
      </c>
      <c r="F1482" s="4" t="str">
        <f>TEXT(SalesDataTable[[#This Row],[Order Date]],"MMMM")</f>
        <v>July</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MONTH(SalesDataTable[[#This Row],[Order Date]])</f>
        <v>7</v>
      </c>
      <c r="D1483" s="4" t="str">
        <f>"Q"&amp;ROUNDUP(MONTH(SalesDataTable[[#This Row],[Order Date]])/3,0)</f>
        <v>Q3</v>
      </c>
      <c r="E1483" s="4">
        <f>YEAR(SalesDataTable[[#This Row],[Order Date]])</f>
        <v>2026</v>
      </c>
      <c r="F1483" s="4" t="str">
        <f>TEXT(SalesDataTable[[#This Row],[Order Date]],"MMMM")</f>
        <v>July</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MONTH(SalesDataTable[[#This Row],[Order Date]])</f>
        <v>7</v>
      </c>
      <c r="D1484" s="4" t="str">
        <f>"Q"&amp;ROUNDUP(MONTH(SalesDataTable[[#This Row],[Order Date]])/3,0)</f>
        <v>Q3</v>
      </c>
      <c r="E1484" s="4">
        <f>YEAR(SalesDataTable[[#This Row],[Order Date]])</f>
        <v>2026</v>
      </c>
      <c r="F1484" s="4" t="str">
        <f>TEXT(SalesDataTable[[#This Row],[Order Date]],"MMMM")</f>
        <v>July</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MONTH(SalesDataTable[[#This Row],[Order Date]])</f>
        <v>7</v>
      </c>
      <c r="D1485" s="4" t="str">
        <f>"Q"&amp;ROUNDUP(MONTH(SalesDataTable[[#This Row],[Order Date]])/3,0)</f>
        <v>Q3</v>
      </c>
      <c r="E1485" s="4">
        <f>YEAR(SalesDataTable[[#This Row],[Order Date]])</f>
        <v>2026</v>
      </c>
      <c r="F1485" s="4" t="str">
        <f>TEXT(SalesDataTable[[#This Row],[Order Date]],"MMMM")</f>
        <v>July</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MONTH(SalesDataTable[[#This Row],[Order Date]])</f>
        <v>7</v>
      </c>
      <c r="D1486" s="4" t="str">
        <f>"Q"&amp;ROUNDUP(MONTH(SalesDataTable[[#This Row],[Order Date]])/3,0)</f>
        <v>Q3</v>
      </c>
      <c r="E1486" s="4">
        <f>YEAR(SalesDataTable[[#This Row],[Order Date]])</f>
        <v>2026</v>
      </c>
      <c r="F1486" s="4" t="str">
        <f>TEXT(SalesDataTable[[#This Row],[Order Date]],"MMMM")</f>
        <v>July</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MONTH(SalesDataTable[[#This Row],[Order Date]])</f>
        <v>7</v>
      </c>
      <c r="D1487" s="4" t="str">
        <f>"Q"&amp;ROUNDUP(MONTH(SalesDataTable[[#This Row],[Order Date]])/3,0)</f>
        <v>Q3</v>
      </c>
      <c r="E1487" s="4">
        <f>YEAR(SalesDataTable[[#This Row],[Order Date]])</f>
        <v>2026</v>
      </c>
      <c r="F1487" s="4" t="str">
        <f>TEXT(SalesDataTable[[#This Row],[Order Date]],"MMMM")</f>
        <v>July</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MONTH(SalesDataTable[[#This Row],[Order Date]])</f>
        <v>7</v>
      </c>
      <c r="D1488" s="4" t="str">
        <f>"Q"&amp;ROUNDUP(MONTH(SalesDataTable[[#This Row],[Order Date]])/3,0)</f>
        <v>Q3</v>
      </c>
      <c r="E1488" s="4">
        <f>YEAR(SalesDataTable[[#This Row],[Order Date]])</f>
        <v>2026</v>
      </c>
      <c r="F1488" s="4" t="str">
        <f>TEXT(SalesDataTable[[#This Row],[Order Date]],"MMMM")</f>
        <v>July</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MONTH(SalesDataTable[[#This Row],[Order Date]])</f>
        <v>7</v>
      </c>
      <c r="D1489" s="4" t="str">
        <f>"Q"&amp;ROUNDUP(MONTH(SalesDataTable[[#This Row],[Order Date]])/3,0)</f>
        <v>Q3</v>
      </c>
      <c r="E1489" s="4">
        <f>YEAR(SalesDataTable[[#This Row],[Order Date]])</f>
        <v>2026</v>
      </c>
      <c r="F1489" s="4" t="str">
        <f>TEXT(SalesDataTable[[#This Row],[Order Date]],"MMMM")</f>
        <v>July</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MONTH(SalesDataTable[[#This Row],[Order Date]])</f>
        <v>7</v>
      </c>
      <c r="D1490" s="4" t="str">
        <f>"Q"&amp;ROUNDUP(MONTH(SalesDataTable[[#This Row],[Order Date]])/3,0)</f>
        <v>Q3</v>
      </c>
      <c r="E1490" s="4">
        <f>YEAR(SalesDataTable[[#This Row],[Order Date]])</f>
        <v>2026</v>
      </c>
      <c r="F1490" s="4" t="str">
        <f>TEXT(SalesDataTable[[#This Row],[Order Date]],"MMMM")</f>
        <v>July</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MONTH(SalesDataTable[[#This Row],[Order Date]])</f>
        <v>7</v>
      </c>
      <c r="D1491" s="4" t="str">
        <f>"Q"&amp;ROUNDUP(MONTH(SalesDataTable[[#This Row],[Order Date]])/3,0)</f>
        <v>Q3</v>
      </c>
      <c r="E1491" s="4">
        <f>YEAR(SalesDataTable[[#This Row],[Order Date]])</f>
        <v>2026</v>
      </c>
      <c r="F1491" s="4" t="str">
        <f>TEXT(SalesDataTable[[#This Row],[Order Date]],"MMMM")</f>
        <v>July</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MONTH(SalesDataTable[[#This Row],[Order Date]])</f>
        <v>7</v>
      </c>
      <c r="D1492" s="4" t="str">
        <f>"Q"&amp;ROUNDUP(MONTH(SalesDataTable[[#This Row],[Order Date]])/3,0)</f>
        <v>Q3</v>
      </c>
      <c r="E1492" s="4">
        <f>YEAR(SalesDataTable[[#This Row],[Order Date]])</f>
        <v>2026</v>
      </c>
      <c r="F1492" s="4" t="str">
        <f>TEXT(SalesDataTable[[#This Row],[Order Date]],"MMMM")</f>
        <v>July</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MONTH(SalesDataTable[[#This Row],[Order Date]])</f>
        <v>7</v>
      </c>
      <c r="D1493" s="4" t="str">
        <f>"Q"&amp;ROUNDUP(MONTH(SalesDataTable[[#This Row],[Order Date]])/3,0)</f>
        <v>Q3</v>
      </c>
      <c r="E1493" s="4">
        <f>YEAR(SalesDataTable[[#This Row],[Order Date]])</f>
        <v>2026</v>
      </c>
      <c r="F1493" s="4" t="str">
        <f>TEXT(SalesDataTable[[#This Row],[Order Date]],"MMMM")</f>
        <v>July</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MONTH(SalesDataTable[[#This Row],[Order Date]])</f>
        <v>7</v>
      </c>
      <c r="D1494" s="4" t="str">
        <f>"Q"&amp;ROUNDUP(MONTH(SalesDataTable[[#This Row],[Order Date]])/3,0)</f>
        <v>Q3</v>
      </c>
      <c r="E1494" s="4">
        <f>YEAR(SalesDataTable[[#This Row],[Order Date]])</f>
        <v>2026</v>
      </c>
      <c r="F1494" s="4" t="str">
        <f>TEXT(SalesDataTable[[#This Row],[Order Date]],"MMMM")</f>
        <v>July</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MONTH(SalesDataTable[[#This Row],[Order Date]])</f>
        <v>7</v>
      </c>
      <c r="D1495" s="4" t="str">
        <f>"Q"&amp;ROUNDUP(MONTH(SalesDataTable[[#This Row],[Order Date]])/3,0)</f>
        <v>Q3</v>
      </c>
      <c r="E1495" s="4">
        <f>YEAR(SalesDataTable[[#This Row],[Order Date]])</f>
        <v>2026</v>
      </c>
      <c r="F1495" s="4" t="str">
        <f>TEXT(SalesDataTable[[#This Row],[Order Date]],"MMMM")</f>
        <v>July</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MONTH(SalesDataTable[[#This Row],[Order Date]])</f>
        <v>7</v>
      </c>
      <c r="D1496" s="4" t="str">
        <f>"Q"&amp;ROUNDUP(MONTH(SalesDataTable[[#This Row],[Order Date]])/3,0)</f>
        <v>Q3</v>
      </c>
      <c r="E1496" s="4">
        <f>YEAR(SalesDataTable[[#This Row],[Order Date]])</f>
        <v>2026</v>
      </c>
      <c r="F1496" s="4" t="str">
        <f>TEXT(SalesDataTable[[#This Row],[Order Date]],"MMMM")</f>
        <v>July</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MONTH(SalesDataTable[[#This Row],[Order Date]])</f>
        <v>7</v>
      </c>
      <c r="D1497" s="4" t="str">
        <f>"Q"&amp;ROUNDUP(MONTH(SalesDataTable[[#This Row],[Order Date]])/3,0)</f>
        <v>Q3</v>
      </c>
      <c r="E1497" s="4">
        <f>YEAR(SalesDataTable[[#This Row],[Order Date]])</f>
        <v>2026</v>
      </c>
      <c r="F1497" s="4" t="str">
        <f>TEXT(SalesDataTable[[#This Row],[Order Date]],"MMMM")</f>
        <v>July</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MONTH(SalesDataTable[[#This Row],[Order Date]])</f>
        <v>7</v>
      </c>
      <c r="D1498" s="4" t="str">
        <f>"Q"&amp;ROUNDUP(MONTH(SalesDataTable[[#This Row],[Order Date]])/3,0)</f>
        <v>Q3</v>
      </c>
      <c r="E1498" s="4">
        <f>YEAR(SalesDataTable[[#This Row],[Order Date]])</f>
        <v>2026</v>
      </c>
      <c r="F1498" s="4" t="str">
        <f>TEXT(SalesDataTable[[#This Row],[Order Date]],"MMMM")</f>
        <v>July</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MONTH(SalesDataTable[[#This Row],[Order Date]])</f>
        <v>7</v>
      </c>
      <c r="D1499" s="4" t="str">
        <f>"Q"&amp;ROUNDUP(MONTH(SalesDataTable[[#This Row],[Order Date]])/3,0)</f>
        <v>Q3</v>
      </c>
      <c r="E1499" s="4">
        <f>YEAR(SalesDataTable[[#This Row],[Order Date]])</f>
        <v>2026</v>
      </c>
      <c r="F1499" s="4" t="str">
        <f>TEXT(SalesDataTable[[#This Row],[Order Date]],"MMMM")</f>
        <v>July</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MONTH(SalesDataTable[[#This Row],[Order Date]])</f>
        <v>7</v>
      </c>
      <c r="D1500" s="4" t="str">
        <f>"Q"&amp;ROUNDUP(MONTH(SalesDataTable[[#This Row],[Order Date]])/3,0)</f>
        <v>Q3</v>
      </c>
      <c r="E1500" s="4">
        <f>YEAR(SalesDataTable[[#This Row],[Order Date]])</f>
        <v>2026</v>
      </c>
      <c r="F1500" s="4" t="str">
        <f>TEXT(SalesDataTable[[#This Row],[Order Date]],"MMMM")</f>
        <v>July</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MONTH(SalesDataTable[[#This Row],[Order Date]])</f>
        <v>7</v>
      </c>
      <c r="D1501" s="4" t="str">
        <f>"Q"&amp;ROUNDUP(MONTH(SalesDataTable[[#This Row],[Order Date]])/3,0)</f>
        <v>Q3</v>
      </c>
      <c r="E1501" s="4">
        <f>YEAR(SalesDataTable[[#This Row],[Order Date]])</f>
        <v>2026</v>
      </c>
      <c r="F1501" s="4" t="str">
        <f>TEXT(SalesDataTable[[#This Row],[Order Date]],"MMMM")</f>
        <v>July</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MONTH(SalesDataTable[[#This Row],[Order Date]])</f>
        <v>7</v>
      </c>
      <c r="D1502" s="4" t="str">
        <f>"Q"&amp;ROUNDUP(MONTH(SalesDataTable[[#This Row],[Order Date]])/3,0)</f>
        <v>Q3</v>
      </c>
      <c r="E1502" s="4">
        <f>YEAR(SalesDataTable[[#This Row],[Order Date]])</f>
        <v>2026</v>
      </c>
      <c r="F1502" s="4" t="str">
        <f>TEXT(SalesDataTable[[#This Row],[Order Date]],"MMMM")</f>
        <v>July</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MONTH(SalesDataTable[[#This Row],[Order Date]])</f>
        <v>7</v>
      </c>
      <c r="D1503" s="4" t="str">
        <f>"Q"&amp;ROUNDUP(MONTH(SalesDataTable[[#This Row],[Order Date]])/3,0)</f>
        <v>Q3</v>
      </c>
      <c r="E1503" s="4">
        <f>YEAR(SalesDataTable[[#This Row],[Order Date]])</f>
        <v>2026</v>
      </c>
      <c r="F1503" s="4" t="str">
        <f>TEXT(SalesDataTable[[#This Row],[Order Date]],"MMMM")</f>
        <v>July</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MONTH(SalesDataTable[[#This Row],[Order Date]])</f>
        <v>7</v>
      </c>
      <c r="D1504" s="4" t="str">
        <f>"Q"&amp;ROUNDUP(MONTH(SalesDataTable[[#This Row],[Order Date]])/3,0)</f>
        <v>Q3</v>
      </c>
      <c r="E1504" s="4">
        <f>YEAR(SalesDataTable[[#This Row],[Order Date]])</f>
        <v>2026</v>
      </c>
      <c r="F1504" s="4" t="str">
        <f>TEXT(SalesDataTable[[#This Row],[Order Date]],"MMMM")</f>
        <v>July</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MONTH(SalesDataTable[[#This Row],[Order Date]])</f>
        <v>7</v>
      </c>
      <c r="D1505" s="4" t="str">
        <f>"Q"&amp;ROUNDUP(MONTH(SalesDataTable[[#This Row],[Order Date]])/3,0)</f>
        <v>Q3</v>
      </c>
      <c r="E1505" s="4">
        <f>YEAR(SalesDataTable[[#This Row],[Order Date]])</f>
        <v>2026</v>
      </c>
      <c r="F1505" s="4" t="str">
        <f>TEXT(SalesDataTable[[#This Row],[Order Date]],"MMMM")</f>
        <v>July</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MONTH(SalesDataTable[[#This Row],[Order Date]])</f>
        <v>7</v>
      </c>
      <c r="D1506" s="4" t="str">
        <f>"Q"&amp;ROUNDUP(MONTH(SalesDataTable[[#This Row],[Order Date]])/3,0)</f>
        <v>Q3</v>
      </c>
      <c r="E1506" s="4">
        <f>YEAR(SalesDataTable[[#This Row],[Order Date]])</f>
        <v>2026</v>
      </c>
      <c r="F1506" s="4" t="str">
        <f>TEXT(SalesDataTable[[#This Row],[Order Date]],"MMMM")</f>
        <v>July</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MONTH(SalesDataTable[[#This Row],[Order Date]])</f>
        <v>7</v>
      </c>
      <c r="D1507" s="4" t="str">
        <f>"Q"&amp;ROUNDUP(MONTH(SalesDataTable[[#This Row],[Order Date]])/3,0)</f>
        <v>Q3</v>
      </c>
      <c r="E1507" s="4">
        <f>YEAR(SalesDataTable[[#This Row],[Order Date]])</f>
        <v>2026</v>
      </c>
      <c r="F1507" s="4" t="str">
        <f>TEXT(SalesDataTable[[#This Row],[Order Date]],"MMMM")</f>
        <v>July</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MONTH(SalesDataTable[[#This Row],[Order Date]])</f>
        <v>7</v>
      </c>
      <c r="D1508" s="4" t="str">
        <f>"Q"&amp;ROUNDUP(MONTH(SalesDataTable[[#This Row],[Order Date]])/3,0)</f>
        <v>Q3</v>
      </c>
      <c r="E1508" s="4">
        <f>YEAR(SalesDataTable[[#This Row],[Order Date]])</f>
        <v>2026</v>
      </c>
      <c r="F1508" s="4" t="str">
        <f>TEXT(SalesDataTable[[#This Row],[Order Date]],"MMMM")</f>
        <v>July</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MONTH(SalesDataTable[[#This Row],[Order Date]])</f>
        <v>7</v>
      </c>
      <c r="D1509" s="4" t="str">
        <f>"Q"&amp;ROUNDUP(MONTH(SalesDataTable[[#This Row],[Order Date]])/3,0)</f>
        <v>Q3</v>
      </c>
      <c r="E1509" s="4">
        <f>YEAR(SalesDataTable[[#This Row],[Order Date]])</f>
        <v>2026</v>
      </c>
      <c r="F1509" s="4" t="str">
        <f>TEXT(SalesDataTable[[#This Row],[Order Date]],"MMMM")</f>
        <v>July</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MONTH(SalesDataTable[[#This Row],[Order Date]])</f>
        <v>7</v>
      </c>
      <c r="D1510" s="4" t="str">
        <f>"Q"&amp;ROUNDUP(MONTH(SalesDataTable[[#This Row],[Order Date]])/3,0)</f>
        <v>Q3</v>
      </c>
      <c r="E1510" s="4">
        <f>YEAR(SalesDataTable[[#This Row],[Order Date]])</f>
        <v>2026</v>
      </c>
      <c r="F1510" s="4" t="str">
        <f>TEXT(SalesDataTable[[#This Row],[Order Date]],"MMMM")</f>
        <v>July</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MONTH(SalesDataTable[[#This Row],[Order Date]])</f>
        <v>7</v>
      </c>
      <c r="D1511" s="4" t="str">
        <f>"Q"&amp;ROUNDUP(MONTH(SalesDataTable[[#This Row],[Order Date]])/3,0)</f>
        <v>Q3</v>
      </c>
      <c r="E1511" s="4">
        <f>YEAR(SalesDataTable[[#This Row],[Order Date]])</f>
        <v>2026</v>
      </c>
      <c r="F1511" s="4" t="str">
        <f>TEXT(SalesDataTable[[#This Row],[Order Date]],"MMMM")</f>
        <v>July</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MONTH(SalesDataTable[[#This Row],[Order Date]])</f>
        <v>7</v>
      </c>
      <c r="D1512" s="4" t="str">
        <f>"Q"&amp;ROUNDUP(MONTH(SalesDataTable[[#This Row],[Order Date]])/3,0)</f>
        <v>Q3</v>
      </c>
      <c r="E1512" s="4">
        <f>YEAR(SalesDataTable[[#This Row],[Order Date]])</f>
        <v>2026</v>
      </c>
      <c r="F1512" s="4" t="str">
        <f>TEXT(SalesDataTable[[#This Row],[Order Date]],"MMMM")</f>
        <v>July</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MONTH(SalesDataTable[[#This Row],[Order Date]])</f>
        <v>7</v>
      </c>
      <c r="D1513" s="4" t="str">
        <f>"Q"&amp;ROUNDUP(MONTH(SalesDataTable[[#This Row],[Order Date]])/3,0)</f>
        <v>Q3</v>
      </c>
      <c r="E1513" s="4">
        <f>YEAR(SalesDataTable[[#This Row],[Order Date]])</f>
        <v>2026</v>
      </c>
      <c r="F1513" s="4" t="str">
        <f>TEXT(SalesDataTable[[#This Row],[Order Date]],"MMMM")</f>
        <v>July</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MONTH(SalesDataTable[[#This Row],[Order Date]])</f>
        <v>7</v>
      </c>
      <c r="D1514" s="4" t="str">
        <f>"Q"&amp;ROUNDUP(MONTH(SalesDataTable[[#This Row],[Order Date]])/3,0)</f>
        <v>Q3</v>
      </c>
      <c r="E1514" s="4">
        <f>YEAR(SalesDataTable[[#This Row],[Order Date]])</f>
        <v>2026</v>
      </c>
      <c r="F1514" s="4" t="str">
        <f>TEXT(SalesDataTable[[#This Row],[Order Date]],"MMMM")</f>
        <v>July</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MONTH(SalesDataTable[[#This Row],[Order Date]])</f>
        <v>7</v>
      </c>
      <c r="D1515" s="4" t="str">
        <f>"Q"&amp;ROUNDUP(MONTH(SalesDataTable[[#This Row],[Order Date]])/3,0)</f>
        <v>Q3</v>
      </c>
      <c r="E1515" s="4">
        <f>YEAR(SalesDataTable[[#This Row],[Order Date]])</f>
        <v>2026</v>
      </c>
      <c r="F1515" s="4" t="str">
        <f>TEXT(SalesDataTable[[#This Row],[Order Date]],"MMMM")</f>
        <v>July</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MONTH(SalesDataTable[[#This Row],[Order Date]])</f>
        <v>7</v>
      </c>
      <c r="D1516" s="4" t="str">
        <f>"Q"&amp;ROUNDUP(MONTH(SalesDataTable[[#This Row],[Order Date]])/3,0)</f>
        <v>Q3</v>
      </c>
      <c r="E1516" s="4">
        <f>YEAR(SalesDataTable[[#This Row],[Order Date]])</f>
        <v>2026</v>
      </c>
      <c r="F1516" s="4" t="str">
        <f>TEXT(SalesDataTable[[#This Row],[Order Date]],"MMMM")</f>
        <v>July</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MONTH(SalesDataTable[[#This Row],[Order Date]])</f>
        <v>7</v>
      </c>
      <c r="D1517" s="4" t="str">
        <f>"Q"&amp;ROUNDUP(MONTH(SalesDataTable[[#This Row],[Order Date]])/3,0)</f>
        <v>Q3</v>
      </c>
      <c r="E1517" s="4">
        <f>YEAR(SalesDataTable[[#This Row],[Order Date]])</f>
        <v>2026</v>
      </c>
      <c r="F1517" s="4" t="str">
        <f>TEXT(SalesDataTable[[#This Row],[Order Date]],"MMMM")</f>
        <v>July</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MONTH(SalesDataTable[[#This Row],[Order Date]])</f>
        <v>7</v>
      </c>
      <c r="D1518" s="4" t="str">
        <f>"Q"&amp;ROUNDUP(MONTH(SalesDataTable[[#This Row],[Order Date]])/3,0)</f>
        <v>Q3</v>
      </c>
      <c r="E1518" s="4">
        <f>YEAR(SalesDataTable[[#This Row],[Order Date]])</f>
        <v>2026</v>
      </c>
      <c r="F1518" s="4" t="str">
        <f>TEXT(SalesDataTable[[#This Row],[Order Date]],"MMMM")</f>
        <v>July</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MONTH(SalesDataTable[[#This Row],[Order Date]])</f>
        <v>7</v>
      </c>
      <c r="D1519" s="4" t="str">
        <f>"Q"&amp;ROUNDUP(MONTH(SalesDataTable[[#This Row],[Order Date]])/3,0)</f>
        <v>Q3</v>
      </c>
      <c r="E1519" s="4">
        <f>YEAR(SalesDataTable[[#This Row],[Order Date]])</f>
        <v>2026</v>
      </c>
      <c r="F1519" s="4" t="str">
        <f>TEXT(SalesDataTable[[#This Row],[Order Date]],"MMMM")</f>
        <v>July</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MONTH(SalesDataTable[[#This Row],[Order Date]])</f>
        <v>7</v>
      </c>
      <c r="D1520" s="4" t="str">
        <f>"Q"&amp;ROUNDUP(MONTH(SalesDataTable[[#This Row],[Order Date]])/3,0)</f>
        <v>Q3</v>
      </c>
      <c r="E1520" s="4">
        <f>YEAR(SalesDataTable[[#This Row],[Order Date]])</f>
        <v>2026</v>
      </c>
      <c r="F1520" s="4" t="str">
        <f>TEXT(SalesDataTable[[#This Row],[Order Date]],"MMMM")</f>
        <v>July</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MONTH(SalesDataTable[[#This Row],[Order Date]])</f>
        <v>7</v>
      </c>
      <c r="D1521" s="4" t="str">
        <f>"Q"&amp;ROUNDUP(MONTH(SalesDataTable[[#This Row],[Order Date]])/3,0)</f>
        <v>Q3</v>
      </c>
      <c r="E1521" s="4">
        <f>YEAR(SalesDataTable[[#This Row],[Order Date]])</f>
        <v>2026</v>
      </c>
      <c r="F1521" s="4" t="str">
        <f>TEXT(SalesDataTable[[#This Row],[Order Date]],"MMMM")</f>
        <v>July</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MONTH(SalesDataTable[[#This Row],[Order Date]])</f>
        <v>7</v>
      </c>
      <c r="D1522" s="4" t="str">
        <f>"Q"&amp;ROUNDUP(MONTH(SalesDataTable[[#This Row],[Order Date]])/3,0)</f>
        <v>Q3</v>
      </c>
      <c r="E1522" s="4">
        <f>YEAR(SalesDataTable[[#This Row],[Order Date]])</f>
        <v>2026</v>
      </c>
      <c r="F1522" s="4" t="str">
        <f>TEXT(SalesDataTable[[#This Row],[Order Date]],"MMMM")</f>
        <v>July</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MONTH(SalesDataTable[[#This Row],[Order Date]])</f>
        <v>7</v>
      </c>
      <c r="D1523" s="4" t="str">
        <f>"Q"&amp;ROUNDUP(MONTH(SalesDataTable[[#This Row],[Order Date]])/3,0)</f>
        <v>Q3</v>
      </c>
      <c r="E1523" s="4">
        <f>YEAR(SalesDataTable[[#This Row],[Order Date]])</f>
        <v>2026</v>
      </c>
      <c r="F1523" s="4" t="str">
        <f>TEXT(SalesDataTable[[#This Row],[Order Date]],"MMMM")</f>
        <v>July</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MONTH(SalesDataTable[[#This Row],[Order Date]])</f>
        <v>7</v>
      </c>
      <c r="D1524" s="4" t="str">
        <f>"Q"&amp;ROUNDUP(MONTH(SalesDataTable[[#This Row],[Order Date]])/3,0)</f>
        <v>Q3</v>
      </c>
      <c r="E1524" s="4">
        <f>YEAR(SalesDataTable[[#This Row],[Order Date]])</f>
        <v>2026</v>
      </c>
      <c r="F1524" s="4" t="str">
        <f>TEXT(SalesDataTable[[#This Row],[Order Date]],"MMMM")</f>
        <v>July</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MONTH(SalesDataTable[[#This Row],[Order Date]])</f>
        <v>7</v>
      </c>
      <c r="D1525" s="4" t="str">
        <f>"Q"&amp;ROUNDUP(MONTH(SalesDataTable[[#This Row],[Order Date]])/3,0)</f>
        <v>Q3</v>
      </c>
      <c r="E1525" s="4">
        <f>YEAR(SalesDataTable[[#This Row],[Order Date]])</f>
        <v>2026</v>
      </c>
      <c r="F1525" s="4" t="str">
        <f>TEXT(SalesDataTable[[#This Row],[Order Date]],"MMMM")</f>
        <v>July</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MONTH(SalesDataTable[[#This Row],[Order Date]])</f>
        <v>7</v>
      </c>
      <c r="D1526" s="4" t="str">
        <f>"Q"&amp;ROUNDUP(MONTH(SalesDataTable[[#This Row],[Order Date]])/3,0)</f>
        <v>Q3</v>
      </c>
      <c r="E1526" s="4">
        <f>YEAR(SalesDataTable[[#This Row],[Order Date]])</f>
        <v>2026</v>
      </c>
      <c r="F1526" s="4" t="str">
        <f>TEXT(SalesDataTable[[#This Row],[Order Date]],"MMMM")</f>
        <v>July</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MONTH(SalesDataTable[[#This Row],[Order Date]])</f>
        <v>7</v>
      </c>
      <c r="D1527" s="4" t="str">
        <f>"Q"&amp;ROUNDUP(MONTH(SalesDataTable[[#This Row],[Order Date]])/3,0)</f>
        <v>Q3</v>
      </c>
      <c r="E1527" s="4">
        <f>YEAR(SalesDataTable[[#This Row],[Order Date]])</f>
        <v>2026</v>
      </c>
      <c r="F1527" s="4" t="str">
        <f>TEXT(SalesDataTable[[#This Row],[Order Date]],"MMMM")</f>
        <v>July</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MONTH(SalesDataTable[[#This Row],[Order Date]])</f>
        <v>7</v>
      </c>
      <c r="D1528" s="4" t="str">
        <f>"Q"&amp;ROUNDUP(MONTH(SalesDataTable[[#This Row],[Order Date]])/3,0)</f>
        <v>Q3</v>
      </c>
      <c r="E1528" s="4">
        <f>YEAR(SalesDataTable[[#This Row],[Order Date]])</f>
        <v>2026</v>
      </c>
      <c r="F1528" s="4" t="str">
        <f>TEXT(SalesDataTable[[#This Row],[Order Date]],"MMMM")</f>
        <v>July</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MONTH(SalesDataTable[[#This Row],[Order Date]])</f>
        <v>8</v>
      </c>
      <c r="D1529" s="4" t="str">
        <f>"Q"&amp;ROUNDUP(MONTH(SalesDataTable[[#This Row],[Order Date]])/3,0)</f>
        <v>Q3</v>
      </c>
      <c r="E1529" s="4">
        <f>YEAR(SalesDataTable[[#This Row],[Order Date]])</f>
        <v>2026</v>
      </c>
      <c r="F1529" s="4" t="str">
        <f>TEXT(SalesDataTable[[#This Row],[Order Date]],"MMMM")</f>
        <v>August</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MONTH(SalesDataTable[[#This Row],[Order Date]])</f>
        <v>8</v>
      </c>
      <c r="D1530" s="4" t="str">
        <f>"Q"&amp;ROUNDUP(MONTH(SalesDataTable[[#This Row],[Order Date]])/3,0)</f>
        <v>Q3</v>
      </c>
      <c r="E1530" s="4">
        <f>YEAR(SalesDataTable[[#This Row],[Order Date]])</f>
        <v>2026</v>
      </c>
      <c r="F1530" s="4" t="str">
        <f>TEXT(SalesDataTable[[#This Row],[Order Date]],"MMMM")</f>
        <v>August</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MONTH(SalesDataTable[[#This Row],[Order Date]])</f>
        <v>8</v>
      </c>
      <c r="D1531" s="4" t="str">
        <f>"Q"&amp;ROUNDUP(MONTH(SalesDataTable[[#This Row],[Order Date]])/3,0)</f>
        <v>Q3</v>
      </c>
      <c r="E1531" s="4">
        <f>YEAR(SalesDataTable[[#This Row],[Order Date]])</f>
        <v>2026</v>
      </c>
      <c r="F1531" s="4" t="str">
        <f>TEXT(SalesDataTable[[#This Row],[Order Date]],"MMMM")</f>
        <v>August</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MONTH(SalesDataTable[[#This Row],[Order Date]])</f>
        <v>8</v>
      </c>
      <c r="D1532" s="4" t="str">
        <f>"Q"&amp;ROUNDUP(MONTH(SalesDataTable[[#This Row],[Order Date]])/3,0)</f>
        <v>Q3</v>
      </c>
      <c r="E1532" s="4">
        <f>YEAR(SalesDataTable[[#This Row],[Order Date]])</f>
        <v>2026</v>
      </c>
      <c r="F1532" s="4" t="str">
        <f>TEXT(SalesDataTable[[#This Row],[Order Date]],"MMMM")</f>
        <v>August</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MONTH(SalesDataTable[[#This Row],[Order Date]])</f>
        <v>8</v>
      </c>
      <c r="D1533" s="4" t="str">
        <f>"Q"&amp;ROUNDUP(MONTH(SalesDataTable[[#This Row],[Order Date]])/3,0)</f>
        <v>Q3</v>
      </c>
      <c r="E1533" s="4">
        <f>YEAR(SalesDataTable[[#This Row],[Order Date]])</f>
        <v>2026</v>
      </c>
      <c r="F1533" s="4" t="str">
        <f>TEXT(SalesDataTable[[#This Row],[Order Date]],"MMMM")</f>
        <v>August</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MONTH(SalesDataTable[[#This Row],[Order Date]])</f>
        <v>8</v>
      </c>
      <c r="D1534" s="4" t="str">
        <f>"Q"&amp;ROUNDUP(MONTH(SalesDataTable[[#This Row],[Order Date]])/3,0)</f>
        <v>Q3</v>
      </c>
      <c r="E1534" s="4">
        <f>YEAR(SalesDataTable[[#This Row],[Order Date]])</f>
        <v>2026</v>
      </c>
      <c r="F1534" s="4" t="str">
        <f>TEXT(SalesDataTable[[#This Row],[Order Date]],"MMMM")</f>
        <v>August</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MONTH(SalesDataTable[[#This Row],[Order Date]])</f>
        <v>8</v>
      </c>
      <c r="D1535" s="4" t="str">
        <f>"Q"&amp;ROUNDUP(MONTH(SalesDataTable[[#This Row],[Order Date]])/3,0)</f>
        <v>Q3</v>
      </c>
      <c r="E1535" s="4">
        <f>YEAR(SalesDataTable[[#This Row],[Order Date]])</f>
        <v>2026</v>
      </c>
      <c r="F1535" s="4" t="str">
        <f>TEXT(SalesDataTable[[#This Row],[Order Date]],"MMMM")</f>
        <v>August</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MONTH(SalesDataTable[[#This Row],[Order Date]])</f>
        <v>8</v>
      </c>
      <c r="D1536" s="4" t="str">
        <f>"Q"&amp;ROUNDUP(MONTH(SalesDataTable[[#This Row],[Order Date]])/3,0)</f>
        <v>Q3</v>
      </c>
      <c r="E1536" s="4">
        <f>YEAR(SalesDataTable[[#This Row],[Order Date]])</f>
        <v>2026</v>
      </c>
      <c r="F1536" s="4" t="str">
        <f>TEXT(SalesDataTable[[#This Row],[Order Date]],"MMMM")</f>
        <v>August</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MONTH(SalesDataTable[[#This Row],[Order Date]])</f>
        <v>8</v>
      </c>
      <c r="D1537" s="4" t="str">
        <f>"Q"&amp;ROUNDUP(MONTH(SalesDataTable[[#This Row],[Order Date]])/3,0)</f>
        <v>Q3</v>
      </c>
      <c r="E1537" s="4">
        <f>YEAR(SalesDataTable[[#This Row],[Order Date]])</f>
        <v>2026</v>
      </c>
      <c r="F1537" s="4" t="str">
        <f>TEXT(SalesDataTable[[#This Row],[Order Date]],"MMMM")</f>
        <v>August</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MONTH(SalesDataTable[[#This Row],[Order Date]])</f>
        <v>8</v>
      </c>
      <c r="D1538" s="4" t="str">
        <f>"Q"&amp;ROUNDUP(MONTH(SalesDataTable[[#This Row],[Order Date]])/3,0)</f>
        <v>Q3</v>
      </c>
      <c r="E1538" s="4">
        <f>YEAR(SalesDataTable[[#This Row],[Order Date]])</f>
        <v>2026</v>
      </c>
      <c r="F1538" s="4" t="str">
        <f>TEXT(SalesDataTable[[#This Row],[Order Date]],"MMMM")</f>
        <v>August</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MONTH(SalesDataTable[[#This Row],[Order Date]])</f>
        <v>8</v>
      </c>
      <c r="D1539" s="4" t="str">
        <f>"Q"&amp;ROUNDUP(MONTH(SalesDataTable[[#This Row],[Order Date]])/3,0)</f>
        <v>Q3</v>
      </c>
      <c r="E1539" s="4">
        <f>YEAR(SalesDataTable[[#This Row],[Order Date]])</f>
        <v>2026</v>
      </c>
      <c r="F1539" s="4" t="str">
        <f>TEXT(SalesDataTable[[#This Row],[Order Date]],"MMMM")</f>
        <v>August</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MONTH(SalesDataTable[[#This Row],[Order Date]])</f>
        <v>8</v>
      </c>
      <c r="D1540" s="4" t="str">
        <f>"Q"&amp;ROUNDUP(MONTH(SalesDataTable[[#This Row],[Order Date]])/3,0)</f>
        <v>Q3</v>
      </c>
      <c r="E1540" s="4">
        <f>YEAR(SalesDataTable[[#This Row],[Order Date]])</f>
        <v>2026</v>
      </c>
      <c r="F1540" s="4" t="str">
        <f>TEXT(SalesDataTable[[#This Row],[Order Date]],"MMMM")</f>
        <v>August</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MONTH(SalesDataTable[[#This Row],[Order Date]])</f>
        <v>8</v>
      </c>
      <c r="D1541" s="4" t="str">
        <f>"Q"&amp;ROUNDUP(MONTH(SalesDataTable[[#This Row],[Order Date]])/3,0)</f>
        <v>Q3</v>
      </c>
      <c r="E1541" s="4">
        <f>YEAR(SalesDataTable[[#This Row],[Order Date]])</f>
        <v>2026</v>
      </c>
      <c r="F1541" s="4" t="str">
        <f>TEXT(SalesDataTable[[#This Row],[Order Date]],"MMMM")</f>
        <v>August</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MONTH(SalesDataTable[[#This Row],[Order Date]])</f>
        <v>8</v>
      </c>
      <c r="D1542" s="4" t="str">
        <f>"Q"&amp;ROUNDUP(MONTH(SalesDataTable[[#This Row],[Order Date]])/3,0)</f>
        <v>Q3</v>
      </c>
      <c r="E1542" s="4">
        <f>YEAR(SalesDataTable[[#This Row],[Order Date]])</f>
        <v>2026</v>
      </c>
      <c r="F1542" s="4" t="str">
        <f>TEXT(SalesDataTable[[#This Row],[Order Date]],"MMMM")</f>
        <v>August</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MONTH(SalesDataTable[[#This Row],[Order Date]])</f>
        <v>8</v>
      </c>
      <c r="D1543" s="4" t="str">
        <f>"Q"&amp;ROUNDUP(MONTH(SalesDataTable[[#This Row],[Order Date]])/3,0)</f>
        <v>Q3</v>
      </c>
      <c r="E1543" s="4">
        <f>YEAR(SalesDataTable[[#This Row],[Order Date]])</f>
        <v>2026</v>
      </c>
      <c r="F1543" s="4" t="str">
        <f>TEXT(SalesDataTable[[#This Row],[Order Date]],"MMMM")</f>
        <v>August</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MONTH(SalesDataTable[[#This Row],[Order Date]])</f>
        <v>8</v>
      </c>
      <c r="D1544" s="4" t="str">
        <f>"Q"&amp;ROUNDUP(MONTH(SalesDataTable[[#This Row],[Order Date]])/3,0)</f>
        <v>Q3</v>
      </c>
      <c r="E1544" s="4">
        <f>YEAR(SalesDataTable[[#This Row],[Order Date]])</f>
        <v>2026</v>
      </c>
      <c r="F1544" s="4" t="str">
        <f>TEXT(SalesDataTable[[#This Row],[Order Date]],"MMMM")</f>
        <v>August</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MONTH(SalesDataTable[[#This Row],[Order Date]])</f>
        <v>8</v>
      </c>
      <c r="D1545" s="4" t="str">
        <f>"Q"&amp;ROUNDUP(MONTH(SalesDataTable[[#This Row],[Order Date]])/3,0)</f>
        <v>Q3</v>
      </c>
      <c r="E1545" s="4">
        <f>YEAR(SalesDataTable[[#This Row],[Order Date]])</f>
        <v>2026</v>
      </c>
      <c r="F1545" s="4" t="str">
        <f>TEXT(SalesDataTable[[#This Row],[Order Date]],"MMMM")</f>
        <v>August</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MONTH(SalesDataTable[[#This Row],[Order Date]])</f>
        <v>8</v>
      </c>
      <c r="D1546" s="4" t="str">
        <f>"Q"&amp;ROUNDUP(MONTH(SalesDataTable[[#This Row],[Order Date]])/3,0)</f>
        <v>Q3</v>
      </c>
      <c r="E1546" s="4">
        <f>YEAR(SalesDataTable[[#This Row],[Order Date]])</f>
        <v>2026</v>
      </c>
      <c r="F1546" s="4" t="str">
        <f>TEXT(SalesDataTable[[#This Row],[Order Date]],"MMMM")</f>
        <v>August</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MONTH(SalesDataTable[[#This Row],[Order Date]])</f>
        <v>8</v>
      </c>
      <c r="D1547" s="4" t="str">
        <f>"Q"&amp;ROUNDUP(MONTH(SalesDataTable[[#This Row],[Order Date]])/3,0)</f>
        <v>Q3</v>
      </c>
      <c r="E1547" s="4">
        <f>YEAR(SalesDataTable[[#This Row],[Order Date]])</f>
        <v>2026</v>
      </c>
      <c r="F1547" s="4" t="str">
        <f>TEXT(SalesDataTable[[#This Row],[Order Date]],"MMMM")</f>
        <v>August</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MONTH(SalesDataTable[[#This Row],[Order Date]])</f>
        <v>8</v>
      </c>
      <c r="D1548" s="4" t="str">
        <f>"Q"&amp;ROUNDUP(MONTH(SalesDataTable[[#This Row],[Order Date]])/3,0)</f>
        <v>Q3</v>
      </c>
      <c r="E1548" s="4">
        <f>YEAR(SalesDataTable[[#This Row],[Order Date]])</f>
        <v>2026</v>
      </c>
      <c r="F1548" s="4" t="str">
        <f>TEXT(SalesDataTable[[#This Row],[Order Date]],"MMMM")</f>
        <v>August</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MONTH(SalesDataTable[[#This Row],[Order Date]])</f>
        <v>8</v>
      </c>
      <c r="D1549" s="4" t="str">
        <f>"Q"&amp;ROUNDUP(MONTH(SalesDataTable[[#This Row],[Order Date]])/3,0)</f>
        <v>Q3</v>
      </c>
      <c r="E1549" s="4">
        <f>YEAR(SalesDataTable[[#This Row],[Order Date]])</f>
        <v>2026</v>
      </c>
      <c r="F1549" s="4" t="str">
        <f>TEXT(SalesDataTable[[#This Row],[Order Date]],"MMMM")</f>
        <v>August</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MONTH(SalesDataTable[[#This Row],[Order Date]])</f>
        <v>8</v>
      </c>
      <c r="D1550" s="4" t="str">
        <f>"Q"&amp;ROUNDUP(MONTH(SalesDataTable[[#This Row],[Order Date]])/3,0)</f>
        <v>Q3</v>
      </c>
      <c r="E1550" s="4">
        <f>YEAR(SalesDataTable[[#This Row],[Order Date]])</f>
        <v>2026</v>
      </c>
      <c r="F1550" s="4" t="str">
        <f>TEXT(SalesDataTable[[#This Row],[Order Date]],"MMMM")</f>
        <v>August</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MONTH(SalesDataTable[[#This Row],[Order Date]])</f>
        <v>8</v>
      </c>
      <c r="D1551" s="4" t="str">
        <f>"Q"&amp;ROUNDUP(MONTH(SalesDataTable[[#This Row],[Order Date]])/3,0)</f>
        <v>Q3</v>
      </c>
      <c r="E1551" s="4">
        <f>YEAR(SalesDataTable[[#This Row],[Order Date]])</f>
        <v>2026</v>
      </c>
      <c r="F1551" s="4" t="str">
        <f>TEXT(SalesDataTable[[#This Row],[Order Date]],"MMMM")</f>
        <v>August</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MONTH(SalesDataTable[[#This Row],[Order Date]])</f>
        <v>8</v>
      </c>
      <c r="D1552" s="4" t="str">
        <f>"Q"&amp;ROUNDUP(MONTH(SalesDataTable[[#This Row],[Order Date]])/3,0)</f>
        <v>Q3</v>
      </c>
      <c r="E1552" s="4">
        <f>YEAR(SalesDataTable[[#This Row],[Order Date]])</f>
        <v>2026</v>
      </c>
      <c r="F1552" s="4" t="str">
        <f>TEXT(SalesDataTable[[#This Row],[Order Date]],"MMMM")</f>
        <v>August</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MONTH(SalesDataTable[[#This Row],[Order Date]])</f>
        <v>8</v>
      </c>
      <c r="D1553" s="4" t="str">
        <f>"Q"&amp;ROUNDUP(MONTH(SalesDataTable[[#This Row],[Order Date]])/3,0)</f>
        <v>Q3</v>
      </c>
      <c r="E1553" s="4">
        <f>YEAR(SalesDataTable[[#This Row],[Order Date]])</f>
        <v>2026</v>
      </c>
      <c r="F1553" s="4" t="str">
        <f>TEXT(SalesDataTable[[#This Row],[Order Date]],"MMMM")</f>
        <v>August</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MONTH(SalesDataTable[[#This Row],[Order Date]])</f>
        <v>8</v>
      </c>
      <c r="D1554" s="4" t="str">
        <f>"Q"&amp;ROUNDUP(MONTH(SalesDataTable[[#This Row],[Order Date]])/3,0)</f>
        <v>Q3</v>
      </c>
      <c r="E1554" s="4">
        <f>YEAR(SalesDataTable[[#This Row],[Order Date]])</f>
        <v>2026</v>
      </c>
      <c r="F1554" s="4" t="str">
        <f>TEXT(SalesDataTable[[#This Row],[Order Date]],"MMMM")</f>
        <v>August</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MONTH(SalesDataTable[[#This Row],[Order Date]])</f>
        <v>8</v>
      </c>
      <c r="D1555" s="4" t="str">
        <f>"Q"&amp;ROUNDUP(MONTH(SalesDataTable[[#This Row],[Order Date]])/3,0)</f>
        <v>Q3</v>
      </c>
      <c r="E1555" s="4">
        <f>YEAR(SalesDataTable[[#This Row],[Order Date]])</f>
        <v>2026</v>
      </c>
      <c r="F1555" s="4" t="str">
        <f>TEXT(SalesDataTable[[#This Row],[Order Date]],"MMMM")</f>
        <v>August</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MONTH(SalesDataTable[[#This Row],[Order Date]])</f>
        <v>8</v>
      </c>
      <c r="D1556" s="4" t="str">
        <f>"Q"&amp;ROUNDUP(MONTH(SalesDataTable[[#This Row],[Order Date]])/3,0)</f>
        <v>Q3</v>
      </c>
      <c r="E1556" s="4">
        <f>YEAR(SalesDataTable[[#This Row],[Order Date]])</f>
        <v>2026</v>
      </c>
      <c r="F1556" s="4" t="str">
        <f>TEXT(SalesDataTable[[#This Row],[Order Date]],"MMMM")</f>
        <v>August</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MONTH(SalesDataTable[[#This Row],[Order Date]])</f>
        <v>8</v>
      </c>
      <c r="D1557" s="4" t="str">
        <f>"Q"&amp;ROUNDUP(MONTH(SalesDataTable[[#This Row],[Order Date]])/3,0)</f>
        <v>Q3</v>
      </c>
      <c r="E1557" s="4">
        <f>YEAR(SalesDataTable[[#This Row],[Order Date]])</f>
        <v>2026</v>
      </c>
      <c r="F1557" s="4" t="str">
        <f>TEXT(SalesDataTable[[#This Row],[Order Date]],"MMMM")</f>
        <v>August</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MONTH(SalesDataTable[[#This Row],[Order Date]])</f>
        <v>8</v>
      </c>
      <c r="D1558" s="4" t="str">
        <f>"Q"&amp;ROUNDUP(MONTH(SalesDataTable[[#This Row],[Order Date]])/3,0)</f>
        <v>Q3</v>
      </c>
      <c r="E1558" s="4">
        <f>YEAR(SalesDataTable[[#This Row],[Order Date]])</f>
        <v>2026</v>
      </c>
      <c r="F1558" s="4" t="str">
        <f>TEXT(SalesDataTable[[#This Row],[Order Date]],"MMMM")</f>
        <v>August</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MONTH(SalesDataTable[[#This Row],[Order Date]])</f>
        <v>8</v>
      </c>
      <c r="D1559" s="4" t="str">
        <f>"Q"&amp;ROUNDUP(MONTH(SalesDataTable[[#This Row],[Order Date]])/3,0)</f>
        <v>Q3</v>
      </c>
      <c r="E1559" s="4">
        <f>YEAR(SalesDataTable[[#This Row],[Order Date]])</f>
        <v>2026</v>
      </c>
      <c r="F1559" s="4" t="str">
        <f>TEXT(SalesDataTable[[#This Row],[Order Date]],"MMMM")</f>
        <v>August</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MONTH(SalesDataTable[[#This Row],[Order Date]])</f>
        <v>8</v>
      </c>
      <c r="D1560" s="4" t="str">
        <f>"Q"&amp;ROUNDUP(MONTH(SalesDataTable[[#This Row],[Order Date]])/3,0)</f>
        <v>Q3</v>
      </c>
      <c r="E1560" s="4">
        <f>YEAR(SalesDataTable[[#This Row],[Order Date]])</f>
        <v>2026</v>
      </c>
      <c r="F1560" s="4" t="str">
        <f>TEXT(SalesDataTable[[#This Row],[Order Date]],"MMMM")</f>
        <v>August</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MONTH(SalesDataTable[[#This Row],[Order Date]])</f>
        <v>8</v>
      </c>
      <c r="D1561" s="4" t="str">
        <f>"Q"&amp;ROUNDUP(MONTH(SalesDataTable[[#This Row],[Order Date]])/3,0)</f>
        <v>Q3</v>
      </c>
      <c r="E1561" s="4">
        <f>YEAR(SalesDataTable[[#This Row],[Order Date]])</f>
        <v>2026</v>
      </c>
      <c r="F1561" s="4" t="str">
        <f>TEXT(SalesDataTable[[#This Row],[Order Date]],"MMMM")</f>
        <v>August</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MONTH(SalesDataTable[[#This Row],[Order Date]])</f>
        <v>8</v>
      </c>
      <c r="D1562" s="4" t="str">
        <f>"Q"&amp;ROUNDUP(MONTH(SalesDataTable[[#This Row],[Order Date]])/3,0)</f>
        <v>Q3</v>
      </c>
      <c r="E1562" s="4">
        <f>YEAR(SalesDataTable[[#This Row],[Order Date]])</f>
        <v>2026</v>
      </c>
      <c r="F1562" s="4" t="str">
        <f>TEXT(SalesDataTable[[#This Row],[Order Date]],"MMMM")</f>
        <v>August</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MONTH(SalesDataTable[[#This Row],[Order Date]])</f>
        <v>8</v>
      </c>
      <c r="D1563" s="4" t="str">
        <f>"Q"&amp;ROUNDUP(MONTH(SalesDataTable[[#This Row],[Order Date]])/3,0)</f>
        <v>Q3</v>
      </c>
      <c r="E1563" s="4">
        <f>YEAR(SalesDataTable[[#This Row],[Order Date]])</f>
        <v>2026</v>
      </c>
      <c r="F1563" s="4" t="str">
        <f>TEXT(SalesDataTable[[#This Row],[Order Date]],"MMMM")</f>
        <v>August</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MONTH(SalesDataTable[[#This Row],[Order Date]])</f>
        <v>8</v>
      </c>
      <c r="D1564" s="4" t="str">
        <f>"Q"&amp;ROUNDUP(MONTH(SalesDataTable[[#This Row],[Order Date]])/3,0)</f>
        <v>Q3</v>
      </c>
      <c r="E1564" s="4">
        <f>YEAR(SalesDataTable[[#This Row],[Order Date]])</f>
        <v>2026</v>
      </c>
      <c r="F1564" s="4" t="str">
        <f>TEXT(SalesDataTable[[#This Row],[Order Date]],"MMMM")</f>
        <v>August</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MONTH(SalesDataTable[[#This Row],[Order Date]])</f>
        <v>8</v>
      </c>
      <c r="D1565" s="4" t="str">
        <f>"Q"&amp;ROUNDUP(MONTH(SalesDataTable[[#This Row],[Order Date]])/3,0)</f>
        <v>Q3</v>
      </c>
      <c r="E1565" s="4">
        <f>YEAR(SalesDataTable[[#This Row],[Order Date]])</f>
        <v>2026</v>
      </c>
      <c r="F1565" s="4" t="str">
        <f>TEXT(SalesDataTable[[#This Row],[Order Date]],"MMMM")</f>
        <v>August</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MONTH(SalesDataTable[[#This Row],[Order Date]])</f>
        <v>8</v>
      </c>
      <c r="D1566" s="4" t="str">
        <f>"Q"&amp;ROUNDUP(MONTH(SalesDataTable[[#This Row],[Order Date]])/3,0)</f>
        <v>Q3</v>
      </c>
      <c r="E1566" s="4">
        <f>YEAR(SalesDataTable[[#This Row],[Order Date]])</f>
        <v>2026</v>
      </c>
      <c r="F1566" s="4" t="str">
        <f>TEXT(SalesDataTable[[#This Row],[Order Date]],"MMMM")</f>
        <v>August</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MONTH(SalesDataTable[[#This Row],[Order Date]])</f>
        <v>8</v>
      </c>
      <c r="D1567" s="4" t="str">
        <f>"Q"&amp;ROUNDUP(MONTH(SalesDataTable[[#This Row],[Order Date]])/3,0)</f>
        <v>Q3</v>
      </c>
      <c r="E1567" s="4">
        <f>YEAR(SalesDataTable[[#This Row],[Order Date]])</f>
        <v>2026</v>
      </c>
      <c r="F1567" s="4" t="str">
        <f>TEXT(SalesDataTable[[#This Row],[Order Date]],"MMMM")</f>
        <v>August</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MONTH(SalesDataTable[[#This Row],[Order Date]])</f>
        <v>8</v>
      </c>
      <c r="D1568" s="4" t="str">
        <f>"Q"&amp;ROUNDUP(MONTH(SalesDataTable[[#This Row],[Order Date]])/3,0)</f>
        <v>Q3</v>
      </c>
      <c r="E1568" s="4">
        <f>YEAR(SalesDataTable[[#This Row],[Order Date]])</f>
        <v>2026</v>
      </c>
      <c r="F1568" s="4" t="str">
        <f>TEXT(SalesDataTable[[#This Row],[Order Date]],"MMMM")</f>
        <v>August</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MONTH(SalesDataTable[[#This Row],[Order Date]])</f>
        <v>8</v>
      </c>
      <c r="D1569" s="4" t="str">
        <f>"Q"&amp;ROUNDUP(MONTH(SalesDataTable[[#This Row],[Order Date]])/3,0)</f>
        <v>Q3</v>
      </c>
      <c r="E1569" s="4">
        <f>YEAR(SalesDataTable[[#This Row],[Order Date]])</f>
        <v>2026</v>
      </c>
      <c r="F1569" s="4" t="str">
        <f>TEXT(SalesDataTable[[#This Row],[Order Date]],"MMMM")</f>
        <v>August</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MONTH(SalesDataTable[[#This Row],[Order Date]])</f>
        <v>8</v>
      </c>
      <c r="D1570" s="4" t="str">
        <f>"Q"&amp;ROUNDUP(MONTH(SalesDataTable[[#This Row],[Order Date]])/3,0)</f>
        <v>Q3</v>
      </c>
      <c r="E1570" s="4">
        <f>YEAR(SalesDataTable[[#This Row],[Order Date]])</f>
        <v>2026</v>
      </c>
      <c r="F1570" s="4" t="str">
        <f>TEXT(SalesDataTable[[#This Row],[Order Date]],"MMMM")</f>
        <v>August</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MONTH(SalesDataTable[[#This Row],[Order Date]])</f>
        <v>8</v>
      </c>
      <c r="D1571" s="4" t="str">
        <f>"Q"&amp;ROUNDUP(MONTH(SalesDataTable[[#This Row],[Order Date]])/3,0)</f>
        <v>Q3</v>
      </c>
      <c r="E1571" s="4">
        <f>YEAR(SalesDataTable[[#This Row],[Order Date]])</f>
        <v>2026</v>
      </c>
      <c r="F1571" s="4" t="str">
        <f>TEXT(SalesDataTable[[#This Row],[Order Date]],"MMMM")</f>
        <v>August</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MONTH(SalesDataTable[[#This Row],[Order Date]])</f>
        <v>8</v>
      </c>
      <c r="D1572" s="4" t="str">
        <f>"Q"&amp;ROUNDUP(MONTH(SalesDataTable[[#This Row],[Order Date]])/3,0)</f>
        <v>Q3</v>
      </c>
      <c r="E1572" s="4">
        <f>YEAR(SalesDataTable[[#This Row],[Order Date]])</f>
        <v>2026</v>
      </c>
      <c r="F1572" s="4" t="str">
        <f>TEXT(SalesDataTable[[#This Row],[Order Date]],"MMMM")</f>
        <v>August</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MONTH(SalesDataTable[[#This Row],[Order Date]])</f>
        <v>8</v>
      </c>
      <c r="D1573" s="4" t="str">
        <f>"Q"&amp;ROUNDUP(MONTH(SalesDataTable[[#This Row],[Order Date]])/3,0)</f>
        <v>Q3</v>
      </c>
      <c r="E1573" s="4">
        <f>YEAR(SalesDataTable[[#This Row],[Order Date]])</f>
        <v>2026</v>
      </c>
      <c r="F1573" s="4" t="str">
        <f>TEXT(SalesDataTable[[#This Row],[Order Date]],"MMMM")</f>
        <v>August</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MONTH(SalesDataTable[[#This Row],[Order Date]])</f>
        <v>8</v>
      </c>
      <c r="D1574" s="4" t="str">
        <f>"Q"&amp;ROUNDUP(MONTH(SalesDataTable[[#This Row],[Order Date]])/3,0)</f>
        <v>Q3</v>
      </c>
      <c r="E1574" s="4">
        <f>YEAR(SalesDataTable[[#This Row],[Order Date]])</f>
        <v>2026</v>
      </c>
      <c r="F1574" s="4" t="str">
        <f>TEXT(SalesDataTable[[#This Row],[Order Date]],"MMMM")</f>
        <v>August</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MONTH(SalesDataTable[[#This Row],[Order Date]])</f>
        <v>8</v>
      </c>
      <c r="D1575" s="4" t="str">
        <f>"Q"&amp;ROUNDUP(MONTH(SalesDataTable[[#This Row],[Order Date]])/3,0)</f>
        <v>Q3</v>
      </c>
      <c r="E1575" s="4">
        <f>YEAR(SalesDataTable[[#This Row],[Order Date]])</f>
        <v>2026</v>
      </c>
      <c r="F1575" s="4" t="str">
        <f>TEXT(SalesDataTable[[#This Row],[Order Date]],"MMMM")</f>
        <v>August</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MONTH(SalesDataTable[[#This Row],[Order Date]])</f>
        <v>8</v>
      </c>
      <c r="D1576" s="4" t="str">
        <f>"Q"&amp;ROUNDUP(MONTH(SalesDataTable[[#This Row],[Order Date]])/3,0)</f>
        <v>Q3</v>
      </c>
      <c r="E1576" s="4">
        <f>YEAR(SalesDataTable[[#This Row],[Order Date]])</f>
        <v>2026</v>
      </c>
      <c r="F1576" s="4" t="str">
        <f>TEXT(SalesDataTable[[#This Row],[Order Date]],"MMMM")</f>
        <v>August</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MONTH(SalesDataTable[[#This Row],[Order Date]])</f>
        <v>8</v>
      </c>
      <c r="D1577" s="4" t="str">
        <f>"Q"&amp;ROUNDUP(MONTH(SalesDataTable[[#This Row],[Order Date]])/3,0)</f>
        <v>Q3</v>
      </c>
      <c r="E1577" s="4">
        <f>YEAR(SalesDataTable[[#This Row],[Order Date]])</f>
        <v>2026</v>
      </c>
      <c r="F1577" s="4" t="str">
        <f>TEXT(SalesDataTable[[#This Row],[Order Date]],"MMMM")</f>
        <v>August</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MONTH(SalesDataTable[[#This Row],[Order Date]])</f>
        <v>8</v>
      </c>
      <c r="D1578" s="4" t="str">
        <f>"Q"&amp;ROUNDUP(MONTH(SalesDataTable[[#This Row],[Order Date]])/3,0)</f>
        <v>Q3</v>
      </c>
      <c r="E1578" s="4">
        <f>YEAR(SalesDataTable[[#This Row],[Order Date]])</f>
        <v>2026</v>
      </c>
      <c r="F1578" s="4" t="str">
        <f>TEXT(SalesDataTable[[#This Row],[Order Date]],"MMMM")</f>
        <v>August</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MONTH(SalesDataTable[[#This Row],[Order Date]])</f>
        <v>8</v>
      </c>
      <c r="D1579" s="4" t="str">
        <f>"Q"&amp;ROUNDUP(MONTH(SalesDataTable[[#This Row],[Order Date]])/3,0)</f>
        <v>Q3</v>
      </c>
      <c r="E1579" s="4">
        <f>YEAR(SalesDataTable[[#This Row],[Order Date]])</f>
        <v>2026</v>
      </c>
      <c r="F1579" s="4" t="str">
        <f>TEXT(SalesDataTable[[#This Row],[Order Date]],"MMMM")</f>
        <v>August</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MONTH(SalesDataTable[[#This Row],[Order Date]])</f>
        <v>8</v>
      </c>
      <c r="D1580" s="4" t="str">
        <f>"Q"&amp;ROUNDUP(MONTH(SalesDataTable[[#This Row],[Order Date]])/3,0)</f>
        <v>Q3</v>
      </c>
      <c r="E1580" s="4">
        <f>YEAR(SalesDataTable[[#This Row],[Order Date]])</f>
        <v>2026</v>
      </c>
      <c r="F1580" s="4" t="str">
        <f>TEXT(SalesDataTable[[#This Row],[Order Date]],"MMMM")</f>
        <v>August</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MONTH(SalesDataTable[[#This Row],[Order Date]])</f>
        <v>8</v>
      </c>
      <c r="D1581" s="4" t="str">
        <f>"Q"&amp;ROUNDUP(MONTH(SalesDataTable[[#This Row],[Order Date]])/3,0)</f>
        <v>Q3</v>
      </c>
      <c r="E1581" s="4">
        <f>YEAR(SalesDataTable[[#This Row],[Order Date]])</f>
        <v>2026</v>
      </c>
      <c r="F1581" s="4" t="str">
        <f>TEXT(SalesDataTable[[#This Row],[Order Date]],"MMMM")</f>
        <v>August</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MONTH(SalesDataTable[[#This Row],[Order Date]])</f>
        <v>8</v>
      </c>
      <c r="D1582" s="4" t="str">
        <f>"Q"&amp;ROUNDUP(MONTH(SalesDataTable[[#This Row],[Order Date]])/3,0)</f>
        <v>Q3</v>
      </c>
      <c r="E1582" s="4">
        <f>YEAR(SalesDataTable[[#This Row],[Order Date]])</f>
        <v>2026</v>
      </c>
      <c r="F1582" s="4" t="str">
        <f>TEXT(SalesDataTable[[#This Row],[Order Date]],"MMMM")</f>
        <v>August</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MONTH(SalesDataTable[[#This Row],[Order Date]])</f>
        <v>8</v>
      </c>
      <c r="D1583" s="4" t="str">
        <f>"Q"&amp;ROUNDUP(MONTH(SalesDataTable[[#This Row],[Order Date]])/3,0)</f>
        <v>Q3</v>
      </c>
      <c r="E1583" s="4">
        <f>YEAR(SalesDataTable[[#This Row],[Order Date]])</f>
        <v>2026</v>
      </c>
      <c r="F1583" s="4" t="str">
        <f>TEXT(SalesDataTable[[#This Row],[Order Date]],"MMMM")</f>
        <v>August</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MONTH(SalesDataTable[[#This Row],[Order Date]])</f>
        <v>8</v>
      </c>
      <c r="D1584" s="4" t="str">
        <f>"Q"&amp;ROUNDUP(MONTH(SalesDataTable[[#This Row],[Order Date]])/3,0)</f>
        <v>Q3</v>
      </c>
      <c r="E1584" s="4">
        <f>YEAR(SalesDataTable[[#This Row],[Order Date]])</f>
        <v>2026</v>
      </c>
      <c r="F1584" s="4" t="str">
        <f>TEXT(SalesDataTable[[#This Row],[Order Date]],"MMMM")</f>
        <v>August</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MONTH(SalesDataTable[[#This Row],[Order Date]])</f>
        <v>8</v>
      </c>
      <c r="D1585" s="4" t="str">
        <f>"Q"&amp;ROUNDUP(MONTH(SalesDataTable[[#This Row],[Order Date]])/3,0)</f>
        <v>Q3</v>
      </c>
      <c r="E1585" s="4">
        <f>YEAR(SalesDataTable[[#This Row],[Order Date]])</f>
        <v>2026</v>
      </c>
      <c r="F1585" s="4" t="str">
        <f>TEXT(SalesDataTable[[#This Row],[Order Date]],"MMMM")</f>
        <v>August</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MONTH(SalesDataTable[[#This Row],[Order Date]])</f>
        <v>8</v>
      </c>
      <c r="D1586" s="4" t="str">
        <f>"Q"&amp;ROUNDUP(MONTH(SalesDataTable[[#This Row],[Order Date]])/3,0)</f>
        <v>Q3</v>
      </c>
      <c r="E1586" s="4">
        <f>YEAR(SalesDataTable[[#This Row],[Order Date]])</f>
        <v>2026</v>
      </c>
      <c r="F1586" s="4" t="str">
        <f>TEXT(SalesDataTable[[#This Row],[Order Date]],"MMMM")</f>
        <v>August</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MONTH(SalesDataTable[[#This Row],[Order Date]])</f>
        <v>8</v>
      </c>
      <c r="D1587" s="4" t="str">
        <f>"Q"&amp;ROUNDUP(MONTH(SalesDataTable[[#This Row],[Order Date]])/3,0)</f>
        <v>Q3</v>
      </c>
      <c r="E1587" s="4">
        <f>YEAR(SalesDataTable[[#This Row],[Order Date]])</f>
        <v>2026</v>
      </c>
      <c r="F1587" s="4" t="str">
        <f>TEXT(SalesDataTable[[#This Row],[Order Date]],"MMMM")</f>
        <v>August</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MONTH(SalesDataTable[[#This Row],[Order Date]])</f>
        <v>8</v>
      </c>
      <c r="D1588" s="4" t="str">
        <f>"Q"&amp;ROUNDUP(MONTH(SalesDataTable[[#This Row],[Order Date]])/3,0)</f>
        <v>Q3</v>
      </c>
      <c r="E1588" s="4">
        <f>YEAR(SalesDataTable[[#This Row],[Order Date]])</f>
        <v>2026</v>
      </c>
      <c r="F1588" s="4" t="str">
        <f>TEXT(SalesDataTable[[#This Row],[Order Date]],"MMMM")</f>
        <v>August</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MONTH(SalesDataTable[[#This Row],[Order Date]])</f>
        <v>8</v>
      </c>
      <c r="D1589" s="4" t="str">
        <f>"Q"&amp;ROUNDUP(MONTH(SalesDataTable[[#This Row],[Order Date]])/3,0)</f>
        <v>Q3</v>
      </c>
      <c r="E1589" s="4">
        <f>YEAR(SalesDataTable[[#This Row],[Order Date]])</f>
        <v>2026</v>
      </c>
      <c r="F1589" s="4" t="str">
        <f>TEXT(SalesDataTable[[#This Row],[Order Date]],"MMMM")</f>
        <v>August</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MONTH(SalesDataTable[[#This Row],[Order Date]])</f>
        <v>8</v>
      </c>
      <c r="D1590" s="4" t="str">
        <f>"Q"&amp;ROUNDUP(MONTH(SalesDataTable[[#This Row],[Order Date]])/3,0)</f>
        <v>Q3</v>
      </c>
      <c r="E1590" s="4">
        <f>YEAR(SalesDataTable[[#This Row],[Order Date]])</f>
        <v>2026</v>
      </c>
      <c r="F1590" s="4" t="str">
        <f>TEXT(SalesDataTable[[#This Row],[Order Date]],"MMMM")</f>
        <v>August</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MONTH(SalesDataTable[[#This Row],[Order Date]])</f>
        <v>8</v>
      </c>
      <c r="D1591" s="4" t="str">
        <f>"Q"&amp;ROUNDUP(MONTH(SalesDataTable[[#This Row],[Order Date]])/3,0)</f>
        <v>Q3</v>
      </c>
      <c r="E1591" s="4">
        <f>YEAR(SalesDataTable[[#This Row],[Order Date]])</f>
        <v>2026</v>
      </c>
      <c r="F1591" s="4" t="str">
        <f>TEXT(SalesDataTable[[#This Row],[Order Date]],"MMMM")</f>
        <v>August</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MONTH(SalesDataTable[[#This Row],[Order Date]])</f>
        <v>8</v>
      </c>
      <c r="D1592" s="4" t="str">
        <f>"Q"&amp;ROUNDUP(MONTH(SalesDataTable[[#This Row],[Order Date]])/3,0)</f>
        <v>Q3</v>
      </c>
      <c r="E1592" s="4">
        <f>YEAR(SalesDataTable[[#This Row],[Order Date]])</f>
        <v>2026</v>
      </c>
      <c r="F1592" s="4" t="str">
        <f>TEXT(SalesDataTable[[#This Row],[Order Date]],"MMMM")</f>
        <v>August</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MONTH(SalesDataTable[[#This Row],[Order Date]])</f>
        <v>8</v>
      </c>
      <c r="D1593" s="4" t="str">
        <f>"Q"&amp;ROUNDUP(MONTH(SalesDataTable[[#This Row],[Order Date]])/3,0)</f>
        <v>Q3</v>
      </c>
      <c r="E1593" s="4">
        <f>YEAR(SalesDataTable[[#This Row],[Order Date]])</f>
        <v>2026</v>
      </c>
      <c r="F1593" s="4" t="str">
        <f>TEXT(SalesDataTable[[#This Row],[Order Date]],"MMMM")</f>
        <v>August</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MONTH(SalesDataTable[[#This Row],[Order Date]])</f>
        <v>8</v>
      </c>
      <c r="D1594" s="4" t="str">
        <f>"Q"&amp;ROUNDUP(MONTH(SalesDataTable[[#This Row],[Order Date]])/3,0)</f>
        <v>Q3</v>
      </c>
      <c r="E1594" s="4">
        <f>YEAR(SalesDataTable[[#This Row],[Order Date]])</f>
        <v>2026</v>
      </c>
      <c r="F1594" s="4" t="str">
        <f>TEXT(SalesDataTable[[#This Row],[Order Date]],"MMMM")</f>
        <v>August</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MONTH(SalesDataTable[[#This Row],[Order Date]])</f>
        <v>8</v>
      </c>
      <c r="D1595" s="4" t="str">
        <f>"Q"&amp;ROUNDUP(MONTH(SalesDataTable[[#This Row],[Order Date]])/3,0)</f>
        <v>Q3</v>
      </c>
      <c r="E1595" s="4">
        <f>YEAR(SalesDataTable[[#This Row],[Order Date]])</f>
        <v>2026</v>
      </c>
      <c r="F1595" s="4" t="str">
        <f>TEXT(SalesDataTable[[#This Row],[Order Date]],"MMMM")</f>
        <v>August</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MONTH(SalesDataTable[[#This Row],[Order Date]])</f>
        <v>8</v>
      </c>
      <c r="D1596" s="4" t="str">
        <f>"Q"&amp;ROUNDUP(MONTH(SalesDataTable[[#This Row],[Order Date]])/3,0)</f>
        <v>Q3</v>
      </c>
      <c r="E1596" s="4">
        <f>YEAR(SalesDataTable[[#This Row],[Order Date]])</f>
        <v>2026</v>
      </c>
      <c r="F1596" s="4" t="str">
        <f>TEXT(SalesDataTable[[#This Row],[Order Date]],"MMMM")</f>
        <v>August</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MONTH(SalesDataTable[[#This Row],[Order Date]])</f>
        <v>8</v>
      </c>
      <c r="D1597" s="4" t="str">
        <f>"Q"&amp;ROUNDUP(MONTH(SalesDataTable[[#This Row],[Order Date]])/3,0)</f>
        <v>Q3</v>
      </c>
      <c r="E1597" s="4">
        <f>YEAR(SalesDataTable[[#This Row],[Order Date]])</f>
        <v>2026</v>
      </c>
      <c r="F1597" s="4" t="str">
        <f>TEXT(SalesDataTable[[#This Row],[Order Date]],"MMMM")</f>
        <v>August</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MONTH(SalesDataTable[[#This Row],[Order Date]])</f>
        <v>8</v>
      </c>
      <c r="D1598" s="4" t="str">
        <f>"Q"&amp;ROUNDUP(MONTH(SalesDataTable[[#This Row],[Order Date]])/3,0)</f>
        <v>Q3</v>
      </c>
      <c r="E1598" s="4">
        <f>YEAR(SalesDataTable[[#This Row],[Order Date]])</f>
        <v>2026</v>
      </c>
      <c r="F1598" s="4" t="str">
        <f>TEXT(SalesDataTable[[#This Row],[Order Date]],"MMMM")</f>
        <v>August</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MONTH(SalesDataTable[[#This Row],[Order Date]])</f>
        <v>8</v>
      </c>
      <c r="D1599" s="4" t="str">
        <f>"Q"&amp;ROUNDUP(MONTH(SalesDataTable[[#This Row],[Order Date]])/3,0)</f>
        <v>Q3</v>
      </c>
      <c r="E1599" s="4">
        <f>YEAR(SalesDataTable[[#This Row],[Order Date]])</f>
        <v>2026</v>
      </c>
      <c r="F1599" s="4" t="str">
        <f>TEXT(SalesDataTable[[#This Row],[Order Date]],"MMMM")</f>
        <v>August</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MONTH(SalesDataTable[[#This Row],[Order Date]])</f>
        <v>8</v>
      </c>
      <c r="D1600" s="4" t="str">
        <f>"Q"&amp;ROUNDUP(MONTH(SalesDataTable[[#This Row],[Order Date]])/3,0)</f>
        <v>Q3</v>
      </c>
      <c r="E1600" s="4">
        <f>YEAR(SalesDataTable[[#This Row],[Order Date]])</f>
        <v>2026</v>
      </c>
      <c r="F1600" s="4" t="str">
        <f>TEXT(SalesDataTable[[#This Row],[Order Date]],"MMMM")</f>
        <v>August</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MONTH(SalesDataTable[[#This Row],[Order Date]])</f>
        <v>8</v>
      </c>
      <c r="D1601" s="4" t="str">
        <f>"Q"&amp;ROUNDUP(MONTH(SalesDataTable[[#This Row],[Order Date]])/3,0)</f>
        <v>Q3</v>
      </c>
      <c r="E1601" s="4">
        <f>YEAR(SalesDataTable[[#This Row],[Order Date]])</f>
        <v>2026</v>
      </c>
      <c r="F1601" s="4" t="str">
        <f>TEXT(SalesDataTable[[#This Row],[Order Date]],"MMMM")</f>
        <v>August</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MONTH(SalesDataTable[[#This Row],[Order Date]])</f>
        <v>8</v>
      </c>
      <c r="D1602" s="4" t="str">
        <f>"Q"&amp;ROUNDUP(MONTH(SalesDataTable[[#This Row],[Order Date]])/3,0)</f>
        <v>Q3</v>
      </c>
      <c r="E1602" s="4">
        <f>YEAR(SalesDataTable[[#This Row],[Order Date]])</f>
        <v>2026</v>
      </c>
      <c r="F1602" s="4" t="str">
        <f>TEXT(SalesDataTable[[#This Row],[Order Date]],"MMMM")</f>
        <v>August</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MONTH(SalesDataTable[[#This Row],[Order Date]])</f>
        <v>8</v>
      </c>
      <c r="D1603" s="4" t="str">
        <f>"Q"&amp;ROUNDUP(MONTH(SalesDataTable[[#This Row],[Order Date]])/3,0)</f>
        <v>Q3</v>
      </c>
      <c r="E1603" s="4">
        <f>YEAR(SalesDataTable[[#This Row],[Order Date]])</f>
        <v>2026</v>
      </c>
      <c r="F1603" s="4" t="str">
        <f>TEXT(SalesDataTable[[#This Row],[Order Date]],"MMMM")</f>
        <v>August</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MONTH(SalesDataTable[[#This Row],[Order Date]])</f>
        <v>8</v>
      </c>
      <c r="D1604" s="4" t="str">
        <f>"Q"&amp;ROUNDUP(MONTH(SalesDataTable[[#This Row],[Order Date]])/3,0)</f>
        <v>Q3</v>
      </c>
      <c r="E1604" s="4">
        <f>YEAR(SalesDataTable[[#This Row],[Order Date]])</f>
        <v>2026</v>
      </c>
      <c r="F1604" s="4" t="str">
        <f>TEXT(SalesDataTable[[#This Row],[Order Date]],"MMMM")</f>
        <v>August</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MONTH(SalesDataTable[[#This Row],[Order Date]])</f>
        <v>8</v>
      </c>
      <c r="D1605" s="4" t="str">
        <f>"Q"&amp;ROUNDUP(MONTH(SalesDataTable[[#This Row],[Order Date]])/3,0)</f>
        <v>Q3</v>
      </c>
      <c r="E1605" s="4">
        <f>YEAR(SalesDataTable[[#This Row],[Order Date]])</f>
        <v>2026</v>
      </c>
      <c r="F1605" s="4" t="str">
        <f>TEXT(SalesDataTable[[#This Row],[Order Date]],"MMMM")</f>
        <v>August</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MONTH(SalesDataTable[[#This Row],[Order Date]])</f>
        <v>8</v>
      </c>
      <c r="D1606" s="4" t="str">
        <f>"Q"&amp;ROUNDUP(MONTH(SalesDataTable[[#This Row],[Order Date]])/3,0)</f>
        <v>Q3</v>
      </c>
      <c r="E1606" s="4">
        <f>YEAR(SalesDataTable[[#This Row],[Order Date]])</f>
        <v>2026</v>
      </c>
      <c r="F1606" s="4" t="str">
        <f>TEXT(SalesDataTable[[#This Row],[Order Date]],"MMMM")</f>
        <v>August</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MONTH(SalesDataTable[[#This Row],[Order Date]])</f>
        <v>8</v>
      </c>
      <c r="D1607" s="4" t="str">
        <f>"Q"&amp;ROUNDUP(MONTH(SalesDataTable[[#This Row],[Order Date]])/3,0)</f>
        <v>Q3</v>
      </c>
      <c r="E1607" s="4">
        <f>YEAR(SalesDataTable[[#This Row],[Order Date]])</f>
        <v>2026</v>
      </c>
      <c r="F1607" s="4" t="str">
        <f>TEXT(SalesDataTable[[#This Row],[Order Date]],"MMMM")</f>
        <v>August</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MONTH(SalesDataTable[[#This Row],[Order Date]])</f>
        <v>8</v>
      </c>
      <c r="D1608" s="4" t="str">
        <f>"Q"&amp;ROUNDUP(MONTH(SalesDataTable[[#This Row],[Order Date]])/3,0)</f>
        <v>Q3</v>
      </c>
      <c r="E1608" s="4">
        <f>YEAR(SalesDataTable[[#This Row],[Order Date]])</f>
        <v>2026</v>
      </c>
      <c r="F1608" s="4" t="str">
        <f>TEXT(SalesDataTable[[#This Row],[Order Date]],"MMMM")</f>
        <v>August</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MONTH(SalesDataTable[[#This Row],[Order Date]])</f>
        <v>8</v>
      </c>
      <c r="D1609" s="4" t="str">
        <f>"Q"&amp;ROUNDUP(MONTH(SalesDataTable[[#This Row],[Order Date]])/3,0)</f>
        <v>Q3</v>
      </c>
      <c r="E1609" s="4">
        <f>YEAR(SalesDataTable[[#This Row],[Order Date]])</f>
        <v>2026</v>
      </c>
      <c r="F1609" s="4" t="str">
        <f>TEXT(SalesDataTable[[#This Row],[Order Date]],"MMMM")</f>
        <v>August</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MONTH(SalesDataTable[[#This Row],[Order Date]])</f>
        <v>8</v>
      </c>
      <c r="D1610" s="4" t="str">
        <f>"Q"&amp;ROUNDUP(MONTH(SalesDataTable[[#This Row],[Order Date]])/3,0)</f>
        <v>Q3</v>
      </c>
      <c r="E1610" s="4">
        <f>YEAR(SalesDataTable[[#This Row],[Order Date]])</f>
        <v>2026</v>
      </c>
      <c r="F1610" s="4" t="str">
        <f>TEXT(SalesDataTable[[#This Row],[Order Date]],"MMMM")</f>
        <v>August</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MONTH(SalesDataTable[[#This Row],[Order Date]])</f>
        <v>8</v>
      </c>
      <c r="D1611" s="4" t="str">
        <f>"Q"&amp;ROUNDUP(MONTH(SalesDataTable[[#This Row],[Order Date]])/3,0)</f>
        <v>Q3</v>
      </c>
      <c r="E1611" s="4">
        <f>YEAR(SalesDataTable[[#This Row],[Order Date]])</f>
        <v>2026</v>
      </c>
      <c r="F1611" s="4" t="str">
        <f>TEXT(SalesDataTable[[#This Row],[Order Date]],"MMMM")</f>
        <v>August</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MONTH(SalesDataTable[[#This Row],[Order Date]])</f>
        <v>8</v>
      </c>
      <c r="D1612" s="4" t="str">
        <f>"Q"&amp;ROUNDUP(MONTH(SalesDataTable[[#This Row],[Order Date]])/3,0)</f>
        <v>Q3</v>
      </c>
      <c r="E1612" s="4">
        <f>YEAR(SalesDataTable[[#This Row],[Order Date]])</f>
        <v>2026</v>
      </c>
      <c r="F1612" s="4" t="str">
        <f>TEXT(SalesDataTable[[#This Row],[Order Date]],"MMMM")</f>
        <v>August</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MONTH(SalesDataTable[[#This Row],[Order Date]])</f>
        <v>8</v>
      </c>
      <c r="D1613" s="4" t="str">
        <f>"Q"&amp;ROUNDUP(MONTH(SalesDataTable[[#This Row],[Order Date]])/3,0)</f>
        <v>Q3</v>
      </c>
      <c r="E1613" s="4">
        <f>YEAR(SalesDataTable[[#This Row],[Order Date]])</f>
        <v>2026</v>
      </c>
      <c r="F1613" s="4" t="str">
        <f>TEXT(SalesDataTable[[#This Row],[Order Date]],"MMMM")</f>
        <v>August</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MONTH(SalesDataTable[[#This Row],[Order Date]])</f>
        <v>8</v>
      </c>
      <c r="D1614" s="4" t="str">
        <f>"Q"&amp;ROUNDUP(MONTH(SalesDataTable[[#This Row],[Order Date]])/3,0)</f>
        <v>Q3</v>
      </c>
      <c r="E1614" s="4">
        <f>YEAR(SalesDataTable[[#This Row],[Order Date]])</f>
        <v>2026</v>
      </c>
      <c r="F1614" s="4" t="str">
        <f>TEXT(SalesDataTable[[#This Row],[Order Date]],"MMMM")</f>
        <v>August</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MONTH(SalesDataTable[[#This Row],[Order Date]])</f>
        <v>8</v>
      </c>
      <c r="D1615" s="4" t="str">
        <f>"Q"&amp;ROUNDUP(MONTH(SalesDataTable[[#This Row],[Order Date]])/3,0)</f>
        <v>Q3</v>
      </c>
      <c r="E1615" s="4">
        <f>YEAR(SalesDataTable[[#This Row],[Order Date]])</f>
        <v>2026</v>
      </c>
      <c r="F1615" s="4" t="str">
        <f>TEXT(SalesDataTable[[#This Row],[Order Date]],"MMMM")</f>
        <v>August</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MONTH(SalesDataTable[[#This Row],[Order Date]])</f>
        <v>8</v>
      </c>
      <c r="D1616" s="4" t="str">
        <f>"Q"&amp;ROUNDUP(MONTH(SalesDataTable[[#This Row],[Order Date]])/3,0)</f>
        <v>Q3</v>
      </c>
      <c r="E1616" s="4">
        <f>YEAR(SalesDataTable[[#This Row],[Order Date]])</f>
        <v>2026</v>
      </c>
      <c r="F1616" s="4" t="str">
        <f>TEXT(SalesDataTable[[#This Row],[Order Date]],"MMMM")</f>
        <v>August</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MONTH(SalesDataTable[[#This Row],[Order Date]])</f>
        <v>8</v>
      </c>
      <c r="D1617" s="4" t="str">
        <f>"Q"&amp;ROUNDUP(MONTH(SalesDataTable[[#This Row],[Order Date]])/3,0)</f>
        <v>Q3</v>
      </c>
      <c r="E1617" s="4">
        <f>YEAR(SalesDataTable[[#This Row],[Order Date]])</f>
        <v>2026</v>
      </c>
      <c r="F1617" s="4" t="str">
        <f>TEXT(SalesDataTable[[#This Row],[Order Date]],"MMMM")</f>
        <v>August</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MONTH(SalesDataTable[[#This Row],[Order Date]])</f>
        <v>8</v>
      </c>
      <c r="D1618" s="4" t="str">
        <f>"Q"&amp;ROUNDUP(MONTH(SalesDataTable[[#This Row],[Order Date]])/3,0)</f>
        <v>Q3</v>
      </c>
      <c r="E1618" s="4">
        <f>YEAR(SalesDataTable[[#This Row],[Order Date]])</f>
        <v>2026</v>
      </c>
      <c r="F1618" s="4" t="str">
        <f>TEXT(SalesDataTable[[#This Row],[Order Date]],"MMMM")</f>
        <v>August</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MONTH(SalesDataTable[[#This Row],[Order Date]])</f>
        <v>8</v>
      </c>
      <c r="D1619" s="4" t="str">
        <f>"Q"&amp;ROUNDUP(MONTH(SalesDataTable[[#This Row],[Order Date]])/3,0)</f>
        <v>Q3</v>
      </c>
      <c r="E1619" s="4">
        <f>YEAR(SalesDataTable[[#This Row],[Order Date]])</f>
        <v>2026</v>
      </c>
      <c r="F1619" s="4" t="str">
        <f>TEXT(SalesDataTable[[#This Row],[Order Date]],"MMMM")</f>
        <v>August</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MONTH(SalesDataTable[[#This Row],[Order Date]])</f>
        <v>8</v>
      </c>
      <c r="D1620" s="4" t="str">
        <f>"Q"&amp;ROUNDUP(MONTH(SalesDataTable[[#This Row],[Order Date]])/3,0)</f>
        <v>Q3</v>
      </c>
      <c r="E1620" s="4">
        <f>YEAR(SalesDataTable[[#This Row],[Order Date]])</f>
        <v>2026</v>
      </c>
      <c r="F1620" s="4" t="str">
        <f>TEXT(SalesDataTable[[#This Row],[Order Date]],"MMMM")</f>
        <v>August</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MONTH(SalesDataTable[[#This Row],[Order Date]])</f>
        <v>8</v>
      </c>
      <c r="D1621" s="4" t="str">
        <f>"Q"&amp;ROUNDUP(MONTH(SalesDataTable[[#This Row],[Order Date]])/3,0)</f>
        <v>Q3</v>
      </c>
      <c r="E1621" s="4">
        <f>YEAR(SalesDataTable[[#This Row],[Order Date]])</f>
        <v>2026</v>
      </c>
      <c r="F1621" s="4" t="str">
        <f>TEXT(SalesDataTable[[#This Row],[Order Date]],"MMMM")</f>
        <v>August</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MONTH(SalesDataTable[[#This Row],[Order Date]])</f>
        <v>8</v>
      </c>
      <c r="D1622" s="4" t="str">
        <f>"Q"&amp;ROUNDUP(MONTH(SalesDataTable[[#This Row],[Order Date]])/3,0)</f>
        <v>Q3</v>
      </c>
      <c r="E1622" s="4">
        <f>YEAR(SalesDataTable[[#This Row],[Order Date]])</f>
        <v>2026</v>
      </c>
      <c r="F1622" s="4" t="str">
        <f>TEXT(SalesDataTable[[#This Row],[Order Date]],"MMMM")</f>
        <v>August</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MONTH(SalesDataTable[[#This Row],[Order Date]])</f>
        <v>8</v>
      </c>
      <c r="D1623" s="4" t="str">
        <f>"Q"&amp;ROUNDUP(MONTH(SalesDataTable[[#This Row],[Order Date]])/3,0)</f>
        <v>Q3</v>
      </c>
      <c r="E1623" s="4">
        <f>YEAR(SalesDataTable[[#This Row],[Order Date]])</f>
        <v>2026</v>
      </c>
      <c r="F1623" s="4" t="str">
        <f>TEXT(SalesDataTable[[#This Row],[Order Date]],"MMMM")</f>
        <v>August</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MONTH(SalesDataTable[[#This Row],[Order Date]])</f>
        <v>8</v>
      </c>
      <c r="D1624" s="4" t="str">
        <f>"Q"&amp;ROUNDUP(MONTH(SalesDataTable[[#This Row],[Order Date]])/3,0)</f>
        <v>Q3</v>
      </c>
      <c r="E1624" s="4">
        <f>YEAR(SalesDataTable[[#This Row],[Order Date]])</f>
        <v>2026</v>
      </c>
      <c r="F1624" s="4" t="str">
        <f>TEXT(SalesDataTable[[#This Row],[Order Date]],"MMMM")</f>
        <v>August</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MONTH(SalesDataTable[[#This Row],[Order Date]])</f>
        <v>8</v>
      </c>
      <c r="D1625" s="4" t="str">
        <f>"Q"&amp;ROUNDUP(MONTH(SalesDataTable[[#This Row],[Order Date]])/3,0)</f>
        <v>Q3</v>
      </c>
      <c r="E1625" s="4">
        <f>YEAR(SalesDataTable[[#This Row],[Order Date]])</f>
        <v>2026</v>
      </c>
      <c r="F1625" s="4" t="str">
        <f>TEXT(SalesDataTable[[#This Row],[Order Date]],"MMMM")</f>
        <v>August</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MONTH(SalesDataTable[[#This Row],[Order Date]])</f>
        <v>8</v>
      </c>
      <c r="D1626" s="4" t="str">
        <f>"Q"&amp;ROUNDUP(MONTH(SalesDataTable[[#This Row],[Order Date]])/3,0)</f>
        <v>Q3</v>
      </c>
      <c r="E1626" s="4">
        <f>YEAR(SalesDataTable[[#This Row],[Order Date]])</f>
        <v>2026</v>
      </c>
      <c r="F1626" s="4" t="str">
        <f>TEXT(SalesDataTable[[#This Row],[Order Date]],"MMMM")</f>
        <v>August</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MONTH(SalesDataTable[[#This Row],[Order Date]])</f>
        <v>8</v>
      </c>
      <c r="D1627" s="4" t="str">
        <f>"Q"&amp;ROUNDUP(MONTH(SalesDataTable[[#This Row],[Order Date]])/3,0)</f>
        <v>Q3</v>
      </c>
      <c r="E1627" s="4">
        <f>YEAR(SalesDataTable[[#This Row],[Order Date]])</f>
        <v>2026</v>
      </c>
      <c r="F1627" s="4" t="str">
        <f>TEXT(SalesDataTable[[#This Row],[Order Date]],"MMMM")</f>
        <v>August</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MONTH(SalesDataTable[[#This Row],[Order Date]])</f>
        <v>8</v>
      </c>
      <c r="D1628" s="4" t="str">
        <f>"Q"&amp;ROUNDUP(MONTH(SalesDataTable[[#This Row],[Order Date]])/3,0)</f>
        <v>Q3</v>
      </c>
      <c r="E1628" s="4">
        <f>YEAR(SalesDataTable[[#This Row],[Order Date]])</f>
        <v>2026</v>
      </c>
      <c r="F1628" s="4" t="str">
        <f>TEXT(SalesDataTable[[#This Row],[Order Date]],"MMMM")</f>
        <v>August</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MONTH(SalesDataTable[[#This Row],[Order Date]])</f>
        <v>8</v>
      </c>
      <c r="D1629" s="4" t="str">
        <f>"Q"&amp;ROUNDUP(MONTH(SalesDataTable[[#This Row],[Order Date]])/3,0)</f>
        <v>Q3</v>
      </c>
      <c r="E1629" s="4">
        <f>YEAR(SalesDataTable[[#This Row],[Order Date]])</f>
        <v>2026</v>
      </c>
      <c r="F1629" s="4" t="str">
        <f>TEXT(SalesDataTable[[#This Row],[Order Date]],"MMMM")</f>
        <v>August</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MONTH(SalesDataTable[[#This Row],[Order Date]])</f>
        <v>8</v>
      </c>
      <c r="D1630" s="4" t="str">
        <f>"Q"&amp;ROUNDUP(MONTH(SalesDataTable[[#This Row],[Order Date]])/3,0)</f>
        <v>Q3</v>
      </c>
      <c r="E1630" s="4">
        <f>YEAR(SalesDataTable[[#This Row],[Order Date]])</f>
        <v>2026</v>
      </c>
      <c r="F1630" s="4" t="str">
        <f>TEXT(SalesDataTable[[#This Row],[Order Date]],"MMMM")</f>
        <v>August</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MONTH(SalesDataTable[[#This Row],[Order Date]])</f>
        <v>8</v>
      </c>
      <c r="D1631" s="4" t="str">
        <f>"Q"&amp;ROUNDUP(MONTH(SalesDataTable[[#This Row],[Order Date]])/3,0)</f>
        <v>Q3</v>
      </c>
      <c r="E1631" s="4">
        <f>YEAR(SalesDataTable[[#This Row],[Order Date]])</f>
        <v>2026</v>
      </c>
      <c r="F1631" s="4" t="str">
        <f>TEXT(SalesDataTable[[#This Row],[Order Date]],"MMMM")</f>
        <v>August</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MONTH(SalesDataTable[[#This Row],[Order Date]])</f>
        <v>8</v>
      </c>
      <c r="D1632" s="4" t="str">
        <f>"Q"&amp;ROUNDUP(MONTH(SalesDataTable[[#This Row],[Order Date]])/3,0)</f>
        <v>Q3</v>
      </c>
      <c r="E1632" s="4">
        <f>YEAR(SalesDataTable[[#This Row],[Order Date]])</f>
        <v>2026</v>
      </c>
      <c r="F1632" s="4" t="str">
        <f>TEXT(SalesDataTable[[#This Row],[Order Date]],"MMMM")</f>
        <v>August</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MONTH(SalesDataTable[[#This Row],[Order Date]])</f>
        <v>8</v>
      </c>
      <c r="D1633" s="4" t="str">
        <f>"Q"&amp;ROUNDUP(MONTH(SalesDataTable[[#This Row],[Order Date]])/3,0)</f>
        <v>Q3</v>
      </c>
      <c r="E1633" s="4">
        <f>YEAR(SalesDataTable[[#This Row],[Order Date]])</f>
        <v>2026</v>
      </c>
      <c r="F1633" s="4" t="str">
        <f>TEXT(SalesDataTable[[#This Row],[Order Date]],"MMMM")</f>
        <v>August</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MONTH(SalesDataTable[[#This Row],[Order Date]])</f>
        <v>8</v>
      </c>
      <c r="D1634" s="4" t="str">
        <f>"Q"&amp;ROUNDUP(MONTH(SalesDataTable[[#This Row],[Order Date]])/3,0)</f>
        <v>Q3</v>
      </c>
      <c r="E1634" s="4">
        <f>YEAR(SalesDataTable[[#This Row],[Order Date]])</f>
        <v>2026</v>
      </c>
      <c r="F1634" s="4" t="str">
        <f>TEXT(SalesDataTable[[#This Row],[Order Date]],"MMMM")</f>
        <v>August</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MONTH(SalesDataTable[[#This Row],[Order Date]])</f>
        <v>8</v>
      </c>
      <c r="D1635" s="4" t="str">
        <f>"Q"&amp;ROUNDUP(MONTH(SalesDataTable[[#This Row],[Order Date]])/3,0)</f>
        <v>Q3</v>
      </c>
      <c r="E1635" s="4">
        <f>YEAR(SalesDataTable[[#This Row],[Order Date]])</f>
        <v>2026</v>
      </c>
      <c r="F1635" s="4" t="str">
        <f>TEXT(SalesDataTable[[#This Row],[Order Date]],"MMMM")</f>
        <v>August</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MONTH(SalesDataTable[[#This Row],[Order Date]])</f>
        <v>8</v>
      </c>
      <c r="D1636" s="4" t="str">
        <f>"Q"&amp;ROUNDUP(MONTH(SalesDataTable[[#This Row],[Order Date]])/3,0)</f>
        <v>Q3</v>
      </c>
      <c r="E1636" s="4">
        <f>YEAR(SalesDataTable[[#This Row],[Order Date]])</f>
        <v>2026</v>
      </c>
      <c r="F1636" s="4" t="str">
        <f>TEXT(SalesDataTable[[#This Row],[Order Date]],"MMMM")</f>
        <v>August</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MONTH(SalesDataTable[[#This Row],[Order Date]])</f>
        <v>8</v>
      </c>
      <c r="D1637" s="4" t="str">
        <f>"Q"&amp;ROUNDUP(MONTH(SalesDataTable[[#This Row],[Order Date]])/3,0)</f>
        <v>Q3</v>
      </c>
      <c r="E1637" s="4">
        <f>YEAR(SalesDataTable[[#This Row],[Order Date]])</f>
        <v>2026</v>
      </c>
      <c r="F1637" s="4" t="str">
        <f>TEXT(SalesDataTable[[#This Row],[Order Date]],"MMMM")</f>
        <v>August</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MONTH(SalesDataTable[[#This Row],[Order Date]])</f>
        <v>8</v>
      </c>
      <c r="D1638" s="4" t="str">
        <f>"Q"&amp;ROUNDUP(MONTH(SalesDataTable[[#This Row],[Order Date]])/3,0)</f>
        <v>Q3</v>
      </c>
      <c r="E1638" s="4">
        <f>YEAR(SalesDataTable[[#This Row],[Order Date]])</f>
        <v>2026</v>
      </c>
      <c r="F1638" s="4" t="str">
        <f>TEXT(SalesDataTable[[#This Row],[Order Date]],"MMMM")</f>
        <v>August</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MONTH(SalesDataTable[[#This Row],[Order Date]])</f>
        <v>8</v>
      </c>
      <c r="D1639" s="4" t="str">
        <f>"Q"&amp;ROUNDUP(MONTH(SalesDataTable[[#This Row],[Order Date]])/3,0)</f>
        <v>Q3</v>
      </c>
      <c r="E1639" s="4">
        <f>YEAR(SalesDataTable[[#This Row],[Order Date]])</f>
        <v>2026</v>
      </c>
      <c r="F1639" s="4" t="str">
        <f>TEXT(SalesDataTable[[#This Row],[Order Date]],"MMMM")</f>
        <v>August</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MONTH(SalesDataTable[[#This Row],[Order Date]])</f>
        <v>8</v>
      </c>
      <c r="D1640" s="4" t="str">
        <f>"Q"&amp;ROUNDUP(MONTH(SalesDataTable[[#This Row],[Order Date]])/3,0)</f>
        <v>Q3</v>
      </c>
      <c r="E1640" s="4">
        <f>YEAR(SalesDataTable[[#This Row],[Order Date]])</f>
        <v>2026</v>
      </c>
      <c r="F1640" s="4" t="str">
        <f>TEXT(SalesDataTable[[#This Row],[Order Date]],"MMMM")</f>
        <v>August</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MONTH(SalesDataTable[[#This Row],[Order Date]])</f>
        <v>8</v>
      </c>
      <c r="D1641" s="4" t="str">
        <f>"Q"&amp;ROUNDUP(MONTH(SalesDataTable[[#This Row],[Order Date]])/3,0)</f>
        <v>Q3</v>
      </c>
      <c r="E1641" s="4">
        <f>YEAR(SalesDataTable[[#This Row],[Order Date]])</f>
        <v>2026</v>
      </c>
      <c r="F1641" s="4" t="str">
        <f>TEXT(SalesDataTable[[#This Row],[Order Date]],"MMMM")</f>
        <v>August</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MONTH(SalesDataTable[[#This Row],[Order Date]])</f>
        <v>8</v>
      </c>
      <c r="D1642" s="4" t="str">
        <f>"Q"&amp;ROUNDUP(MONTH(SalesDataTable[[#This Row],[Order Date]])/3,0)</f>
        <v>Q3</v>
      </c>
      <c r="E1642" s="4">
        <f>YEAR(SalesDataTable[[#This Row],[Order Date]])</f>
        <v>2026</v>
      </c>
      <c r="F1642" s="4" t="str">
        <f>TEXT(SalesDataTable[[#This Row],[Order Date]],"MMMM")</f>
        <v>August</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MONTH(SalesDataTable[[#This Row],[Order Date]])</f>
        <v>8</v>
      </c>
      <c r="D1643" s="4" t="str">
        <f>"Q"&amp;ROUNDUP(MONTH(SalesDataTable[[#This Row],[Order Date]])/3,0)</f>
        <v>Q3</v>
      </c>
      <c r="E1643" s="4">
        <f>YEAR(SalesDataTable[[#This Row],[Order Date]])</f>
        <v>2026</v>
      </c>
      <c r="F1643" s="4" t="str">
        <f>TEXT(SalesDataTable[[#This Row],[Order Date]],"MMMM")</f>
        <v>August</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MONTH(SalesDataTable[[#This Row],[Order Date]])</f>
        <v>8</v>
      </c>
      <c r="D1644" s="4" t="str">
        <f>"Q"&amp;ROUNDUP(MONTH(SalesDataTable[[#This Row],[Order Date]])/3,0)</f>
        <v>Q3</v>
      </c>
      <c r="E1644" s="4">
        <f>YEAR(SalesDataTable[[#This Row],[Order Date]])</f>
        <v>2026</v>
      </c>
      <c r="F1644" s="4" t="str">
        <f>TEXT(SalesDataTable[[#This Row],[Order Date]],"MMMM")</f>
        <v>August</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MONTH(SalesDataTable[[#This Row],[Order Date]])</f>
        <v>8</v>
      </c>
      <c r="D1645" s="4" t="str">
        <f>"Q"&amp;ROUNDUP(MONTH(SalesDataTable[[#This Row],[Order Date]])/3,0)</f>
        <v>Q3</v>
      </c>
      <c r="E1645" s="4">
        <f>YEAR(SalesDataTable[[#This Row],[Order Date]])</f>
        <v>2026</v>
      </c>
      <c r="F1645" s="4" t="str">
        <f>TEXT(SalesDataTable[[#This Row],[Order Date]],"MMMM")</f>
        <v>August</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MONTH(SalesDataTable[[#This Row],[Order Date]])</f>
        <v>8</v>
      </c>
      <c r="D1646" s="4" t="str">
        <f>"Q"&amp;ROUNDUP(MONTH(SalesDataTable[[#This Row],[Order Date]])/3,0)</f>
        <v>Q3</v>
      </c>
      <c r="E1646" s="4">
        <f>YEAR(SalesDataTable[[#This Row],[Order Date]])</f>
        <v>2026</v>
      </c>
      <c r="F1646" s="4" t="str">
        <f>TEXT(SalesDataTable[[#This Row],[Order Date]],"MMMM")</f>
        <v>August</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MONTH(SalesDataTable[[#This Row],[Order Date]])</f>
        <v>8</v>
      </c>
      <c r="D1647" s="4" t="str">
        <f>"Q"&amp;ROUNDUP(MONTH(SalesDataTable[[#This Row],[Order Date]])/3,0)</f>
        <v>Q3</v>
      </c>
      <c r="E1647" s="4">
        <f>YEAR(SalesDataTable[[#This Row],[Order Date]])</f>
        <v>2026</v>
      </c>
      <c r="F1647" s="4" t="str">
        <f>TEXT(SalesDataTable[[#This Row],[Order Date]],"MMMM")</f>
        <v>August</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MONTH(SalesDataTable[[#This Row],[Order Date]])</f>
        <v>8</v>
      </c>
      <c r="D1648" s="4" t="str">
        <f>"Q"&amp;ROUNDUP(MONTH(SalesDataTable[[#This Row],[Order Date]])/3,0)</f>
        <v>Q3</v>
      </c>
      <c r="E1648" s="4">
        <f>YEAR(SalesDataTable[[#This Row],[Order Date]])</f>
        <v>2026</v>
      </c>
      <c r="F1648" s="4" t="str">
        <f>TEXT(SalesDataTable[[#This Row],[Order Date]],"MMMM")</f>
        <v>August</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MONTH(SalesDataTable[[#This Row],[Order Date]])</f>
        <v>8</v>
      </c>
      <c r="D1649" s="4" t="str">
        <f>"Q"&amp;ROUNDUP(MONTH(SalesDataTable[[#This Row],[Order Date]])/3,0)</f>
        <v>Q3</v>
      </c>
      <c r="E1649" s="4">
        <f>YEAR(SalesDataTable[[#This Row],[Order Date]])</f>
        <v>2026</v>
      </c>
      <c r="F1649" s="4" t="str">
        <f>TEXT(SalesDataTable[[#This Row],[Order Date]],"MMMM")</f>
        <v>August</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MONTH(SalesDataTable[[#This Row],[Order Date]])</f>
        <v>8</v>
      </c>
      <c r="D1650" s="4" t="str">
        <f>"Q"&amp;ROUNDUP(MONTH(SalesDataTable[[#This Row],[Order Date]])/3,0)</f>
        <v>Q3</v>
      </c>
      <c r="E1650" s="4">
        <f>YEAR(SalesDataTable[[#This Row],[Order Date]])</f>
        <v>2026</v>
      </c>
      <c r="F1650" s="4" t="str">
        <f>TEXT(SalesDataTable[[#This Row],[Order Date]],"MMMM")</f>
        <v>August</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MONTH(SalesDataTable[[#This Row],[Order Date]])</f>
        <v>8</v>
      </c>
      <c r="D1651" s="4" t="str">
        <f>"Q"&amp;ROUNDUP(MONTH(SalesDataTable[[#This Row],[Order Date]])/3,0)</f>
        <v>Q3</v>
      </c>
      <c r="E1651" s="4">
        <f>YEAR(SalesDataTable[[#This Row],[Order Date]])</f>
        <v>2026</v>
      </c>
      <c r="F1651" s="4" t="str">
        <f>TEXT(SalesDataTable[[#This Row],[Order Date]],"MMMM")</f>
        <v>August</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MONTH(SalesDataTable[[#This Row],[Order Date]])</f>
        <v>8</v>
      </c>
      <c r="D1652" s="4" t="str">
        <f>"Q"&amp;ROUNDUP(MONTH(SalesDataTable[[#This Row],[Order Date]])/3,0)</f>
        <v>Q3</v>
      </c>
      <c r="E1652" s="4">
        <f>YEAR(SalesDataTable[[#This Row],[Order Date]])</f>
        <v>2026</v>
      </c>
      <c r="F1652" s="4" t="str">
        <f>TEXT(SalesDataTable[[#This Row],[Order Date]],"MMMM")</f>
        <v>August</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MONTH(SalesDataTable[[#This Row],[Order Date]])</f>
        <v>8</v>
      </c>
      <c r="D1653" s="4" t="str">
        <f>"Q"&amp;ROUNDUP(MONTH(SalesDataTable[[#This Row],[Order Date]])/3,0)</f>
        <v>Q3</v>
      </c>
      <c r="E1653" s="4">
        <f>YEAR(SalesDataTable[[#This Row],[Order Date]])</f>
        <v>2026</v>
      </c>
      <c r="F1653" s="4" t="str">
        <f>TEXT(SalesDataTable[[#This Row],[Order Date]],"MMMM")</f>
        <v>August</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MONTH(SalesDataTable[[#This Row],[Order Date]])</f>
        <v>8</v>
      </c>
      <c r="D1654" s="4" t="str">
        <f>"Q"&amp;ROUNDUP(MONTH(SalesDataTable[[#This Row],[Order Date]])/3,0)</f>
        <v>Q3</v>
      </c>
      <c r="E1654" s="4">
        <f>YEAR(SalesDataTable[[#This Row],[Order Date]])</f>
        <v>2026</v>
      </c>
      <c r="F1654" s="4" t="str">
        <f>TEXT(SalesDataTable[[#This Row],[Order Date]],"MMMM")</f>
        <v>August</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MONTH(SalesDataTable[[#This Row],[Order Date]])</f>
        <v>8</v>
      </c>
      <c r="D1655" s="4" t="str">
        <f>"Q"&amp;ROUNDUP(MONTH(SalesDataTable[[#This Row],[Order Date]])/3,0)</f>
        <v>Q3</v>
      </c>
      <c r="E1655" s="4">
        <f>YEAR(SalesDataTable[[#This Row],[Order Date]])</f>
        <v>2026</v>
      </c>
      <c r="F1655" s="4" t="str">
        <f>TEXT(SalesDataTable[[#This Row],[Order Date]],"MMMM")</f>
        <v>August</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MONTH(SalesDataTable[[#This Row],[Order Date]])</f>
        <v>8</v>
      </c>
      <c r="D1656" s="4" t="str">
        <f>"Q"&amp;ROUNDUP(MONTH(SalesDataTable[[#This Row],[Order Date]])/3,0)</f>
        <v>Q3</v>
      </c>
      <c r="E1656" s="4">
        <f>YEAR(SalesDataTable[[#This Row],[Order Date]])</f>
        <v>2026</v>
      </c>
      <c r="F1656" s="4" t="str">
        <f>TEXT(SalesDataTable[[#This Row],[Order Date]],"MMMM")</f>
        <v>August</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MONTH(SalesDataTable[[#This Row],[Order Date]])</f>
        <v>8</v>
      </c>
      <c r="D1657" s="4" t="str">
        <f>"Q"&amp;ROUNDUP(MONTH(SalesDataTable[[#This Row],[Order Date]])/3,0)</f>
        <v>Q3</v>
      </c>
      <c r="E1657" s="4">
        <f>YEAR(SalesDataTable[[#This Row],[Order Date]])</f>
        <v>2026</v>
      </c>
      <c r="F1657" s="4" t="str">
        <f>TEXT(SalesDataTable[[#This Row],[Order Date]],"MMMM")</f>
        <v>August</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MONTH(SalesDataTable[[#This Row],[Order Date]])</f>
        <v>8</v>
      </c>
      <c r="D1658" s="4" t="str">
        <f>"Q"&amp;ROUNDUP(MONTH(SalesDataTable[[#This Row],[Order Date]])/3,0)</f>
        <v>Q3</v>
      </c>
      <c r="E1658" s="4">
        <f>YEAR(SalesDataTable[[#This Row],[Order Date]])</f>
        <v>2026</v>
      </c>
      <c r="F1658" s="4" t="str">
        <f>TEXT(SalesDataTable[[#This Row],[Order Date]],"MMMM")</f>
        <v>August</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MONTH(SalesDataTable[[#This Row],[Order Date]])</f>
        <v>8</v>
      </c>
      <c r="D1659" s="4" t="str">
        <f>"Q"&amp;ROUNDUP(MONTH(SalesDataTable[[#This Row],[Order Date]])/3,0)</f>
        <v>Q3</v>
      </c>
      <c r="E1659" s="4">
        <f>YEAR(SalesDataTable[[#This Row],[Order Date]])</f>
        <v>2026</v>
      </c>
      <c r="F1659" s="4" t="str">
        <f>TEXT(SalesDataTable[[#This Row],[Order Date]],"MMMM")</f>
        <v>August</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MONTH(SalesDataTable[[#This Row],[Order Date]])</f>
        <v>8</v>
      </c>
      <c r="D1660" s="4" t="str">
        <f>"Q"&amp;ROUNDUP(MONTH(SalesDataTable[[#This Row],[Order Date]])/3,0)</f>
        <v>Q3</v>
      </c>
      <c r="E1660" s="4">
        <f>YEAR(SalesDataTable[[#This Row],[Order Date]])</f>
        <v>2026</v>
      </c>
      <c r="F1660" s="4" t="str">
        <f>TEXT(SalesDataTable[[#This Row],[Order Date]],"MMMM")</f>
        <v>August</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MONTH(SalesDataTable[[#This Row],[Order Date]])</f>
        <v>8</v>
      </c>
      <c r="D1661" s="4" t="str">
        <f>"Q"&amp;ROUNDUP(MONTH(SalesDataTable[[#This Row],[Order Date]])/3,0)</f>
        <v>Q3</v>
      </c>
      <c r="E1661" s="4">
        <f>YEAR(SalesDataTable[[#This Row],[Order Date]])</f>
        <v>2026</v>
      </c>
      <c r="F1661" s="4" t="str">
        <f>TEXT(SalesDataTable[[#This Row],[Order Date]],"MMMM")</f>
        <v>August</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MONTH(SalesDataTable[[#This Row],[Order Date]])</f>
        <v>8</v>
      </c>
      <c r="D1662" s="4" t="str">
        <f>"Q"&amp;ROUNDUP(MONTH(SalesDataTable[[#This Row],[Order Date]])/3,0)</f>
        <v>Q3</v>
      </c>
      <c r="E1662" s="4">
        <f>YEAR(SalesDataTable[[#This Row],[Order Date]])</f>
        <v>2026</v>
      </c>
      <c r="F1662" s="4" t="str">
        <f>TEXT(SalesDataTable[[#This Row],[Order Date]],"MMMM")</f>
        <v>August</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MONTH(SalesDataTable[[#This Row],[Order Date]])</f>
        <v>8</v>
      </c>
      <c r="D1663" s="4" t="str">
        <f>"Q"&amp;ROUNDUP(MONTH(SalesDataTable[[#This Row],[Order Date]])/3,0)</f>
        <v>Q3</v>
      </c>
      <c r="E1663" s="4">
        <f>YEAR(SalesDataTable[[#This Row],[Order Date]])</f>
        <v>2026</v>
      </c>
      <c r="F1663" s="4" t="str">
        <f>TEXT(SalesDataTable[[#This Row],[Order Date]],"MMMM")</f>
        <v>August</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MONTH(SalesDataTable[[#This Row],[Order Date]])</f>
        <v>8</v>
      </c>
      <c r="D1664" s="4" t="str">
        <f>"Q"&amp;ROUNDUP(MONTH(SalesDataTable[[#This Row],[Order Date]])/3,0)</f>
        <v>Q3</v>
      </c>
      <c r="E1664" s="4">
        <f>YEAR(SalesDataTable[[#This Row],[Order Date]])</f>
        <v>2026</v>
      </c>
      <c r="F1664" s="4" t="str">
        <f>TEXT(SalesDataTable[[#This Row],[Order Date]],"MMMM")</f>
        <v>August</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MONTH(SalesDataTable[[#This Row],[Order Date]])</f>
        <v>8</v>
      </c>
      <c r="D1665" s="4" t="str">
        <f>"Q"&amp;ROUNDUP(MONTH(SalesDataTable[[#This Row],[Order Date]])/3,0)</f>
        <v>Q3</v>
      </c>
      <c r="E1665" s="4">
        <f>YEAR(SalesDataTable[[#This Row],[Order Date]])</f>
        <v>2026</v>
      </c>
      <c r="F1665" s="4" t="str">
        <f>TEXT(SalesDataTable[[#This Row],[Order Date]],"MMMM")</f>
        <v>August</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MONTH(SalesDataTable[[#This Row],[Order Date]])</f>
        <v>8</v>
      </c>
      <c r="D1666" s="4" t="str">
        <f>"Q"&amp;ROUNDUP(MONTH(SalesDataTable[[#This Row],[Order Date]])/3,0)</f>
        <v>Q3</v>
      </c>
      <c r="E1666" s="4">
        <f>YEAR(SalesDataTable[[#This Row],[Order Date]])</f>
        <v>2026</v>
      </c>
      <c r="F1666" s="4" t="str">
        <f>TEXT(SalesDataTable[[#This Row],[Order Date]],"MMMM")</f>
        <v>August</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MONTH(SalesDataTable[[#This Row],[Order Date]])</f>
        <v>8</v>
      </c>
      <c r="D1667" s="4" t="str">
        <f>"Q"&amp;ROUNDUP(MONTH(SalesDataTable[[#This Row],[Order Date]])/3,0)</f>
        <v>Q3</v>
      </c>
      <c r="E1667" s="4">
        <f>YEAR(SalesDataTable[[#This Row],[Order Date]])</f>
        <v>2026</v>
      </c>
      <c r="F1667" s="4" t="str">
        <f>TEXT(SalesDataTable[[#This Row],[Order Date]],"MMMM")</f>
        <v>August</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MONTH(SalesDataTable[[#This Row],[Order Date]])</f>
        <v>8</v>
      </c>
      <c r="D1668" s="4" t="str">
        <f>"Q"&amp;ROUNDUP(MONTH(SalesDataTable[[#This Row],[Order Date]])/3,0)</f>
        <v>Q3</v>
      </c>
      <c r="E1668" s="4">
        <f>YEAR(SalesDataTable[[#This Row],[Order Date]])</f>
        <v>2026</v>
      </c>
      <c r="F1668" s="4" t="str">
        <f>TEXT(SalesDataTable[[#This Row],[Order Date]],"MMMM")</f>
        <v>August</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MONTH(SalesDataTable[[#This Row],[Order Date]])</f>
        <v>8</v>
      </c>
      <c r="D1669" s="4" t="str">
        <f>"Q"&amp;ROUNDUP(MONTH(SalesDataTable[[#This Row],[Order Date]])/3,0)</f>
        <v>Q3</v>
      </c>
      <c r="E1669" s="4">
        <f>YEAR(SalesDataTable[[#This Row],[Order Date]])</f>
        <v>2026</v>
      </c>
      <c r="F1669" s="4" t="str">
        <f>TEXT(SalesDataTable[[#This Row],[Order Date]],"MMMM")</f>
        <v>August</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MONTH(SalesDataTable[[#This Row],[Order Date]])</f>
        <v>8</v>
      </c>
      <c r="D1670" s="4" t="str">
        <f>"Q"&amp;ROUNDUP(MONTH(SalesDataTable[[#This Row],[Order Date]])/3,0)</f>
        <v>Q3</v>
      </c>
      <c r="E1670" s="4">
        <f>YEAR(SalesDataTable[[#This Row],[Order Date]])</f>
        <v>2026</v>
      </c>
      <c r="F1670" s="4" t="str">
        <f>TEXT(SalesDataTable[[#This Row],[Order Date]],"MMMM")</f>
        <v>August</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MONTH(SalesDataTable[[#This Row],[Order Date]])</f>
        <v>8</v>
      </c>
      <c r="D1671" s="4" t="str">
        <f>"Q"&amp;ROUNDUP(MONTH(SalesDataTable[[#This Row],[Order Date]])/3,0)</f>
        <v>Q3</v>
      </c>
      <c r="E1671" s="4">
        <f>YEAR(SalesDataTable[[#This Row],[Order Date]])</f>
        <v>2026</v>
      </c>
      <c r="F1671" s="4" t="str">
        <f>TEXT(SalesDataTable[[#This Row],[Order Date]],"MMMM")</f>
        <v>August</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MONTH(SalesDataTable[[#This Row],[Order Date]])</f>
        <v>8</v>
      </c>
      <c r="D1672" s="4" t="str">
        <f>"Q"&amp;ROUNDUP(MONTH(SalesDataTable[[#This Row],[Order Date]])/3,0)</f>
        <v>Q3</v>
      </c>
      <c r="E1672" s="4">
        <f>YEAR(SalesDataTable[[#This Row],[Order Date]])</f>
        <v>2026</v>
      </c>
      <c r="F1672" s="4" t="str">
        <f>TEXT(SalesDataTable[[#This Row],[Order Date]],"MMMM")</f>
        <v>August</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MONTH(SalesDataTable[[#This Row],[Order Date]])</f>
        <v>8</v>
      </c>
      <c r="D1673" s="4" t="str">
        <f>"Q"&amp;ROUNDUP(MONTH(SalesDataTable[[#This Row],[Order Date]])/3,0)</f>
        <v>Q3</v>
      </c>
      <c r="E1673" s="4">
        <f>YEAR(SalesDataTable[[#This Row],[Order Date]])</f>
        <v>2026</v>
      </c>
      <c r="F1673" s="4" t="str">
        <f>TEXT(SalesDataTable[[#This Row],[Order Date]],"MMMM")</f>
        <v>August</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MONTH(SalesDataTable[[#This Row],[Order Date]])</f>
        <v>8</v>
      </c>
      <c r="D1674" s="4" t="str">
        <f>"Q"&amp;ROUNDUP(MONTH(SalesDataTable[[#This Row],[Order Date]])/3,0)</f>
        <v>Q3</v>
      </c>
      <c r="E1674" s="4">
        <f>YEAR(SalesDataTable[[#This Row],[Order Date]])</f>
        <v>2026</v>
      </c>
      <c r="F1674" s="4" t="str">
        <f>TEXT(SalesDataTable[[#This Row],[Order Date]],"MMMM")</f>
        <v>August</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MONTH(SalesDataTable[[#This Row],[Order Date]])</f>
        <v>8</v>
      </c>
      <c r="D1675" s="4" t="str">
        <f>"Q"&amp;ROUNDUP(MONTH(SalesDataTable[[#This Row],[Order Date]])/3,0)</f>
        <v>Q3</v>
      </c>
      <c r="E1675" s="4">
        <f>YEAR(SalesDataTable[[#This Row],[Order Date]])</f>
        <v>2026</v>
      </c>
      <c r="F1675" s="4" t="str">
        <f>TEXT(SalesDataTable[[#This Row],[Order Date]],"MMMM")</f>
        <v>August</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MONTH(SalesDataTable[[#This Row],[Order Date]])</f>
        <v>8</v>
      </c>
      <c r="D1676" s="4" t="str">
        <f>"Q"&amp;ROUNDUP(MONTH(SalesDataTable[[#This Row],[Order Date]])/3,0)</f>
        <v>Q3</v>
      </c>
      <c r="E1676" s="4">
        <f>YEAR(SalesDataTable[[#This Row],[Order Date]])</f>
        <v>2026</v>
      </c>
      <c r="F1676" s="4" t="str">
        <f>TEXT(SalesDataTable[[#This Row],[Order Date]],"MMMM")</f>
        <v>August</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MONTH(SalesDataTable[[#This Row],[Order Date]])</f>
        <v>8</v>
      </c>
      <c r="D1677" s="4" t="str">
        <f>"Q"&amp;ROUNDUP(MONTH(SalesDataTable[[#This Row],[Order Date]])/3,0)</f>
        <v>Q3</v>
      </c>
      <c r="E1677" s="4">
        <f>YEAR(SalesDataTable[[#This Row],[Order Date]])</f>
        <v>2026</v>
      </c>
      <c r="F1677" s="4" t="str">
        <f>TEXT(SalesDataTable[[#This Row],[Order Date]],"MMMM")</f>
        <v>August</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MONTH(SalesDataTable[[#This Row],[Order Date]])</f>
        <v>8</v>
      </c>
      <c r="D1678" s="4" t="str">
        <f>"Q"&amp;ROUNDUP(MONTH(SalesDataTable[[#This Row],[Order Date]])/3,0)</f>
        <v>Q3</v>
      </c>
      <c r="E1678" s="4">
        <f>YEAR(SalesDataTable[[#This Row],[Order Date]])</f>
        <v>2026</v>
      </c>
      <c r="F1678" s="4" t="str">
        <f>TEXT(SalesDataTable[[#This Row],[Order Date]],"MMMM")</f>
        <v>August</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MONTH(SalesDataTable[[#This Row],[Order Date]])</f>
        <v>8</v>
      </c>
      <c r="D1679" s="4" t="str">
        <f>"Q"&amp;ROUNDUP(MONTH(SalesDataTable[[#This Row],[Order Date]])/3,0)</f>
        <v>Q3</v>
      </c>
      <c r="E1679" s="4">
        <f>YEAR(SalesDataTable[[#This Row],[Order Date]])</f>
        <v>2026</v>
      </c>
      <c r="F1679" s="4" t="str">
        <f>TEXT(SalesDataTable[[#This Row],[Order Date]],"MMMM")</f>
        <v>August</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MONTH(SalesDataTable[[#This Row],[Order Date]])</f>
        <v>8</v>
      </c>
      <c r="D1680" s="4" t="str">
        <f>"Q"&amp;ROUNDUP(MONTH(SalesDataTable[[#This Row],[Order Date]])/3,0)</f>
        <v>Q3</v>
      </c>
      <c r="E1680" s="4">
        <f>YEAR(SalesDataTable[[#This Row],[Order Date]])</f>
        <v>2026</v>
      </c>
      <c r="F1680" s="4" t="str">
        <f>TEXT(SalesDataTable[[#This Row],[Order Date]],"MMMM")</f>
        <v>August</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MONTH(SalesDataTable[[#This Row],[Order Date]])</f>
        <v>8</v>
      </c>
      <c r="D1681" s="4" t="str">
        <f>"Q"&amp;ROUNDUP(MONTH(SalesDataTable[[#This Row],[Order Date]])/3,0)</f>
        <v>Q3</v>
      </c>
      <c r="E1681" s="4">
        <f>YEAR(SalesDataTable[[#This Row],[Order Date]])</f>
        <v>2026</v>
      </c>
      <c r="F1681" s="4" t="str">
        <f>TEXT(SalesDataTable[[#This Row],[Order Date]],"MMMM")</f>
        <v>August</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MONTH(SalesDataTable[[#This Row],[Order Date]])</f>
        <v>8</v>
      </c>
      <c r="D1682" s="4" t="str">
        <f>"Q"&amp;ROUNDUP(MONTH(SalesDataTable[[#This Row],[Order Date]])/3,0)</f>
        <v>Q3</v>
      </c>
      <c r="E1682" s="4">
        <f>YEAR(SalesDataTable[[#This Row],[Order Date]])</f>
        <v>2026</v>
      </c>
      <c r="F1682" s="4" t="str">
        <f>TEXT(SalesDataTable[[#This Row],[Order Date]],"MMMM")</f>
        <v>August</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MONTH(SalesDataTable[[#This Row],[Order Date]])</f>
        <v>8</v>
      </c>
      <c r="D1683" s="4" t="str">
        <f>"Q"&amp;ROUNDUP(MONTH(SalesDataTable[[#This Row],[Order Date]])/3,0)</f>
        <v>Q3</v>
      </c>
      <c r="E1683" s="4">
        <f>YEAR(SalesDataTable[[#This Row],[Order Date]])</f>
        <v>2026</v>
      </c>
      <c r="F1683" s="4" t="str">
        <f>TEXT(SalesDataTable[[#This Row],[Order Date]],"MMMM")</f>
        <v>August</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MONTH(SalesDataTable[[#This Row],[Order Date]])</f>
        <v>8</v>
      </c>
      <c r="D1684" s="4" t="str">
        <f>"Q"&amp;ROUNDUP(MONTH(SalesDataTable[[#This Row],[Order Date]])/3,0)</f>
        <v>Q3</v>
      </c>
      <c r="E1684" s="4">
        <f>YEAR(SalesDataTable[[#This Row],[Order Date]])</f>
        <v>2026</v>
      </c>
      <c r="F1684" s="4" t="str">
        <f>TEXT(SalesDataTable[[#This Row],[Order Date]],"MMMM")</f>
        <v>August</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MONTH(SalesDataTable[[#This Row],[Order Date]])</f>
        <v>8</v>
      </c>
      <c r="D1685" s="4" t="str">
        <f>"Q"&amp;ROUNDUP(MONTH(SalesDataTable[[#This Row],[Order Date]])/3,0)</f>
        <v>Q3</v>
      </c>
      <c r="E1685" s="4">
        <f>YEAR(SalesDataTable[[#This Row],[Order Date]])</f>
        <v>2026</v>
      </c>
      <c r="F1685" s="4" t="str">
        <f>TEXT(SalesDataTable[[#This Row],[Order Date]],"MMMM")</f>
        <v>August</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MONTH(SalesDataTable[[#This Row],[Order Date]])</f>
        <v>8</v>
      </c>
      <c r="D1686" s="4" t="str">
        <f>"Q"&amp;ROUNDUP(MONTH(SalesDataTable[[#This Row],[Order Date]])/3,0)</f>
        <v>Q3</v>
      </c>
      <c r="E1686" s="4">
        <f>YEAR(SalesDataTable[[#This Row],[Order Date]])</f>
        <v>2026</v>
      </c>
      <c r="F1686" s="4" t="str">
        <f>TEXT(SalesDataTable[[#This Row],[Order Date]],"MMMM")</f>
        <v>August</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MONTH(SalesDataTable[[#This Row],[Order Date]])</f>
        <v>8</v>
      </c>
      <c r="D1687" s="4" t="str">
        <f>"Q"&amp;ROUNDUP(MONTH(SalesDataTable[[#This Row],[Order Date]])/3,0)</f>
        <v>Q3</v>
      </c>
      <c r="E1687" s="4">
        <f>YEAR(SalesDataTable[[#This Row],[Order Date]])</f>
        <v>2026</v>
      </c>
      <c r="F1687" s="4" t="str">
        <f>TEXT(SalesDataTable[[#This Row],[Order Date]],"MMMM")</f>
        <v>August</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MONTH(SalesDataTable[[#This Row],[Order Date]])</f>
        <v>8</v>
      </c>
      <c r="D1688" s="4" t="str">
        <f>"Q"&amp;ROUNDUP(MONTH(SalesDataTable[[#This Row],[Order Date]])/3,0)</f>
        <v>Q3</v>
      </c>
      <c r="E1688" s="4">
        <f>YEAR(SalesDataTable[[#This Row],[Order Date]])</f>
        <v>2026</v>
      </c>
      <c r="F1688" s="4" t="str">
        <f>TEXT(SalesDataTable[[#This Row],[Order Date]],"MMMM")</f>
        <v>August</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MONTH(SalesDataTable[[#This Row],[Order Date]])</f>
        <v>8</v>
      </c>
      <c r="D1689" s="4" t="str">
        <f>"Q"&amp;ROUNDUP(MONTH(SalesDataTable[[#This Row],[Order Date]])/3,0)</f>
        <v>Q3</v>
      </c>
      <c r="E1689" s="4">
        <f>YEAR(SalesDataTable[[#This Row],[Order Date]])</f>
        <v>2026</v>
      </c>
      <c r="F1689" s="4" t="str">
        <f>TEXT(SalesDataTable[[#This Row],[Order Date]],"MMMM")</f>
        <v>August</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MONTH(SalesDataTable[[#This Row],[Order Date]])</f>
        <v>8</v>
      </c>
      <c r="D1690" s="4" t="str">
        <f>"Q"&amp;ROUNDUP(MONTH(SalesDataTable[[#This Row],[Order Date]])/3,0)</f>
        <v>Q3</v>
      </c>
      <c r="E1690" s="4">
        <f>YEAR(SalesDataTable[[#This Row],[Order Date]])</f>
        <v>2026</v>
      </c>
      <c r="F1690" s="4" t="str">
        <f>TEXT(SalesDataTable[[#This Row],[Order Date]],"MMMM")</f>
        <v>August</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MONTH(SalesDataTable[[#This Row],[Order Date]])</f>
        <v>8</v>
      </c>
      <c r="D1691" s="4" t="str">
        <f>"Q"&amp;ROUNDUP(MONTH(SalesDataTable[[#This Row],[Order Date]])/3,0)</f>
        <v>Q3</v>
      </c>
      <c r="E1691" s="4">
        <f>YEAR(SalesDataTable[[#This Row],[Order Date]])</f>
        <v>2026</v>
      </c>
      <c r="F1691" s="4" t="str">
        <f>TEXT(SalesDataTable[[#This Row],[Order Date]],"MMMM")</f>
        <v>August</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MONTH(SalesDataTable[[#This Row],[Order Date]])</f>
        <v>8</v>
      </c>
      <c r="D1692" s="4" t="str">
        <f>"Q"&amp;ROUNDUP(MONTH(SalesDataTable[[#This Row],[Order Date]])/3,0)</f>
        <v>Q3</v>
      </c>
      <c r="E1692" s="4">
        <f>YEAR(SalesDataTable[[#This Row],[Order Date]])</f>
        <v>2026</v>
      </c>
      <c r="F1692" s="4" t="str">
        <f>TEXT(SalesDataTable[[#This Row],[Order Date]],"MMMM")</f>
        <v>August</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MONTH(SalesDataTable[[#This Row],[Order Date]])</f>
        <v>8</v>
      </c>
      <c r="D1693" s="4" t="str">
        <f>"Q"&amp;ROUNDUP(MONTH(SalesDataTable[[#This Row],[Order Date]])/3,0)</f>
        <v>Q3</v>
      </c>
      <c r="E1693" s="4">
        <f>YEAR(SalesDataTable[[#This Row],[Order Date]])</f>
        <v>2026</v>
      </c>
      <c r="F1693" s="4" t="str">
        <f>TEXT(SalesDataTable[[#This Row],[Order Date]],"MMMM")</f>
        <v>August</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MONTH(SalesDataTable[[#This Row],[Order Date]])</f>
        <v>8</v>
      </c>
      <c r="D1694" s="4" t="str">
        <f>"Q"&amp;ROUNDUP(MONTH(SalesDataTable[[#This Row],[Order Date]])/3,0)</f>
        <v>Q3</v>
      </c>
      <c r="E1694" s="4">
        <f>YEAR(SalesDataTable[[#This Row],[Order Date]])</f>
        <v>2026</v>
      </c>
      <c r="F1694" s="4" t="str">
        <f>TEXT(SalesDataTable[[#This Row],[Order Date]],"MMMM")</f>
        <v>August</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MONTH(SalesDataTable[[#This Row],[Order Date]])</f>
        <v>8</v>
      </c>
      <c r="D1695" s="4" t="str">
        <f>"Q"&amp;ROUNDUP(MONTH(SalesDataTable[[#This Row],[Order Date]])/3,0)</f>
        <v>Q3</v>
      </c>
      <c r="E1695" s="4">
        <f>YEAR(SalesDataTable[[#This Row],[Order Date]])</f>
        <v>2026</v>
      </c>
      <c r="F1695" s="4" t="str">
        <f>TEXT(SalesDataTable[[#This Row],[Order Date]],"MMMM")</f>
        <v>August</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MONTH(SalesDataTable[[#This Row],[Order Date]])</f>
        <v>8</v>
      </c>
      <c r="D1696" s="4" t="str">
        <f>"Q"&amp;ROUNDUP(MONTH(SalesDataTable[[#This Row],[Order Date]])/3,0)</f>
        <v>Q3</v>
      </c>
      <c r="E1696" s="4">
        <f>YEAR(SalesDataTable[[#This Row],[Order Date]])</f>
        <v>2026</v>
      </c>
      <c r="F1696" s="4" t="str">
        <f>TEXT(SalesDataTable[[#This Row],[Order Date]],"MMMM")</f>
        <v>August</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MONTH(SalesDataTable[[#This Row],[Order Date]])</f>
        <v>8</v>
      </c>
      <c r="D1697" s="4" t="str">
        <f>"Q"&amp;ROUNDUP(MONTH(SalesDataTable[[#This Row],[Order Date]])/3,0)</f>
        <v>Q3</v>
      </c>
      <c r="E1697" s="4">
        <f>YEAR(SalesDataTable[[#This Row],[Order Date]])</f>
        <v>2026</v>
      </c>
      <c r="F1697" s="4" t="str">
        <f>TEXT(SalesDataTable[[#This Row],[Order Date]],"MMMM")</f>
        <v>August</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MONTH(SalesDataTable[[#This Row],[Order Date]])</f>
        <v>8</v>
      </c>
      <c r="D1698" s="4" t="str">
        <f>"Q"&amp;ROUNDUP(MONTH(SalesDataTable[[#This Row],[Order Date]])/3,0)</f>
        <v>Q3</v>
      </c>
      <c r="E1698" s="4">
        <f>YEAR(SalesDataTable[[#This Row],[Order Date]])</f>
        <v>2026</v>
      </c>
      <c r="F1698" s="4" t="str">
        <f>TEXT(SalesDataTable[[#This Row],[Order Date]],"MMMM")</f>
        <v>August</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MONTH(SalesDataTable[[#This Row],[Order Date]])</f>
        <v>8</v>
      </c>
      <c r="D1699" s="4" t="str">
        <f>"Q"&amp;ROUNDUP(MONTH(SalesDataTable[[#This Row],[Order Date]])/3,0)</f>
        <v>Q3</v>
      </c>
      <c r="E1699" s="4">
        <f>YEAR(SalesDataTable[[#This Row],[Order Date]])</f>
        <v>2026</v>
      </c>
      <c r="F1699" s="4" t="str">
        <f>TEXT(SalesDataTable[[#This Row],[Order Date]],"MMMM")</f>
        <v>August</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MONTH(SalesDataTable[[#This Row],[Order Date]])</f>
        <v>8</v>
      </c>
      <c r="D1700" s="4" t="str">
        <f>"Q"&amp;ROUNDUP(MONTH(SalesDataTable[[#This Row],[Order Date]])/3,0)</f>
        <v>Q3</v>
      </c>
      <c r="E1700" s="4">
        <f>YEAR(SalesDataTable[[#This Row],[Order Date]])</f>
        <v>2026</v>
      </c>
      <c r="F1700" s="4" t="str">
        <f>TEXT(SalesDataTable[[#This Row],[Order Date]],"MMMM")</f>
        <v>August</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MONTH(SalesDataTable[[#This Row],[Order Date]])</f>
        <v>8</v>
      </c>
      <c r="D1701" s="4" t="str">
        <f>"Q"&amp;ROUNDUP(MONTH(SalesDataTable[[#This Row],[Order Date]])/3,0)</f>
        <v>Q3</v>
      </c>
      <c r="E1701" s="4">
        <f>YEAR(SalesDataTable[[#This Row],[Order Date]])</f>
        <v>2026</v>
      </c>
      <c r="F1701" s="4" t="str">
        <f>TEXT(SalesDataTable[[#This Row],[Order Date]],"MMMM")</f>
        <v>August</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MONTH(SalesDataTable[[#This Row],[Order Date]])</f>
        <v>8</v>
      </c>
      <c r="D1702" s="4" t="str">
        <f>"Q"&amp;ROUNDUP(MONTH(SalesDataTable[[#This Row],[Order Date]])/3,0)</f>
        <v>Q3</v>
      </c>
      <c r="E1702" s="4">
        <f>YEAR(SalesDataTable[[#This Row],[Order Date]])</f>
        <v>2026</v>
      </c>
      <c r="F1702" s="4" t="str">
        <f>TEXT(SalesDataTable[[#This Row],[Order Date]],"MMMM")</f>
        <v>August</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MONTH(SalesDataTable[[#This Row],[Order Date]])</f>
        <v>8</v>
      </c>
      <c r="D1703" s="4" t="str">
        <f>"Q"&amp;ROUNDUP(MONTH(SalesDataTable[[#This Row],[Order Date]])/3,0)</f>
        <v>Q3</v>
      </c>
      <c r="E1703" s="4">
        <f>YEAR(SalesDataTable[[#This Row],[Order Date]])</f>
        <v>2026</v>
      </c>
      <c r="F1703" s="4" t="str">
        <f>TEXT(SalesDataTable[[#This Row],[Order Date]],"MMMM")</f>
        <v>August</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MONTH(SalesDataTable[[#This Row],[Order Date]])</f>
        <v>8</v>
      </c>
      <c r="D1704" s="4" t="str">
        <f>"Q"&amp;ROUNDUP(MONTH(SalesDataTable[[#This Row],[Order Date]])/3,0)</f>
        <v>Q3</v>
      </c>
      <c r="E1704" s="4">
        <f>YEAR(SalesDataTable[[#This Row],[Order Date]])</f>
        <v>2026</v>
      </c>
      <c r="F1704" s="4" t="str">
        <f>TEXT(SalesDataTable[[#This Row],[Order Date]],"MMMM")</f>
        <v>August</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MONTH(SalesDataTable[[#This Row],[Order Date]])</f>
        <v>8</v>
      </c>
      <c r="D1705" s="4" t="str">
        <f>"Q"&amp;ROUNDUP(MONTH(SalesDataTable[[#This Row],[Order Date]])/3,0)</f>
        <v>Q3</v>
      </c>
      <c r="E1705" s="4">
        <f>YEAR(SalesDataTable[[#This Row],[Order Date]])</f>
        <v>2026</v>
      </c>
      <c r="F1705" s="4" t="str">
        <f>TEXT(SalesDataTable[[#This Row],[Order Date]],"MMMM")</f>
        <v>August</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MONTH(SalesDataTable[[#This Row],[Order Date]])</f>
        <v>8</v>
      </c>
      <c r="D1706" s="4" t="str">
        <f>"Q"&amp;ROUNDUP(MONTH(SalesDataTable[[#This Row],[Order Date]])/3,0)</f>
        <v>Q3</v>
      </c>
      <c r="E1706" s="4">
        <f>YEAR(SalesDataTable[[#This Row],[Order Date]])</f>
        <v>2026</v>
      </c>
      <c r="F1706" s="4" t="str">
        <f>TEXT(SalesDataTable[[#This Row],[Order Date]],"MMMM")</f>
        <v>August</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MONTH(SalesDataTable[[#This Row],[Order Date]])</f>
        <v>8</v>
      </c>
      <c r="D1707" s="4" t="str">
        <f>"Q"&amp;ROUNDUP(MONTH(SalesDataTable[[#This Row],[Order Date]])/3,0)</f>
        <v>Q3</v>
      </c>
      <c r="E1707" s="4">
        <f>YEAR(SalesDataTable[[#This Row],[Order Date]])</f>
        <v>2026</v>
      </c>
      <c r="F1707" s="4" t="str">
        <f>TEXT(SalesDataTable[[#This Row],[Order Date]],"MMMM")</f>
        <v>August</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MONTH(SalesDataTable[[#This Row],[Order Date]])</f>
        <v>8</v>
      </c>
      <c r="D1708" s="4" t="str">
        <f>"Q"&amp;ROUNDUP(MONTH(SalesDataTable[[#This Row],[Order Date]])/3,0)</f>
        <v>Q3</v>
      </c>
      <c r="E1708" s="4">
        <f>YEAR(SalesDataTable[[#This Row],[Order Date]])</f>
        <v>2026</v>
      </c>
      <c r="F1708" s="4" t="str">
        <f>TEXT(SalesDataTable[[#This Row],[Order Date]],"MMMM")</f>
        <v>August</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MONTH(SalesDataTable[[#This Row],[Order Date]])</f>
        <v>8</v>
      </c>
      <c r="D1709" s="4" t="str">
        <f>"Q"&amp;ROUNDUP(MONTH(SalesDataTable[[#This Row],[Order Date]])/3,0)</f>
        <v>Q3</v>
      </c>
      <c r="E1709" s="4">
        <f>YEAR(SalesDataTable[[#This Row],[Order Date]])</f>
        <v>2026</v>
      </c>
      <c r="F1709" s="4" t="str">
        <f>TEXT(SalesDataTable[[#This Row],[Order Date]],"MMMM")</f>
        <v>August</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MONTH(SalesDataTable[[#This Row],[Order Date]])</f>
        <v>8</v>
      </c>
      <c r="D1710" s="4" t="str">
        <f>"Q"&amp;ROUNDUP(MONTH(SalesDataTable[[#This Row],[Order Date]])/3,0)</f>
        <v>Q3</v>
      </c>
      <c r="E1710" s="4">
        <f>YEAR(SalesDataTable[[#This Row],[Order Date]])</f>
        <v>2026</v>
      </c>
      <c r="F1710" s="4" t="str">
        <f>TEXT(SalesDataTable[[#This Row],[Order Date]],"MMMM")</f>
        <v>August</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MONTH(SalesDataTable[[#This Row],[Order Date]])</f>
        <v>8</v>
      </c>
      <c r="D1711" s="4" t="str">
        <f>"Q"&amp;ROUNDUP(MONTH(SalesDataTable[[#This Row],[Order Date]])/3,0)</f>
        <v>Q3</v>
      </c>
      <c r="E1711" s="4">
        <f>YEAR(SalesDataTable[[#This Row],[Order Date]])</f>
        <v>2026</v>
      </c>
      <c r="F1711" s="4" t="str">
        <f>TEXT(SalesDataTable[[#This Row],[Order Date]],"MMMM")</f>
        <v>August</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MONTH(SalesDataTable[[#This Row],[Order Date]])</f>
        <v>8</v>
      </c>
      <c r="D1712" s="4" t="str">
        <f>"Q"&amp;ROUNDUP(MONTH(SalesDataTable[[#This Row],[Order Date]])/3,0)</f>
        <v>Q3</v>
      </c>
      <c r="E1712" s="4">
        <f>YEAR(SalesDataTable[[#This Row],[Order Date]])</f>
        <v>2026</v>
      </c>
      <c r="F1712" s="4" t="str">
        <f>TEXT(SalesDataTable[[#This Row],[Order Date]],"MMMM")</f>
        <v>August</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MONTH(SalesDataTable[[#This Row],[Order Date]])</f>
        <v>8</v>
      </c>
      <c r="D1713" s="4" t="str">
        <f>"Q"&amp;ROUNDUP(MONTH(SalesDataTable[[#This Row],[Order Date]])/3,0)</f>
        <v>Q3</v>
      </c>
      <c r="E1713" s="4">
        <f>YEAR(SalesDataTable[[#This Row],[Order Date]])</f>
        <v>2026</v>
      </c>
      <c r="F1713" s="4" t="str">
        <f>TEXT(SalesDataTable[[#This Row],[Order Date]],"MMMM")</f>
        <v>August</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MONTH(SalesDataTable[[#This Row],[Order Date]])</f>
        <v>8</v>
      </c>
      <c r="D1714" s="4" t="str">
        <f>"Q"&amp;ROUNDUP(MONTH(SalesDataTable[[#This Row],[Order Date]])/3,0)</f>
        <v>Q3</v>
      </c>
      <c r="E1714" s="4">
        <f>YEAR(SalesDataTable[[#This Row],[Order Date]])</f>
        <v>2026</v>
      </c>
      <c r="F1714" s="4" t="str">
        <f>TEXT(SalesDataTable[[#This Row],[Order Date]],"MMMM")</f>
        <v>August</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MONTH(SalesDataTable[[#This Row],[Order Date]])</f>
        <v>8</v>
      </c>
      <c r="D1715" s="4" t="str">
        <f>"Q"&amp;ROUNDUP(MONTH(SalesDataTable[[#This Row],[Order Date]])/3,0)</f>
        <v>Q3</v>
      </c>
      <c r="E1715" s="4">
        <f>YEAR(SalesDataTable[[#This Row],[Order Date]])</f>
        <v>2026</v>
      </c>
      <c r="F1715" s="4" t="str">
        <f>TEXT(SalesDataTable[[#This Row],[Order Date]],"MMMM")</f>
        <v>August</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MONTH(SalesDataTable[[#This Row],[Order Date]])</f>
        <v>8</v>
      </c>
      <c r="D1716" s="4" t="str">
        <f>"Q"&amp;ROUNDUP(MONTH(SalesDataTable[[#This Row],[Order Date]])/3,0)</f>
        <v>Q3</v>
      </c>
      <c r="E1716" s="4">
        <f>YEAR(SalesDataTable[[#This Row],[Order Date]])</f>
        <v>2026</v>
      </c>
      <c r="F1716" s="4" t="str">
        <f>TEXT(SalesDataTable[[#This Row],[Order Date]],"MMMM")</f>
        <v>August</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MONTH(SalesDataTable[[#This Row],[Order Date]])</f>
        <v>8</v>
      </c>
      <c r="D1717" s="4" t="str">
        <f>"Q"&amp;ROUNDUP(MONTH(SalesDataTable[[#This Row],[Order Date]])/3,0)</f>
        <v>Q3</v>
      </c>
      <c r="E1717" s="4">
        <f>YEAR(SalesDataTable[[#This Row],[Order Date]])</f>
        <v>2026</v>
      </c>
      <c r="F1717" s="4" t="str">
        <f>TEXT(SalesDataTable[[#This Row],[Order Date]],"MMMM")</f>
        <v>August</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MONTH(SalesDataTable[[#This Row],[Order Date]])</f>
        <v>8</v>
      </c>
      <c r="D1718" s="4" t="str">
        <f>"Q"&amp;ROUNDUP(MONTH(SalesDataTable[[#This Row],[Order Date]])/3,0)</f>
        <v>Q3</v>
      </c>
      <c r="E1718" s="4">
        <f>YEAR(SalesDataTable[[#This Row],[Order Date]])</f>
        <v>2026</v>
      </c>
      <c r="F1718" s="4" t="str">
        <f>TEXT(SalesDataTable[[#This Row],[Order Date]],"MMMM")</f>
        <v>August</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MONTH(SalesDataTable[[#This Row],[Order Date]])</f>
        <v>8</v>
      </c>
      <c r="D1719" s="4" t="str">
        <f>"Q"&amp;ROUNDUP(MONTH(SalesDataTable[[#This Row],[Order Date]])/3,0)</f>
        <v>Q3</v>
      </c>
      <c r="E1719" s="4">
        <f>YEAR(SalesDataTable[[#This Row],[Order Date]])</f>
        <v>2026</v>
      </c>
      <c r="F1719" s="4" t="str">
        <f>TEXT(SalesDataTable[[#This Row],[Order Date]],"MMMM")</f>
        <v>August</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MONTH(SalesDataTable[[#This Row],[Order Date]])</f>
        <v>8</v>
      </c>
      <c r="D1720" s="4" t="str">
        <f>"Q"&amp;ROUNDUP(MONTH(SalesDataTable[[#This Row],[Order Date]])/3,0)</f>
        <v>Q3</v>
      </c>
      <c r="E1720" s="4">
        <f>YEAR(SalesDataTable[[#This Row],[Order Date]])</f>
        <v>2026</v>
      </c>
      <c r="F1720" s="4" t="str">
        <f>TEXT(SalesDataTable[[#This Row],[Order Date]],"MMMM")</f>
        <v>August</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MONTH(SalesDataTable[[#This Row],[Order Date]])</f>
        <v>8</v>
      </c>
      <c r="D1721" s="4" t="str">
        <f>"Q"&amp;ROUNDUP(MONTH(SalesDataTable[[#This Row],[Order Date]])/3,0)</f>
        <v>Q3</v>
      </c>
      <c r="E1721" s="4">
        <f>YEAR(SalesDataTable[[#This Row],[Order Date]])</f>
        <v>2026</v>
      </c>
      <c r="F1721" s="4" t="str">
        <f>TEXT(SalesDataTable[[#This Row],[Order Date]],"MMMM")</f>
        <v>August</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MONTH(SalesDataTable[[#This Row],[Order Date]])</f>
        <v>8</v>
      </c>
      <c r="D1722" s="4" t="str">
        <f>"Q"&amp;ROUNDUP(MONTH(SalesDataTable[[#This Row],[Order Date]])/3,0)</f>
        <v>Q3</v>
      </c>
      <c r="E1722" s="4">
        <f>YEAR(SalesDataTable[[#This Row],[Order Date]])</f>
        <v>2026</v>
      </c>
      <c r="F1722" s="4" t="str">
        <f>TEXT(SalesDataTable[[#This Row],[Order Date]],"MMMM")</f>
        <v>August</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MONTH(SalesDataTable[[#This Row],[Order Date]])</f>
        <v>8</v>
      </c>
      <c r="D1723" s="4" t="str">
        <f>"Q"&amp;ROUNDUP(MONTH(SalesDataTable[[#This Row],[Order Date]])/3,0)</f>
        <v>Q3</v>
      </c>
      <c r="E1723" s="4">
        <f>YEAR(SalesDataTable[[#This Row],[Order Date]])</f>
        <v>2026</v>
      </c>
      <c r="F1723" s="4" t="str">
        <f>TEXT(SalesDataTable[[#This Row],[Order Date]],"MMMM")</f>
        <v>August</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MONTH(SalesDataTable[[#This Row],[Order Date]])</f>
        <v>8</v>
      </c>
      <c r="D1724" s="4" t="str">
        <f>"Q"&amp;ROUNDUP(MONTH(SalesDataTable[[#This Row],[Order Date]])/3,0)</f>
        <v>Q3</v>
      </c>
      <c r="E1724" s="4">
        <f>YEAR(SalesDataTable[[#This Row],[Order Date]])</f>
        <v>2026</v>
      </c>
      <c r="F1724" s="4" t="str">
        <f>TEXT(SalesDataTable[[#This Row],[Order Date]],"MMMM")</f>
        <v>August</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MONTH(SalesDataTable[[#This Row],[Order Date]])</f>
        <v>8</v>
      </c>
      <c r="D1725" s="4" t="str">
        <f>"Q"&amp;ROUNDUP(MONTH(SalesDataTable[[#This Row],[Order Date]])/3,0)</f>
        <v>Q3</v>
      </c>
      <c r="E1725" s="4">
        <f>YEAR(SalesDataTable[[#This Row],[Order Date]])</f>
        <v>2026</v>
      </c>
      <c r="F1725" s="4" t="str">
        <f>TEXT(SalesDataTable[[#This Row],[Order Date]],"MMMM")</f>
        <v>August</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MONTH(SalesDataTable[[#This Row],[Order Date]])</f>
        <v>8</v>
      </c>
      <c r="D1726" s="4" t="str">
        <f>"Q"&amp;ROUNDUP(MONTH(SalesDataTable[[#This Row],[Order Date]])/3,0)</f>
        <v>Q3</v>
      </c>
      <c r="E1726" s="4">
        <f>YEAR(SalesDataTable[[#This Row],[Order Date]])</f>
        <v>2026</v>
      </c>
      <c r="F1726" s="4" t="str">
        <f>TEXT(SalesDataTable[[#This Row],[Order Date]],"MMMM")</f>
        <v>August</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MONTH(SalesDataTable[[#This Row],[Order Date]])</f>
        <v>8</v>
      </c>
      <c r="D1727" s="4" t="str">
        <f>"Q"&amp;ROUNDUP(MONTH(SalesDataTable[[#This Row],[Order Date]])/3,0)</f>
        <v>Q3</v>
      </c>
      <c r="E1727" s="4">
        <f>YEAR(SalesDataTable[[#This Row],[Order Date]])</f>
        <v>2026</v>
      </c>
      <c r="F1727" s="4" t="str">
        <f>TEXT(SalesDataTable[[#This Row],[Order Date]],"MMMM")</f>
        <v>August</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MONTH(SalesDataTable[[#This Row],[Order Date]])</f>
        <v>8</v>
      </c>
      <c r="D1728" s="4" t="str">
        <f>"Q"&amp;ROUNDUP(MONTH(SalesDataTable[[#This Row],[Order Date]])/3,0)</f>
        <v>Q3</v>
      </c>
      <c r="E1728" s="4">
        <f>YEAR(SalesDataTable[[#This Row],[Order Date]])</f>
        <v>2026</v>
      </c>
      <c r="F1728" s="4" t="str">
        <f>TEXT(SalesDataTable[[#This Row],[Order Date]],"MMMM")</f>
        <v>August</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MONTH(SalesDataTable[[#This Row],[Order Date]])</f>
        <v>8</v>
      </c>
      <c r="D1729" s="4" t="str">
        <f>"Q"&amp;ROUNDUP(MONTH(SalesDataTable[[#This Row],[Order Date]])/3,0)</f>
        <v>Q3</v>
      </c>
      <c r="E1729" s="4">
        <f>YEAR(SalesDataTable[[#This Row],[Order Date]])</f>
        <v>2026</v>
      </c>
      <c r="F1729" s="4" t="str">
        <f>TEXT(SalesDataTable[[#This Row],[Order Date]],"MMMM")</f>
        <v>August</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MONTH(SalesDataTable[[#This Row],[Order Date]])</f>
        <v>8</v>
      </c>
      <c r="D1730" s="4" t="str">
        <f>"Q"&amp;ROUNDUP(MONTH(SalesDataTable[[#This Row],[Order Date]])/3,0)</f>
        <v>Q3</v>
      </c>
      <c r="E1730" s="4">
        <f>YEAR(SalesDataTable[[#This Row],[Order Date]])</f>
        <v>2026</v>
      </c>
      <c r="F1730" s="4" t="str">
        <f>TEXT(SalesDataTable[[#This Row],[Order Date]],"MMMM")</f>
        <v>August</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MONTH(SalesDataTable[[#This Row],[Order Date]])</f>
        <v>8</v>
      </c>
      <c r="D1731" s="4" t="str">
        <f>"Q"&amp;ROUNDUP(MONTH(SalesDataTable[[#This Row],[Order Date]])/3,0)</f>
        <v>Q3</v>
      </c>
      <c r="E1731" s="4">
        <f>YEAR(SalesDataTable[[#This Row],[Order Date]])</f>
        <v>2026</v>
      </c>
      <c r="F1731" s="4" t="str">
        <f>TEXT(SalesDataTable[[#This Row],[Order Date]],"MMMM")</f>
        <v>August</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MONTH(SalesDataTable[[#This Row],[Order Date]])</f>
        <v>8</v>
      </c>
      <c r="D1732" s="4" t="str">
        <f>"Q"&amp;ROUNDUP(MONTH(SalesDataTable[[#This Row],[Order Date]])/3,0)</f>
        <v>Q3</v>
      </c>
      <c r="E1732" s="4">
        <f>YEAR(SalesDataTable[[#This Row],[Order Date]])</f>
        <v>2026</v>
      </c>
      <c r="F1732" s="4" t="str">
        <f>TEXT(SalesDataTable[[#This Row],[Order Date]],"MMMM")</f>
        <v>August</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MONTH(SalesDataTable[[#This Row],[Order Date]])</f>
        <v>8</v>
      </c>
      <c r="D1733" s="4" t="str">
        <f>"Q"&amp;ROUNDUP(MONTH(SalesDataTable[[#This Row],[Order Date]])/3,0)</f>
        <v>Q3</v>
      </c>
      <c r="E1733" s="4">
        <f>YEAR(SalesDataTable[[#This Row],[Order Date]])</f>
        <v>2026</v>
      </c>
      <c r="F1733" s="4" t="str">
        <f>TEXT(SalesDataTable[[#This Row],[Order Date]],"MMMM")</f>
        <v>August</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MONTH(SalesDataTable[[#This Row],[Order Date]])</f>
        <v>8</v>
      </c>
      <c r="D1734" s="4" t="str">
        <f>"Q"&amp;ROUNDUP(MONTH(SalesDataTable[[#This Row],[Order Date]])/3,0)</f>
        <v>Q3</v>
      </c>
      <c r="E1734" s="4">
        <f>YEAR(SalesDataTable[[#This Row],[Order Date]])</f>
        <v>2026</v>
      </c>
      <c r="F1734" s="4" t="str">
        <f>TEXT(SalesDataTable[[#This Row],[Order Date]],"MMMM")</f>
        <v>August</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MONTH(SalesDataTable[[#This Row],[Order Date]])</f>
        <v>8</v>
      </c>
      <c r="D1735" s="4" t="str">
        <f>"Q"&amp;ROUNDUP(MONTH(SalesDataTable[[#This Row],[Order Date]])/3,0)</f>
        <v>Q3</v>
      </c>
      <c r="E1735" s="4">
        <f>YEAR(SalesDataTable[[#This Row],[Order Date]])</f>
        <v>2026</v>
      </c>
      <c r="F1735" s="4" t="str">
        <f>TEXT(SalesDataTable[[#This Row],[Order Date]],"MMMM")</f>
        <v>August</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MONTH(SalesDataTable[[#This Row],[Order Date]])</f>
        <v>8</v>
      </c>
      <c r="D1736" s="4" t="str">
        <f>"Q"&amp;ROUNDUP(MONTH(SalesDataTable[[#This Row],[Order Date]])/3,0)</f>
        <v>Q3</v>
      </c>
      <c r="E1736" s="4">
        <f>YEAR(SalesDataTable[[#This Row],[Order Date]])</f>
        <v>2026</v>
      </c>
      <c r="F1736" s="4" t="str">
        <f>TEXT(SalesDataTable[[#This Row],[Order Date]],"MMMM")</f>
        <v>August</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MONTH(SalesDataTable[[#This Row],[Order Date]])</f>
        <v>8</v>
      </c>
      <c r="D1737" s="4" t="str">
        <f>"Q"&amp;ROUNDUP(MONTH(SalesDataTable[[#This Row],[Order Date]])/3,0)</f>
        <v>Q3</v>
      </c>
      <c r="E1737" s="4">
        <f>YEAR(SalesDataTable[[#This Row],[Order Date]])</f>
        <v>2026</v>
      </c>
      <c r="F1737" s="4" t="str">
        <f>TEXT(SalesDataTable[[#This Row],[Order Date]],"MMMM")</f>
        <v>August</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MONTH(SalesDataTable[[#This Row],[Order Date]])</f>
        <v>8</v>
      </c>
      <c r="D1738" s="4" t="str">
        <f>"Q"&amp;ROUNDUP(MONTH(SalesDataTable[[#This Row],[Order Date]])/3,0)</f>
        <v>Q3</v>
      </c>
      <c r="E1738" s="4">
        <f>YEAR(SalesDataTable[[#This Row],[Order Date]])</f>
        <v>2026</v>
      </c>
      <c r="F1738" s="4" t="str">
        <f>TEXT(SalesDataTable[[#This Row],[Order Date]],"MMMM")</f>
        <v>August</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MONTH(SalesDataTable[[#This Row],[Order Date]])</f>
        <v>8</v>
      </c>
      <c r="D1739" s="4" t="str">
        <f>"Q"&amp;ROUNDUP(MONTH(SalesDataTable[[#This Row],[Order Date]])/3,0)</f>
        <v>Q3</v>
      </c>
      <c r="E1739" s="4">
        <f>YEAR(SalesDataTable[[#This Row],[Order Date]])</f>
        <v>2026</v>
      </c>
      <c r="F1739" s="4" t="str">
        <f>TEXT(SalesDataTable[[#This Row],[Order Date]],"MMMM")</f>
        <v>August</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MONTH(SalesDataTable[[#This Row],[Order Date]])</f>
        <v>8</v>
      </c>
      <c r="D1740" s="4" t="str">
        <f>"Q"&amp;ROUNDUP(MONTH(SalesDataTable[[#This Row],[Order Date]])/3,0)</f>
        <v>Q3</v>
      </c>
      <c r="E1740" s="4">
        <f>YEAR(SalesDataTable[[#This Row],[Order Date]])</f>
        <v>2026</v>
      </c>
      <c r="F1740" s="4" t="str">
        <f>TEXT(SalesDataTable[[#This Row],[Order Date]],"MMMM")</f>
        <v>August</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MONTH(SalesDataTable[[#This Row],[Order Date]])</f>
        <v>8</v>
      </c>
      <c r="D1741" s="4" t="str">
        <f>"Q"&amp;ROUNDUP(MONTH(SalesDataTable[[#This Row],[Order Date]])/3,0)</f>
        <v>Q3</v>
      </c>
      <c r="E1741" s="4">
        <f>YEAR(SalesDataTable[[#This Row],[Order Date]])</f>
        <v>2026</v>
      </c>
      <c r="F1741" s="4" t="str">
        <f>TEXT(SalesDataTable[[#This Row],[Order Date]],"MMMM")</f>
        <v>August</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MONTH(SalesDataTable[[#This Row],[Order Date]])</f>
        <v>8</v>
      </c>
      <c r="D1742" s="4" t="str">
        <f>"Q"&amp;ROUNDUP(MONTH(SalesDataTable[[#This Row],[Order Date]])/3,0)</f>
        <v>Q3</v>
      </c>
      <c r="E1742" s="4">
        <f>YEAR(SalesDataTable[[#This Row],[Order Date]])</f>
        <v>2026</v>
      </c>
      <c r="F1742" s="4" t="str">
        <f>TEXT(SalesDataTable[[#This Row],[Order Date]],"MMMM")</f>
        <v>August</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MONTH(SalesDataTable[[#This Row],[Order Date]])</f>
        <v>8</v>
      </c>
      <c r="D1743" s="4" t="str">
        <f>"Q"&amp;ROUNDUP(MONTH(SalesDataTable[[#This Row],[Order Date]])/3,0)</f>
        <v>Q3</v>
      </c>
      <c r="E1743" s="4">
        <f>YEAR(SalesDataTable[[#This Row],[Order Date]])</f>
        <v>2026</v>
      </c>
      <c r="F1743" s="4" t="str">
        <f>TEXT(SalesDataTable[[#This Row],[Order Date]],"MMMM")</f>
        <v>August</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MONTH(SalesDataTable[[#This Row],[Order Date]])</f>
        <v>8</v>
      </c>
      <c r="D1744" s="4" t="str">
        <f>"Q"&amp;ROUNDUP(MONTH(SalesDataTable[[#This Row],[Order Date]])/3,0)</f>
        <v>Q3</v>
      </c>
      <c r="E1744" s="4">
        <f>YEAR(SalesDataTable[[#This Row],[Order Date]])</f>
        <v>2026</v>
      </c>
      <c r="F1744" s="4" t="str">
        <f>TEXT(SalesDataTable[[#This Row],[Order Date]],"MMMM")</f>
        <v>August</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MONTH(SalesDataTable[[#This Row],[Order Date]])</f>
        <v>8</v>
      </c>
      <c r="D1745" s="4" t="str">
        <f>"Q"&amp;ROUNDUP(MONTH(SalesDataTable[[#This Row],[Order Date]])/3,0)</f>
        <v>Q3</v>
      </c>
      <c r="E1745" s="4">
        <f>YEAR(SalesDataTable[[#This Row],[Order Date]])</f>
        <v>2026</v>
      </c>
      <c r="F1745" s="4" t="str">
        <f>TEXT(SalesDataTable[[#This Row],[Order Date]],"MMMM")</f>
        <v>August</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MONTH(SalesDataTable[[#This Row],[Order Date]])</f>
        <v>8</v>
      </c>
      <c r="D1746" s="4" t="str">
        <f>"Q"&amp;ROUNDUP(MONTH(SalesDataTable[[#This Row],[Order Date]])/3,0)</f>
        <v>Q3</v>
      </c>
      <c r="E1746" s="4">
        <f>YEAR(SalesDataTable[[#This Row],[Order Date]])</f>
        <v>2026</v>
      </c>
      <c r="F1746" s="4" t="str">
        <f>TEXT(SalesDataTable[[#This Row],[Order Date]],"MMMM")</f>
        <v>August</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MONTH(SalesDataTable[[#This Row],[Order Date]])</f>
        <v>8</v>
      </c>
      <c r="D1747" s="4" t="str">
        <f>"Q"&amp;ROUNDUP(MONTH(SalesDataTable[[#This Row],[Order Date]])/3,0)</f>
        <v>Q3</v>
      </c>
      <c r="E1747" s="4">
        <f>YEAR(SalesDataTable[[#This Row],[Order Date]])</f>
        <v>2026</v>
      </c>
      <c r="F1747" s="4" t="str">
        <f>TEXT(SalesDataTable[[#This Row],[Order Date]],"MMMM")</f>
        <v>August</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MONTH(SalesDataTable[[#This Row],[Order Date]])</f>
        <v>8</v>
      </c>
      <c r="D1748" s="4" t="str">
        <f>"Q"&amp;ROUNDUP(MONTH(SalesDataTable[[#This Row],[Order Date]])/3,0)</f>
        <v>Q3</v>
      </c>
      <c r="E1748" s="4">
        <f>YEAR(SalesDataTable[[#This Row],[Order Date]])</f>
        <v>2026</v>
      </c>
      <c r="F1748" s="4" t="str">
        <f>TEXT(SalesDataTable[[#This Row],[Order Date]],"MMMM")</f>
        <v>August</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MONTH(SalesDataTable[[#This Row],[Order Date]])</f>
        <v>8</v>
      </c>
      <c r="D1749" s="4" t="str">
        <f>"Q"&amp;ROUNDUP(MONTH(SalesDataTable[[#This Row],[Order Date]])/3,0)</f>
        <v>Q3</v>
      </c>
      <c r="E1749" s="4">
        <f>YEAR(SalesDataTable[[#This Row],[Order Date]])</f>
        <v>2026</v>
      </c>
      <c r="F1749" s="4" t="str">
        <f>TEXT(SalesDataTable[[#This Row],[Order Date]],"MMMM")</f>
        <v>August</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MONTH(SalesDataTable[[#This Row],[Order Date]])</f>
        <v>8</v>
      </c>
      <c r="D1750" s="4" t="str">
        <f>"Q"&amp;ROUNDUP(MONTH(SalesDataTable[[#This Row],[Order Date]])/3,0)</f>
        <v>Q3</v>
      </c>
      <c r="E1750" s="4">
        <f>YEAR(SalesDataTable[[#This Row],[Order Date]])</f>
        <v>2026</v>
      </c>
      <c r="F1750" s="4" t="str">
        <f>TEXT(SalesDataTable[[#This Row],[Order Date]],"MMMM")</f>
        <v>August</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MONTH(SalesDataTable[[#This Row],[Order Date]])</f>
        <v>8</v>
      </c>
      <c r="D1751" s="4" t="str">
        <f>"Q"&amp;ROUNDUP(MONTH(SalesDataTable[[#This Row],[Order Date]])/3,0)</f>
        <v>Q3</v>
      </c>
      <c r="E1751" s="4">
        <f>YEAR(SalesDataTable[[#This Row],[Order Date]])</f>
        <v>2026</v>
      </c>
      <c r="F1751" s="4" t="str">
        <f>TEXT(SalesDataTable[[#This Row],[Order Date]],"MMMM")</f>
        <v>August</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MONTH(SalesDataTable[[#This Row],[Order Date]])</f>
        <v>8</v>
      </c>
      <c r="D1752" s="4" t="str">
        <f>"Q"&amp;ROUNDUP(MONTH(SalesDataTable[[#This Row],[Order Date]])/3,0)</f>
        <v>Q3</v>
      </c>
      <c r="E1752" s="4">
        <f>YEAR(SalesDataTable[[#This Row],[Order Date]])</f>
        <v>2026</v>
      </c>
      <c r="F1752" s="4" t="str">
        <f>TEXT(SalesDataTable[[#This Row],[Order Date]],"MMMM")</f>
        <v>August</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MONTH(SalesDataTable[[#This Row],[Order Date]])</f>
        <v>8</v>
      </c>
      <c r="D1753" s="4" t="str">
        <f>"Q"&amp;ROUNDUP(MONTH(SalesDataTable[[#This Row],[Order Date]])/3,0)</f>
        <v>Q3</v>
      </c>
      <c r="E1753" s="4">
        <f>YEAR(SalesDataTable[[#This Row],[Order Date]])</f>
        <v>2026</v>
      </c>
      <c r="F1753" s="4" t="str">
        <f>TEXT(SalesDataTable[[#This Row],[Order Date]],"MMMM")</f>
        <v>August</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MONTH(SalesDataTable[[#This Row],[Order Date]])</f>
        <v>8</v>
      </c>
      <c r="D1754" s="4" t="str">
        <f>"Q"&amp;ROUNDUP(MONTH(SalesDataTable[[#This Row],[Order Date]])/3,0)</f>
        <v>Q3</v>
      </c>
      <c r="E1754" s="4">
        <f>YEAR(SalesDataTable[[#This Row],[Order Date]])</f>
        <v>2026</v>
      </c>
      <c r="F1754" s="4" t="str">
        <f>TEXT(SalesDataTable[[#This Row],[Order Date]],"MMMM")</f>
        <v>August</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MONTH(SalesDataTable[[#This Row],[Order Date]])</f>
        <v>8</v>
      </c>
      <c r="D1755" s="4" t="str">
        <f>"Q"&amp;ROUNDUP(MONTH(SalesDataTable[[#This Row],[Order Date]])/3,0)</f>
        <v>Q3</v>
      </c>
      <c r="E1755" s="4">
        <f>YEAR(SalesDataTable[[#This Row],[Order Date]])</f>
        <v>2026</v>
      </c>
      <c r="F1755" s="4" t="str">
        <f>TEXT(SalesDataTable[[#This Row],[Order Date]],"MMMM")</f>
        <v>August</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MONTH(SalesDataTable[[#This Row],[Order Date]])</f>
        <v>8</v>
      </c>
      <c r="D1756" s="4" t="str">
        <f>"Q"&amp;ROUNDUP(MONTH(SalesDataTable[[#This Row],[Order Date]])/3,0)</f>
        <v>Q3</v>
      </c>
      <c r="E1756" s="4">
        <f>YEAR(SalesDataTable[[#This Row],[Order Date]])</f>
        <v>2026</v>
      </c>
      <c r="F1756" s="4" t="str">
        <f>TEXT(SalesDataTable[[#This Row],[Order Date]],"MMMM")</f>
        <v>August</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MONTH(SalesDataTable[[#This Row],[Order Date]])</f>
        <v>8</v>
      </c>
      <c r="D1757" s="4" t="str">
        <f>"Q"&amp;ROUNDUP(MONTH(SalesDataTable[[#This Row],[Order Date]])/3,0)</f>
        <v>Q3</v>
      </c>
      <c r="E1757" s="4">
        <f>YEAR(SalesDataTable[[#This Row],[Order Date]])</f>
        <v>2026</v>
      </c>
      <c r="F1757" s="4" t="str">
        <f>TEXT(SalesDataTable[[#This Row],[Order Date]],"MMMM")</f>
        <v>August</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MONTH(SalesDataTable[[#This Row],[Order Date]])</f>
        <v>8</v>
      </c>
      <c r="D1758" s="4" t="str">
        <f>"Q"&amp;ROUNDUP(MONTH(SalesDataTable[[#This Row],[Order Date]])/3,0)</f>
        <v>Q3</v>
      </c>
      <c r="E1758" s="4">
        <f>YEAR(SalesDataTable[[#This Row],[Order Date]])</f>
        <v>2026</v>
      </c>
      <c r="F1758" s="4" t="str">
        <f>TEXT(SalesDataTable[[#This Row],[Order Date]],"MMMM")</f>
        <v>August</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MONTH(SalesDataTable[[#This Row],[Order Date]])</f>
        <v>8</v>
      </c>
      <c r="D1759" s="4" t="str">
        <f>"Q"&amp;ROUNDUP(MONTH(SalesDataTable[[#This Row],[Order Date]])/3,0)</f>
        <v>Q3</v>
      </c>
      <c r="E1759" s="4">
        <f>YEAR(SalesDataTable[[#This Row],[Order Date]])</f>
        <v>2026</v>
      </c>
      <c r="F1759" s="4" t="str">
        <f>TEXT(SalesDataTable[[#This Row],[Order Date]],"MMMM")</f>
        <v>August</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MONTH(SalesDataTable[[#This Row],[Order Date]])</f>
        <v>8</v>
      </c>
      <c r="D1760" s="4" t="str">
        <f>"Q"&amp;ROUNDUP(MONTH(SalesDataTable[[#This Row],[Order Date]])/3,0)</f>
        <v>Q3</v>
      </c>
      <c r="E1760" s="4">
        <f>YEAR(SalesDataTable[[#This Row],[Order Date]])</f>
        <v>2026</v>
      </c>
      <c r="F1760" s="4" t="str">
        <f>TEXT(SalesDataTable[[#This Row],[Order Date]],"MMMM")</f>
        <v>August</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MONTH(SalesDataTable[[#This Row],[Order Date]])</f>
        <v>8</v>
      </c>
      <c r="D1761" s="4" t="str">
        <f>"Q"&amp;ROUNDUP(MONTH(SalesDataTable[[#This Row],[Order Date]])/3,0)</f>
        <v>Q3</v>
      </c>
      <c r="E1761" s="4">
        <f>YEAR(SalesDataTable[[#This Row],[Order Date]])</f>
        <v>2026</v>
      </c>
      <c r="F1761" s="4" t="str">
        <f>TEXT(SalesDataTable[[#This Row],[Order Date]],"MMMM")</f>
        <v>August</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MONTH(SalesDataTable[[#This Row],[Order Date]])</f>
        <v>8</v>
      </c>
      <c r="D1762" s="4" t="str">
        <f>"Q"&amp;ROUNDUP(MONTH(SalesDataTable[[#This Row],[Order Date]])/3,0)</f>
        <v>Q3</v>
      </c>
      <c r="E1762" s="4">
        <f>YEAR(SalesDataTable[[#This Row],[Order Date]])</f>
        <v>2026</v>
      </c>
      <c r="F1762" s="4" t="str">
        <f>TEXT(SalesDataTable[[#This Row],[Order Date]],"MMMM")</f>
        <v>August</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MONTH(SalesDataTable[[#This Row],[Order Date]])</f>
        <v>8</v>
      </c>
      <c r="D1763" s="4" t="str">
        <f>"Q"&amp;ROUNDUP(MONTH(SalesDataTable[[#This Row],[Order Date]])/3,0)</f>
        <v>Q3</v>
      </c>
      <c r="E1763" s="4">
        <f>YEAR(SalesDataTable[[#This Row],[Order Date]])</f>
        <v>2026</v>
      </c>
      <c r="F1763" s="4" t="str">
        <f>TEXT(SalesDataTable[[#This Row],[Order Date]],"MMMM")</f>
        <v>August</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MONTH(SalesDataTable[[#This Row],[Order Date]])</f>
        <v>8</v>
      </c>
      <c r="D1764" s="4" t="str">
        <f>"Q"&amp;ROUNDUP(MONTH(SalesDataTable[[#This Row],[Order Date]])/3,0)</f>
        <v>Q3</v>
      </c>
      <c r="E1764" s="4">
        <f>YEAR(SalesDataTable[[#This Row],[Order Date]])</f>
        <v>2026</v>
      </c>
      <c r="F1764" s="4" t="str">
        <f>TEXT(SalesDataTable[[#This Row],[Order Date]],"MMMM")</f>
        <v>August</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MONTH(SalesDataTable[[#This Row],[Order Date]])</f>
        <v>8</v>
      </c>
      <c r="D1765" s="4" t="str">
        <f>"Q"&amp;ROUNDUP(MONTH(SalesDataTable[[#This Row],[Order Date]])/3,0)</f>
        <v>Q3</v>
      </c>
      <c r="E1765" s="4">
        <f>YEAR(SalesDataTable[[#This Row],[Order Date]])</f>
        <v>2026</v>
      </c>
      <c r="F1765" s="4" t="str">
        <f>TEXT(SalesDataTable[[#This Row],[Order Date]],"MMMM")</f>
        <v>August</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MONTH(SalesDataTable[[#This Row],[Order Date]])</f>
        <v>8</v>
      </c>
      <c r="D1766" s="4" t="str">
        <f>"Q"&amp;ROUNDUP(MONTH(SalesDataTable[[#This Row],[Order Date]])/3,0)</f>
        <v>Q3</v>
      </c>
      <c r="E1766" s="4">
        <f>YEAR(SalesDataTable[[#This Row],[Order Date]])</f>
        <v>2026</v>
      </c>
      <c r="F1766" s="4" t="str">
        <f>TEXT(SalesDataTable[[#This Row],[Order Date]],"MMMM")</f>
        <v>August</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MONTH(SalesDataTable[[#This Row],[Order Date]])</f>
        <v>8</v>
      </c>
      <c r="D1767" s="4" t="str">
        <f>"Q"&amp;ROUNDUP(MONTH(SalesDataTable[[#This Row],[Order Date]])/3,0)</f>
        <v>Q3</v>
      </c>
      <c r="E1767" s="4">
        <f>YEAR(SalesDataTable[[#This Row],[Order Date]])</f>
        <v>2026</v>
      </c>
      <c r="F1767" s="4" t="str">
        <f>TEXT(SalesDataTable[[#This Row],[Order Date]],"MMMM")</f>
        <v>August</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MONTH(SalesDataTable[[#This Row],[Order Date]])</f>
        <v>8</v>
      </c>
      <c r="D1768" s="4" t="str">
        <f>"Q"&amp;ROUNDUP(MONTH(SalesDataTable[[#This Row],[Order Date]])/3,0)</f>
        <v>Q3</v>
      </c>
      <c r="E1768" s="4">
        <f>YEAR(SalesDataTable[[#This Row],[Order Date]])</f>
        <v>2026</v>
      </c>
      <c r="F1768" s="4" t="str">
        <f>TEXT(SalesDataTable[[#This Row],[Order Date]],"MMMM")</f>
        <v>August</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MONTH(SalesDataTable[[#This Row],[Order Date]])</f>
        <v>8</v>
      </c>
      <c r="D1769" s="4" t="str">
        <f>"Q"&amp;ROUNDUP(MONTH(SalesDataTable[[#This Row],[Order Date]])/3,0)</f>
        <v>Q3</v>
      </c>
      <c r="E1769" s="4">
        <f>YEAR(SalesDataTable[[#This Row],[Order Date]])</f>
        <v>2026</v>
      </c>
      <c r="F1769" s="4" t="str">
        <f>TEXT(SalesDataTable[[#This Row],[Order Date]],"MMMM")</f>
        <v>August</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MONTH(SalesDataTable[[#This Row],[Order Date]])</f>
        <v>8</v>
      </c>
      <c r="D1770" s="4" t="str">
        <f>"Q"&amp;ROUNDUP(MONTH(SalesDataTable[[#This Row],[Order Date]])/3,0)</f>
        <v>Q3</v>
      </c>
      <c r="E1770" s="4">
        <f>YEAR(SalesDataTable[[#This Row],[Order Date]])</f>
        <v>2026</v>
      </c>
      <c r="F1770" s="4" t="str">
        <f>TEXT(SalesDataTable[[#This Row],[Order Date]],"MMMM")</f>
        <v>August</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MONTH(SalesDataTable[[#This Row],[Order Date]])</f>
        <v>8</v>
      </c>
      <c r="D1771" s="4" t="str">
        <f>"Q"&amp;ROUNDUP(MONTH(SalesDataTable[[#This Row],[Order Date]])/3,0)</f>
        <v>Q3</v>
      </c>
      <c r="E1771" s="4">
        <f>YEAR(SalesDataTable[[#This Row],[Order Date]])</f>
        <v>2026</v>
      </c>
      <c r="F1771" s="4" t="str">
        <f>TEXT(SalesDataTable[[#This Row],[Order Date]],"MMMM")</f>
        <v>August</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MONTH(SalesDataTable[[#This Row],[Order Date]])</f>
        <v>8</v>
      </c>
      <c r="D1772" s="4" t="str">
        <f>"Q"&amp;ROUNDUP(MONTH(SalesDataTable[[#This Row],[Order Date]])/3,0)</f>
        <v>Q3</v>
      </c>
      <c r="E1772" s="4">
        <f>YEAR(SalesDataTable[[#This Row],[Order Date]])</f>
        <v>2026</v>
      </c>
      <c r="F1772" s="4" t="str">
        <f>TEXT(SalesDataTable[[#This Row],[Order Date]],"MMMM")</f>
        <v>August</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MONTH(SalesDataTable[[#This Row],[Order Date]])</f>
        <v>8</v>
      </c>
      <c r="D1773" s="4" t="str">
        <f>"Q"&amp;ROUNDUP(MONTH(SalesDataTable[[#This Row],[Order Date]])/3,0)</f>
        <v>Q3</v>
      </c>
      <c r="E1773" s="4">
        <f>YEAR(SalesDataTable[[#This Row],[Order Date]])</f>
        <v>2026</v>
      </c>
      <c r="F1773" s="4" t="str">
        <f>TEXT(SalesDataTable[[#This Row],[Order Date]],"MMMM")</f>
        <v>August</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MONTH(SalesDataTable[[#This Row],[Order Date]])</f>
        <v>8</v>
      </c>
      <c r="D1774" s="4" t="str">
        <f>"Q"&amp;ROUNDUP(MONTH(SalesDataTable[[#This Row],[Order Date]])/3,0)</f>
        <v>Q3</v>
      </c>
      <c r="E1774" s="4">
        <f>YEAR(SalesDataTable[[#This Row],[Order Date]])</f>
        <v>2026</v>
      </c>
      <c r="F1774" s="4" t="str">
        <f>TEXT(SalesDataTable[[#This Row],[Order Date]],"MMMM")</f>
        <v>August</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MONTH(SalesDataTable[[#This Row],[Order Date]])</f>
        <v>8</v>
      </c>
      <c r="D1775" s="4" t="str">
        <f>"Q"&amp;ROUNDUP(MONTH(SalesDataTable[[#This Row],[Order Date]])/3,0)</f>
        <v>Q3</v>
      </c>
      <c r="E1775" s="4">
        <f>YEAR(SalesDataTable[[#This Row],[Order Date]])</f>
        <v>2026</v>
      </c>
      <c r="F1775" s="4" t="str">
        <f>TEXT(SalesDataTable[[#This Row],[Order Date]],"MMMM")</f>
        <v>August</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MONTH(SalesDataTable[[#This Row],[Order Date]])</f>
        <v>8</v>
      </c>
      <c r="D1776" s="4" t="str">
        <f>"Q"&amp;ROUNDUP(MONTH(SalesDataTable[[#This Row],[Order Date]])/3,0)</f>
        <v>Q3</v>
      </c>
      <c r="E1776" s="4">
        <f>YEAR(SalesDataTable[[#This Row],[Order Date]])</f>
        <v>2026</v>
      </c>
      <c r="F1776" s="4" t="str">
        <f>TEXT(SalesDataTable[[#This Row],[Order Date]],"MMMM")</f>
        <v>August</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MONTH(SalesDataTable[[#This Row],[Order Date]])</f>
        <v>8</v>
      </c>
      <c r="D1777" s="4" t="str">
        <f>"Q"&amp;ROUNDUP(MONTH(SalesDataTable[[#This Row],[Order Date]])/3,0)</f>
        <v>Q3</v>
      </c>
      <c r="E1777" s="4">
        <f>YEAR(SalesDataTable[[#This Row],[Order Date]])</f>
        <v>2026</v>
      </c>
      <c r="F1777" s="4" t="str">
        <f>TEXT(SalesDataTable[[#This Row],[Order Date]],"MMMM")</f>
        <v>August</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MONTH(SalesDataTable[[#This Row],[Order Date]])</f>
        <v>8</v>
      </c>
      <c r="D1778" s="4" t="str">
        <f>"Q"&amp;ROUNDUP(MONTH(SalesDataTable[[#This Row],[Order Date]])/3,0)</f>
        <v>Q3</v>
      </c>
      <c r="E1778" s="4">
        <f>YEAR(SalesDataTable[[#This Row],[Order Date]])</f>
        <v>2026</v>
      </c>
      <c r="F1778" s="4" t="str">
        <f>TEXT(SalesDataTable[[#This Row],[Order Date]],"MMMM")</f>
        <v>August</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MONTH(SalesDataTable[[#This Row],[Order Date]])</f>
        <v>8</v>
      </c>
      <c r="D1779" s="4" t="str">
        <f>"Q"&amp;ROUNDUP(MONTH(SalesDataTable[[#This Row],[Order Date]])/3,0)</f>
        <v>Q3</v>
      </c>
      <c r="E1779" s="4">
        <f>YEAR(SalesDataTable[[#This Row],[Order Date]])</f>
        <v>2026</v>
      </c>
      <c r="F1779" s="4" t="str">
        <f>TEXT(SalesDataTable[[#This Row],[Order Date]],"MMMM")</f>
        <v>August</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MONTH(SalesDataTable[[#This Row],[Order Date]])</f>
        <v>8</v>
      </c>
      <c r="D1780" s="4" t="str">
        <f>"Q"&amp;ROUNDUP(MONTH(SalesDataTable[[#This Row],[Order Date]])/3,0)</f>
        <v>Q3</v>
      </c>
      <c r="E1780" s="4">
        <f>YEAR(SalesDataTable[[#This Row],[Order Date]])</f>
        <v>2026</v>
      </c>
      <c r="F1780" s="4" t="str">
        <f>TEXT(SalesDataTable[[#This Row],[Order Date]],"MMMM")</f>
        <v>August</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MONTH(SalesDataTable[[#This Row],[Order Date]])</f>
        <v>8</v>
      </c>
      <c r="D1781" s="4" t="str">
        <f>"Q"&amp;ROUNDUP(MONTH(SalesDataTable[[#This Row],[Order Date]])/3,0)</f>
        <v>Q3</v>
      </c>
      <c r="E1781" s="4">
        <f>YEAR(SalesDataTable[[#This Row],[Order Date]])</f>
        <v>2026</v>
      </c>
      <c r="F1781" s="4" t="str">
        <f>TEXT(SalesDataTable[[#This Row],[Order Date]],"MMMM")</f>
        <v>August</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MONTH(SalesDataTable[[#This Row],[Order Date]])</f>
        <v>8</v>
      </c>
      <c r="D1782" s="4" t="str">
        <f>"Q"&amp;ROUNDUP(MONTH(SalesDataTable[[#This Row],[Order Date]])/3,0)</f>
        <v>Q3</v>
      </c>
      <c r="E1782" s="4">
        <f>YEAR(SalesDataTable[[#This Row],[Order Date]])</f>
        <v>2026</v>
      </c>
      <c r="F1782" s="4" t="str">
        <f>TEXT(SalesDataTable[[#This Row],[Order Date]],"MMMM")</f>
        <v>August</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MONTH(SalesDataTable[[#This Row],[Order Date]])</f>
        <v>8</v>
      </c>
      <c r="D1783" s="4" t="str">
        <f>"Q"&amp;ROUNDUP(MONTH(SalesDataTable[[#This Row],[Order Date]])/3,0)</f>
        <v>Q3</v>
      </c>
      <c r="E1783" s="4">
        <f>YEAR(SalesDataTable[[#This Row],[Order Date]])</f>
        <v>2026</v>
      </c>
      <c r="F1783" s="4" t="str">
        <f>TEXT(SalesDataTable[[#This Row],[Order Date]],"MMMM")</f>
        <v>August</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MONTH(SalesDataTable[[#This Row],[Order Date]])</f>
        <v>8</v>
      </c>
      <c r="D1784" s="4" t="str">
        <f>"Q"&amp;ROUNDUP(MONTH(SalesDataTable[[#This Row],[Order Date]])/3,0)</f>
        <v>Q3</v>
      </c>
      <c r="E1784" s="4">
        <f>YEAR(SalesDataTable[[#This Row],[Order Date]])</f>
        <v>2026</v>
      </c>
      <c r="F1784" s="4" t="str">
        <f>TEXT(SalesDataTable[[#This Row],[Order Date]],"MMMM")</f>
        <v>August</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MONTH(SalesDataTable[[#This Row],[Order Date]])</f>
        <v>8</v>
      </c>
      <c r="D1785" s="4" t="str">
        <f>"Q"&amp;ROUNDUP(MONTH(SalesDataTable[[#This Row],[Order Date]])/3,0)</f>
        <v>Q3</v>
      </c>
      <c r="E1785" s="4">
        <f>YEAR(SalesDataTable[[#This Row],[Order Date]])</f>
        <v>2026</v>
      </c>
      <c r="F1785" s="4" t="str">
        <f>TEXT(SalesDataTable[[#This Row],[Order Date]],"MMMM")</f>
        <v>August</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MONTH(SalesDataTable[[#This Row],[Order Date]])</f>
        <v>8</v>
      </c>
      <c r="D1786" s="4" t="str">
        <f>"Q"&amp;ROUNDUP(MONTH(SalesDataTable[[#This Row],[Order Date]])/3,0)</f>
        <v>Q3</v>
      </c>
      <c r="E1786" s="4">
        <f>YEAR(SalesDataTable[[#This Row],[Order Date]])</f>
        <v>2026</v>
      </c>
      <c r="F1786" s="4" t="str">
        <f>TEXT(SalesDataTable[[#This Row],[Order Date]],"MMMM")</f>
        <v>August</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MONTH(SalesDataTable[[#This Row],[Order Date]])</f>
        <v>8</v>
      </c>
      <c r="D1787" s="4" t="str">
        <f>"Q"&amp;ROUNDUP(MONTH(SalesDataTable[[#This Row],[Order Date]])/3,0)</f>
        <v>Q3</v>
      </c>
      <c r="E1787" s="4">
        <f>YEAR(SalesDataTable[[#This Row],[Order Date]])</f>
        <v>2026</v>
      </c>
      <c r="F1787" s="4" t="str">
        <f>TEXT(SalesDataTable[[#This Row],[Order Date]],"MMMM")</f>
        <v>August</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MONTH(SalesDataTable[[#This Row],[Order Date]])</f>
        <v>8</v>
      </c>
      <c r="D1788" s="4" t="str">
        <f>"Q"&amp;ROUNDUP(MONTH(SalesDataTable[[#This Row],[Order Date]])/3,0)</f>
        <v>Q3</v>
      </c>
      <c r="E1788" s="4">
        <f>YEAR(SalesDataTable[[#This Row],[Order Date]])</f>
        <v>2026</v>
      </c>
      <c r="F1788" s="4" t="str">
        <f>TEXT(SalesDataTable[[#This Row],[Order Date]],"MMMM")</f>
        <v>August</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MONTH(SalesDataTable[[#This Row],[Order Date]])</f>
        <v>8</v>
      </c>
      <c r="D1789" s="4" t="str">
        <f>"Q"&amp;ROUNDUP(MONTH(SalesDataTable[[#This Row],[Order Date]])/3,0)</f>
        <v>Q3</v>
      </c>
      <c r="E1789" s="4">
        <f>YEAR(SalesDataTable[[#This Row],[Order Date]])</f>
        <v>2026</v>
      </c>
      <c r="F1789" s="4" t="str">
        <f>TEXT(SalesDataTable[[#This Row],[Order Date]],"MMMM")</f>
        <v>August</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MONTH(SalesDataTable[[#This Row],[Order Date]])</f>
        <v>8</v>
      </c>
      <c r="D1790" s="4" t="str">
        <f>"Q"&amp;ROUNDUP(MONTH(SalesDataTable[[#This Row],[Order Date]])/3,0)</f>
        <v>Q3</v>
      </c>
      <c r="E1790" s="4">
        <f>YEAR(SalesDataTable[[#This Row],[Order Date]])</f>
        <v>2026</v>
      </c>
      <c r="F1790" s="4" t="str">
        <f>TEXT(SalesDataTable[[#This Row],[Order Date]],"MMMM")</f>
        <v>August</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MONTH(SalesDataTable[[#This Row],[Order Date]])</f>
        <v>8</v>
      </c>
      <c r="D1791" s="4" t="str">
        <f>"Q"&amp;ROUNDUP(MONTH(SalesDataTable[[#This Row],[Order Date]])/3,0)</f>
        <v>Q3</v>
      </c>
      <c r="E1791" s="4">
        <f>YEAR(SalesDataTable[[#This Row],[Order Date]])</f>
        <v>2026</v>
      </c>
      <c r="F1791" s="4" t="str">
        <f>TEXT(SalesDataTable[[#This Row],[Order Date]],"MMMM")</f>
        <v>August</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MONTH(SalesDataTable[[#This Row],[Order Date]])</f>
        <v>8</v>
      </c>
      <c r="D1792" s="4" t="str">
        <f>"Q"&amp;ROUNDUP(MONTH(SalesDataTable[[#This Row],[Order Date]])/3,0)</f>
        <v>Q3</v>
      </c>
      <c r="E1792" s="4">
        <f>YEAR(SalesDataTable[[#This Row],[Order Date]])</f>
        <v>2026</v>
      </c>
      <c r="F1792" s="4" t="str">
        <f>TEXT(SalesDataTable[[#This Row],[Order Date]],"MMMM")</f>
        <v>August</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MONTH(SalesDataTable[[#This Row],[Order Date]])</f>
        <v>8</v>
      </c>
      <c r="D1793" s="4" t="str">
        <f>"Q"&amp;ROUNDUP(MONTH(SalesDataTable[[#This Row],[Order Date]])/3,0)</f>
        <v>Q3</v>
      </c>
      <c r="E1793" s="4">
        <f>YEAR(SalesDataTable[[#This Row],[Order Date]])</f>
        <v>2026</v>
      </c>
      <c r="F1793" s="4" t="str">
        <f>TEXT(SalesDataTable[[#This Row],[Order Date]],"MMMM")</f>
        <v>August</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MONTH(SalesDataTable[[#This Row],[Order Date]])</f>
        <v>8</v>
      </c>
      <c r="D1794" s="4" t="str">
        <f>"Q"&amp;ROUNDUP(MONTH(SalesDataTable[[#This Row],[Order Date]])/3,0)</f>
        <v>Q3</v>
      </c>
      <c r="E1794" s="4">
        <f>YEAR(SalesDataTable[[#This Row],[Order Date]])</f>
        <v>2026</v>
      </c>
      <c r="F1794" s="4" t="str">
        <f>TEXT(SalesDataTable[[#This Row],[Order Date]],"MMMM")</f>
        <v>August</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MONTH(SalesDataTable[[#This Row],[Order Date]])</f>
        <v>8</v>
      </c>
      <c r="D1795" s="4" t="str">
        <f>"Q"&amp;ROUNDUP(MONTH(SalesDataTable[[#This Row],[Order Date]])/3,0)</f>
        <v>Q3</v>
      </c>
      <c r="E1795" s="4">
        <f>YEAR(SalesDataTable[[#This Row],[Order Date]])</f>
        <v>2026</v>
      </c>
      <c r="F1795" s="4" t="str">
        <f>TEXT(SalesDataTable[[#This Row],[Order Date]],"MMMM")</f>
        <v>August</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MONTH(SalesDataTable[[#This Row],[Order Date]])</f>
        <v>8</v>
      </c>
      <c r="D1796" s="4" t="str">
        <f>"Q"&amp;ROUNDUP(MONTH(SalesDataTable[[#This Row],[Order Date]])/3,0)</f>
        <v>Q3</v>
      </c>
      <c r="E1796" s="4">
        <f>YEAR(SalesDataTable[[#This Row],[Order Date]])</f>
        <v>2026</v>
      </c>
      <c r="F1796" s="4" t="str">
        <f>TEXT(SalesDataTable[[#This Row],[Order Date]],"MMMM")</f>
        <v>August</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MONTH(SalesDataTable[[#This Row],[Order Date]])</f>
        <v>8</v>
      </c>
      <c r="D1797" s="4" t="str">
        <f>"Q"&amp;ROUNDUP(MONTH(SalesDataTable[[#This Row],[Order Date]])/3,0)</f>
        <v>Q3</v>
      </c>
      <c r="E1797" s="4">
        <f>YEAR(SalesDataTable[[#This Row],[Order Date]])</f>
        <v>2026</v>
      </c>
      <c r="F1797" s="4" t="str">
        <f>TEXT(SalesDataTable[[#This Row],[Order Date]],"MMMM")</f>
        <v>August</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MONTH(SalesDataTable[[#This Row],[Order Date]])</f>
        <v>8</v>
      </c>
      <c r="D1798" s="4" t="str">
        <f>"Q"&amp;ROUNDUP(MONTH(SalesDataTable[[#This Row],[Order Date]])/3,0)</f>
        <v>Q3</v>
      </c>
      <c r="E1798" s="4">
        <f>YEAR(SalesDataTable[[#This Row],[Order Date]])</f>
        <v>2026</v>
      </c>
      <c r="F1798" s="4" t="str">
        <f>TEXT(SalesDataTable[[#This Row],[Order Date]],"MMMM")</f>
        <v>August</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MONTH(SalesDataTable[[#This Row],[Order Date]])</f>
        <v>8</v>
      </c>
      <c r="D1799" s="4" t="str">
        <f>"Q"&amp;ROUNDUP(MONTH(SalesDataTable[[#This Row],[Order Date]])/3,0)</f>
        <v>Q3</v>
      </c>
      <c r="E1799" s="4">
        <f>YEAR(SalesDataTable[[#This Row],[Order Date]])</f>
        <v>2026</v>
      </c>
      <c r="F1799" s="4" t="str">
        <f>TEXT(SalesDataTable[[#This Row],[Order Date]],"MMMM")</f>
        <v>August</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MONTH(SalesDataTable[[#This Row],[Order Date]])</f>
        <v>8</v>
      </c>
      <c r="D1800" s="4" t="str">
        <f>"Q"&amp;ROUNDUP(MONTH(SalesDataTable[[#This Row],[Order Date]])/3,0)</f>
        <v>Q3</v>
      </c>
      <c r="E1800" s="4">
        <f>YEAR(SalesDataTable[[#This Row],[Order Date]])</f>
        <v>2026</v>
      </c>
      <c r="F1800" s="4" t="str">
        <f>TEXT(SalesDataTable[[#This Row],[Order Date]],"MMMM")</f>
        <v>August</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MONTH(SalesDataTable[[#This Row],[Order Date]])</f>
        <v>9</v>
      </c>
      <c r="D1801" s="4" t="str">
        <f>"Q"&amp;ROUNDUP(MONTH(SalesDataTable[[#This Row],[Order Date]])/3,0)</f>
        <v>Q3</v>
      </c>
      <c r="E1801" s="4">
        <f>YEAR(SalesDataTable[[#This Row],[Order Date]])</f>
        <v>2026</v>
      </c>
      <c r="F1801" s="4" t="str">
        <f>TEXT(SalesDataTable[[#This Row],[Order Date]],"MMMM")</f>
        <v>September</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MONTH(SalesDataTable[[#This Row],[Order Date]])</f>
        <v>9</v>
      </c>
      <c r="D1802" s="4" t="str">
        <f>"Q"&amp;ROUNDUP(MONTH(SalesDataTable[[#This Row],[Order Date]])/3,0)</f>
        <v>Q3</v>
      </c>
      <c r="E1802" s="4">
        <f>YEAR(SalesDataTable[[#This Row],[Order Date]])</f>
        <v>2026</v>
      </c>
      <c r="F1802" s="4" t="str">
        <f>TEXT(SalesDataTable[[#This Row],[Order Date]],"MMMM")</f>
        <v>September</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MONTH(SalesDataTable[[#This Row],[Order Date]])</f>
        <v>9</v>
      </c>
      <c r="D1803" s="4" t="str">
        <f>"Q"&amp;ROUNDUP(MONTH(SalesDataTable[[#This Row],[Order Date]])/3,0)</f>
        <v>Q3</v>
      </c>
      <c r="E1803" s="4">
        <f>YEAR(SalesDataTable[[#This Row],[Order Date]])</f>
        <v>2026</v>
      </c>
      <c r="F1803" s="4" t="str">
        <f>TEXT(SalesDataTable[[#This Row],[Order Date]],"MMMM")</f>
        <v>September</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MONTH(SalesDataTable[[#This Row],[Order Date]])</f>
        <v>9</v>
      </c>
      <c r="D1804" s="4" t="str">
        <f>"Q"&amp;ROUNDUP(MONTH(SalesDataTable[[#This Row],[Order Date]])/3,0)</f>
        <v>Q3</v>
      </c>
      <c r="E1804" s="4">
        <f>YEAR(SalesDataTable[[#This Row],[Order Date]])</f>
        <v>2026</v>
      </c>
      <c r="F1804" s="4" t="str">
        <f>TEXT(SalesDataTable[[#This Row],[Order Date]],"MMMM")</f>
        <v>September</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MONTH(SalesDataTable[[#This Row],[Order Date]])</f>
        <v>9</v>
      </c>
      <c r="D1805" s="4" t="str">
        <f>"Q"&amp;ROUNDUP(MONTH(SalesDataTable[[#This Row],[Order Date]])/3,0)</f>
        <v>Q3</v>
      </c>
      <c r="E1805" s="4">
        <f>YEAR(SalesDataTable[[#This Row],[Order Date]])</f>
        <v>2026</v>
      </c>
      <c r="F1805" s="4" t="str">
        <f>TEXT(SalesDataTable[[#This Row],[Order Date]],"MMMM")</f>
        <v>September</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MONTH(SalesDataTable[[#This Row],[Order Date]])</f>
        <v>9</v>
      </c>
      <c r="D1806" s="4" t="str">
        <f>"Q"&amp;ROUNDUP(MONTH(SalesDataTable[[#This Row],[Order Date]])/3,0)</f>
        <v>Q3</v>
      </c>
      <c r="E1806" s="4">
        <f>YEAR(SalesDataTable[[#This Row],[Order Date]])</f>
        <v>2026</v>
      </c>
      <c r="F1806" s="4" t="str">
        <f>TEXT(SalesDataTable[[#This Row],[Order Date]],"MMMM")</f>
        <v>September</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MONTH(SalesDataTable[[#This Row],[Order Date]])</f>
        <v>9</v>
      </c>
      <c r="D1807" s="4" t="str">
        <f>"Q"&amp;ROUNDUP(MONTH(SalesDataTable[[#This Row],[Order Date]])/3,0)</f>
        <v>Q3</v>
      </c>
      <c r="E1807" s="4">
        <f>YEAR(SalesDataTable[[#This Row],[Order Date]])</f>
        <v>2026</v>
      </c>
      <c r="F1807" s="4" t="str">
        <f>TEXT(SalesDataTable[[#This Row],[Order Date]],"MMMM")</f>
        <v>September</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MONTH(SalesDataTable[[#This Row],[Order Date]])</f>
        <v>9</v>
      </c>
      <c r="D1808" s="4" t="str">
        <f>"Q"&amp;ROUNDUP(MONTH(SalesDataTable[[#This Row],[Order Date]])/3,0)</f>
        <v>Q3</v>
      </c>
      <c r="E1808" s="4">
        <f>YEAR(SalesDataTable[[#This Row],[Order Date]])</f>
        <v>2026</v>
      </c>
      <c r="F1808" s="4" t="str">
        <f>TEXT(SalesDataTable[[#This Row],[Order Date]],"MMMM")</f>
        <v>September</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MONTH(SalesDataTable[[#This Row],[Order Date]])</f>
        <v>9</v>
      </c>
      <c r="D1809" s="4" t="str">
        <f>"Q"&amp;ROUNDUP(MONTH(SalesDataTable[[#This Row],[Order Date]])/3,0)</f>
        <v>Q3</v>
      </c>
      <c r="E1809" s="4">
        <f>YEAR(SalesDataTable[[#This Row],[Order Date]])</f>
        <v>2026</v>
      </c>
      <c r="F1809" s="4" t="str">
        <f>TEXT(SalesDataTable[[#This Row],[Order Date]],"MMMM")</f>
        <v>September</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MONTH(SalesDataTable[[#This Row],[Order Date]])</f>
        <v>9</v>
      </c>
      <c r="D1810" s="4" t="str">
        <f>"Q"&amp;ROUNDUP(MONTH(SalesDataTable[[#This Row],[Order Date]])/3,0)</f>
        <v>Q3</v>
      </c>
      <c r="E1810" s="4">
        <f>YEAR(SalesDataTable[[#This Row],[Order Date]])</f>
        <v>2026</v>
      </c>
      <c r="F1810" s="4" t="str">
        <f>TEXT(SalesDataTable[[#This Row],[Order Date]],"MMMM")</f>
        <v>September</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MONTH(SalesDataTable[[#This Row],[Order Date]])</f>
        <v>9</v>
      </c>
      <c r="D1811" s="4" t="str">
        <f>"Q"&amp;ROUNDUP(MONTH(SalesDataTable[[#This Row],[Order Date]])/3,0)</f>
        <v>Q3</v>
      </c>
      <c r="E1811" s="4">
        <f>YEAR(SalesDataTable[[#This Row],[Order Date]])</f>
        <v>2026</v>
      </c>
      <c r="F1811" s="4" t="str">
        <f>TEXT(SalesDataTable[[#This Row],[Order Date]],"MMMM")</f>
        <v>September</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MONTH(SalesDataTable[[#This Row],[Order Date]])</f>
        <v>9</v>
      </c>
      <c r="D1812" s="4" t="str">
        <f>"Q"&amp;ROUNDUP(MONTH(SalesDataTable[[#This Row],[Order Date]])/3,0)</f>
        <v>Q3</v>
      </c>
      <c r="E1812" s="4">
        <f>YEAR(SalesDataTable[[#This Row],[Order Date]])</f>
        <v>2026</v>
      </c>
      <c r="F1812" s="4" t="str">
        <f>TEXT(SalesDataTable[[#This Row],[Order Date]],"MMMM")</f>
        <v>September</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MONTH(SalesDataTable[[#This Row],[Order Date]])</f>
        <v>9</v>
      </c>
      <c r="D1813" s="4" t="str">
        <f>"Q"&amp;ROUNDUP(MONTH(SalesDataTable[[#This Row],[Order Date]])/3,0)</f>
        <v>Q3</v>
      </c>
      <c r="E1813" s="4">
        <f>YEAR(SalesDataTable[[#This Row],[Order Date]])</f>
        <v>2026</v>
      </c>
      <c r="F1813" s="4" t="str">
        <f>TEXT(SalesDataTable[[#This Row],[Order Date]],"MMMM")</f>
        <v>September</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MONTH(SalesDataTable[[#This Row],[Order Date]])</f>
        <v>9</v>
      </c>
      <c r="D1814" s="4" t="str">
        <f>"Q"&amp;ROUNDUP(MONTH(SalesDataTable[[#This Row],[Order Date]])/3,0)</f>
        <v>Q3</v>
      </c>
      <c r="E1814" s="4">
        <f>YEAR(SalesDataTable[[#This Row],[Order Date]])</f>
        <v>2026</v>
      </c>
      <c r="F1814" s="4" t="str">
        <f>TEXT(SalesDataTable[[#This Row],[Order Date]],"MMMM")</f>
        <v>September</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MONTH(SalesDataTable[[#This Row],[Order Date]])</f>
        <v>9</v>
      </c>
      <c r="D1815" s="4" t="str">
        <f>"Q"&amp;ROUNDUP(MONTH(SalesDataTable[[#This Row],[Order Date]])/3,0)</f>
        <v>Q3</v>
      </c>
      <c r="E1815" s="4">
        <f>YEAR(SalesDataTable[[#This Row],[Order Date]])</f>
        <v>2026</v>
      </c>
      <c r="F1815" s="4" t="str">
        <f>TEXT(SalesDataTable[[#This Row],[Order Date]],"MMMM")</f>
        <v>September</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MONTH(SalesDataTable[[#This Row],[Order Date]])</f>
        <v>9</v>
      </c>
      <c r="D1816" s="4" t="str">
        <f>"Q"&amp;ROUNDUP(MONTH(SalesDataTable[[#This Row],[Order Date]])/3,0)</f>
        <v>Q3</v>
      </c>
      <c r="E1816" s="4">
        <f>YEAR(SalesDataTable[[#This Row],[Order Date]])</f>
        <v>2026</v>
      </c>
      <c r="F1816" s="4" t="str">
        <f>TEXT(SalesDataTable[[#This Row],[Order Date]],"MMMM")</f>
        <v>September</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MONTH(SalesDataTable[[#This Row],[Order Date]])</f>
        <v>9</v>
      </c>
      <c r="D1817" s="4" t="str">
        <f>"Q"&amp;ROUNDUP(MONTH(SalesDataTable[[#This Row],[Order Date]])/3,0)</f>
        <v>Q3</v>
      </c>
      <c r="E1817" s="4">
        <f>YEAR(SalesDataTable[[#This Row],[Order Date]])</f>
        <v>2026</v>
      </c>
      <c r="F1817" s="4" t="str">
        <f>TEXT(SalesDataTable[[#This Row],[Order Date]],"MMMM")</f>
        <v>September</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MONTH(SalesDataTable[[#This Row],[Order Date]])</f>
        <v>9</v>
      </c>
      <c r="D1818" s="4" t="str">
        <f>"Q"&amp;ROUNDUP(MONTH(SalesDataTable[[#This Row],[Order Date]])/3,0)</f>
        <v>Q3</v>
      </c>
      <c r="E1818" s="4">
        <f>YEAR(SalesDataTable[[#This Row],[Order Date]])</f>
        <v>2026</v>
      </c>
      <c r="F1818" s="4" t="str">
        <f>TEXT(SalesDataTable[[#This Row],[Order Date]],"MMMM")</f>
        <v>September</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MONTH(SalesDataTable[[#This Row],[Order Date]])</f>
        <v>9</v>
      </c>
      <c r="D1819" s="4" t="str">
        <f>"Q"&amp;ROUNDUP(MONTH(SalesDataTable[[#This Row],[Order Date]])/3,0)</f>
        <v>Q3</v>
      </c>
      <c r="E1819" s="4">
        <f>YEAR(SalesDataTable[[#This Row],[Order Date]])</f>
        <v>2026</v>
      </c>
      <c r="F1819" s="4" t="str">
        <f>TEXT(SalesDataTable[[#This Row],[Order Date]],"MMMM")</f>
        <v>September</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MONTH(SalesDataTable[[#This Row],[Order Date]])</f>
        <v>9</v>
      </c>
      <c r="D1820" s="4" t="str">
        <f>"Q"&amp;ROUNDUP(MONTH(SalesDataTable[[#This Row],[Order Date]])/3,0)</f>
        <v>Q3</v>
      </c>
      <c r="E1820" s="4">
        <f>YEAR(SalesDataTable[[#This Row],[Order Date]])</f>
        <v>2026</v>
      </c>
      <c r="F1820" s="4" t="str">
        <f>TEXT(SalesDataTable[[#This Row],[Order Date]],"MMMM")</f>
        <v>September</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MONTH(SalesDataTable[[#This Row],[Order Date]])</f>
        <v>9</v>
      </c>
      <c r="D1821" s="4" t="str">
        <f>"Q"&amp;ROUNDUP(MONTH(SalesDataTable[[#This Row],[Order Date]])/3,0)</f>
        <v>Q3</v>
      </c>
      <c r="E1821" s="4">
        <f>YEAR(SalesDataTable[[#This Row],[Order Date]])</f>
        <v>2026</v>
      </c>
      <c r="F1821" s="4" t="str">
        <f>TEXT(SalesDataTable[[#This Row],[Order Date]],"MMMM")</f>
        <v>September</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MONTH(SalesDataTable[[#This Row],[Order Date]])</f>
        <v>9</v>
      </c>
      <c r="D1822" s="4" t="str">
        <f>"Q"&amp;ROUNDUP(MONTH(SalesDataTable[[#This Row],[Order Date]])/3,0)</f>
        <v>Q3</v>
      </c>
      <c r="E1822" s="4">
        <f>YEAR(SalesDataTable[[#This Row],[Order Date]])</f>
        <v>2026</v>
      </c>
      <c r="F1822" s="4" t="str">
        <f>TEXT(SalesDataTable[[#This Row],[Order Date]],"MMMM")</f>
        <v>September</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MONTH(SalesDataTable[[#This Row],[Order Date]])</f>
        <v>9</v>
      </c>
      <c r="D1823" s="4" t="str">
        <f>"Q"&amp;ROUNDUP(MONTH(SalesDataTable[[#This Row],[Order Date]])/3,0)</f>
        <v>Q3</v>
      </c>
      <c r="E1823" s="4">
        <f>YEAR(SalesDataTable[[#This Row],[Order Date]])</f>
        <v>2026</v>
      </c>
      <c r="F1823" s="4" t="str">
        <f>TEXT(SalesDataTable[[#This Row],[Order Date]],"MMMM")</f>
        <v>September</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MONTH(SalesDataTable[[#This Row],[Order Date]])</f>
        <v>9</v>
      </c>
      <c r="D1824" s="4" t="str">
        <f>"Q"&amp;ROUNDUP(MONTH(SalesDataTable[[#This Row],[Order Date]])/3,0)</f>
        <v>Q3</v>
      </c>
      <c r="E1824" s="4">
        <f>YEAR(SalesDataTable[[#This Row],[Order Date]])</f>
        <v>2026</v>
      </c>
      <c r="F1824" s="4" t="str">
        <f>TEXT(SalesDataTable[[#This Row],[Order Date]],"MMMM")</f>
        <v>September</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MONTH(SalesDataTable[[#This Row],[Order Date]])</f>
        <v>9</v>
      </c>
      <c r="D1825" s="4" t="str">
        <f>"Q"&amp;ROUNDUP(MONTH(SalesDataTable[[#This Row],[Order Date]])/3,0)</f>
        <v>Q3</v>
      </c>
      <c r="E1825" s="4">
        <f>YEAR(SalesDataTable[[#This Row],[Order Date]])</f>
        <v>2026</v>
      </c>
      <c r="F1825" s="4" t="str">
        <f>TEXT(SalesDataTable[[#This Row],[Order Date]],"MMMM")</f>
        <v>September</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MONTH(SalesDataTable[[#This Row],[Order Date]])</f>
        <v>9</v>
      </c>
      <c r="D1826" s="4" t="str">
        <f>"Q"&amp;ROUNDUP(MONTH(SalesDataTable[[#This Row],[Order Date]])/3,0)</f>
        <v>Q3</v>
      </c>
      <c r="E1826" s="4">
        <f>YEAR(SalesDataTable[[#This Row],[Order Date]])</f>
        <v>2026</v>
      </c>
      <c r="F1826" s="4" t="str">
        <f>TEXT(SalesDataTable[[#This Row],[Order Date]],"MMMM")</f>
        <v>September</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MONTH(SalesDataTable[[#This Row],[Order Date]])</f>
        <v>9</v>
      </c>
      <c r="D1827" s="4" t="str">
        <f>"Q"&amp;ROUNDUP(MONTH(SalesDataTable[[#This Row],[Order Date]])/3,0)</f>
        <v>Q3</v>
      </c>
      <c r="E1827" s="4">
        <f>YEAR(SalesDataTable[[#This Row],[Order Date]])</f>
        <v>2026</v>
      </c>
      <c r="F1827" s="4" t="str">
        <f>TEXT(SalesDataTable[[#This Row],[Order Date]],"MMMM")</f>
        <v>September</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MONTH(SalesDataTable[[#This Row],[Order Date]])</f>
        <v>9</v>
      </c>
      <c r="D1828" s="4" t="str">
        <f>"Q"&amp;ROUNDUP(MONTH(SalesDataTable[[#This Row],[Order Date]])/3,0)</f>
        <v>Q3</v>
      </c>
      <c r="E1828" s="4">
        <f>YEAR(SalesDataTable[[#This Row],[Order Date]])</f>
        <v>2026</v>
      </c>
      <c r="F1828" s="4" t="str">
        <f>TEXT(SalesDataTable[[#This Row],[Order Date]],"MMMM")</f>
        <v>September</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MONTH(SalesDataTable[[#This Row],[Order Date]])</f>
        <v>9</v>
      </c>
      <c r="D1829" s="4" t="str">
        <f>"Q"&amp;ROUNDUP(MONTH(SalesDataTable[[#This Row],[Order Date]])/3,0)</f>
        <v>Q3</v>
      </c>
      <c r="E1829" s="4">
        <f>YEAR(SalesDataTable[[#This Row],[Order Date]])</f>
        <v>2026</v>
      </c>
      <c r="F1829" s="4" t="str">
        <f>TEXT(SalesDataTable[[#This Row],[Order Date]],"MMMM")</f>
        <v>September</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MONTH(SalesDataTable[[#This Row],[Order Date]])</f>
        <v>9</v>
      </c>
      <c r="D1830" s="4" t="str">
        <f>"Q"&amp;ROUNDUP(MONTH(SalesDataTable[[#This Row],[Order Date]])/3,0)</f>
        <v>Q3</v>
      </c>
      <c r="E1830" s="4">
        <f>YEAR(SalesDataTable[[#This Row],[Order Date]])</f>
        <v>2026</v>
      </c>
      <c r="F1830" s="4" t="str">
        <f>TEXT(SalesDataTable[[#This Row],[Order Date]],"MMMM")</f>
        <v>September</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MONTH(SalesDataTable[[#This Row],[Order Date]])</f>
        <v>9</v>
      </c>
      <c r="D1831" s="4" t="str">
        <f>"Q"&amp;ROUNDUP(MONTH(SalesDataTable[[#This Row],[Order Date]])/3,0)</f>
        <v>Q3</v>
      </c>
      <c r="E1831" s="4">
        <f>YEAR(SalesDataTable[[#This Row],[Order Date]])</f>
        <v>2026</v>
      </c>
      <c r="F1831" s="4" t="str">
        <f>TEXT(SalesDataTable[[#This Row],[Order Date]],"MMMM")</f>
        <v>September</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MONTH(SalesDataTable[[#This Row],[Order Date]])</f>
        <v>9</v>
      </c>
      <c r="D1832" s="4" t="str">
        <f>"Q"&amp;ROUNDUP(MONTH(SalesDataTable[[#This Row],[Order Date]])/3,0)</f>
        <v>Q3</v>
      </c>
      <c r="E1832" s="4">
        <f>YEAR(SalesDataTable[[#This Row],[Order Date]])</f>
        <v>2026</v>
      </c>
      <c r="F1832" s="4" t="str">
        <f>TEXT(SalesDataTable[[#This Row],[Order Date]],"MMMM")</f>
        <v>September</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MONTH(SalesDataTable[[#This Row],[Order Date]])</f>
        <v>9</v>
      </c>
      <c r="D1833" s="4" t="str">
        <f>"Q"&amp;ROUNDUP(MONTH(SalesDataTable[[#This Row],[Order Date]])/3,0)</f>
        <v>Q3</v>
      </c>
      <c r="E1833" s="4">
        <f>YEAR(SalesDataTable[[#This Row],[Order Date]])</f>
        <v>2026</v>
      </c>
      <c r="F1833" s="4" t="str">
        <f>TEXT(SalesDataTable[[#This Row],[Order Date]],"MMMM")</f>
        <v>September</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MONTH(SalesDataTable[[#This Row],[Order Date]])</f>
        <v>9</v>
      </c>
      <c r="D1834" s="4" t="str">
        <f>"Q"&amp;ROUNDUP(MONTH(SalesDataTable[[#This Row],[Order Date]])/3,0)</f>
        <v>Q3</v>
      </c>
      <c r="E1834" s="4">
        <f>YEAR(SalesDataTable[[#This Row],[Order Date]])</f>
        <v>2026</v>
      </c>
      <c r="F1834" s="4" t="str">
        <f>TEXT(SalesDataTable[[#This Row],[Order Date]],"MMMM")</f>
        <v>September</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MONTH(SalesDataTable[[#This Row],[Order Date]])</f>
        <v>9</v>
      </c>
      <c r="D1835" s="4" t="str">
        <f>"Q"&amp;ROUNDUP(MONTH(SalesDataTable[[#This Row],[Order Date]])/3,0)</f>
        <v>Q3</v>
      </c>
      <c r="E1835" s="4">
        <f>YEAR(SalesDataTable[[#This Row],[Order Date]])</f>
        <v>2026</v>
      </c>
      <c r="F1835" s="4" t="str">
        <f>TEXT(SalesDataTable[[#This Row],[Order Date]],"MMMM")</f>
        <v>September</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MONTH(SalesDataTable[[#This Row],[Order Date]])</f>
        <v>9</v>
      </c>
      <c r="D1836" s="4" t="str">
        <f>"Q"&amp;ROUNDUP(MONTH(SalesDataTable[[#This Row],[Order Date]])/3,0)</f>
        <v>Q3</v>
      </c>
      <c r="E1836" s="4">
        <f>YEAR(SalesDataTable[[#This Row],[Order Date]])</f>
        <v>2026</v>
      </c>
      <c r="F1836" s="4" t="str">
        <f>TEXT(SalesDataTable[[#This Row],[Order Date]],"MMMM")</f>
        <v>September</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MONTH(SalesDataTable[[#This Row],[Order Date]])</f>
        <v>9</v>
      </c>
      <c r="D1837" s="4" t="str">
        <f>"Q"&amp;ROUNDUP(MONTH(SalesDataTable[[#This Row],[Order Date]])/3,0)</f>
        <v>Q3</v>
      </c>
      <c r="E1837" s="4">
        <f>YEAR(SalesDataTable[[#This Row],[Order Date]])</f>
        <v>2026</v>
      </c>
      <c r="F1837" s="4" t="str">
        <f>TEXT(SalesDataTable[[#This Row],[Order Date]],"MMMM")</f>
        <v>September</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MONTH(SalesDataTable[[#This Row],[Order Date]])</f>
        <v>9</v>
      </c>
      <c r="D1838" s="4" t="str">
        <f>"Q"&amp;ROUNDUP(MONTH(SalesDataTable[[#This Row],[Order Date]])/3,0)</f>
        <v>Q3</v>
      </c>
      <c r="E1838" s="4">
        <f>YEAR(SalesDataTable[[#This Row],[Order Date]])</f>
        <v>2026</v>
      </c>
      <c r="F1838" s="4" t="str">
        <f>TEXT(SalesDataTable[[#This Row],[Order Date]],"MMMM")</f>
        <v>September</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MONTH(SalesDataTable[[#This Row],[Order Date]])</f>
        <v>9</v>
      </c>
      <c r="D1839" s="4" t="str">
        <f>"Q"&amp;ROUNDUP(MONTH(SalesDataTable[[#This Row],[Order Date]])/3,0)</f>
        <v>Q3</v>
      </c>
      <c r="E1839" s="4">
        <f>YEAR(SalesDataTable[[#This Row],[Order Date]])</f>
        <v>2026</v>
      </c>
      <c r="F1839" s="4" t="str">
        <f>TEXT(SalesDataTable[[#This Row],[Order Date]],"MMMM")</f>
        <v>September</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MONTH(SalesDataTable[[#This Row],[Order Date]])</f>
        <v>9</v>
      </c>
      <c r="D1840" s="4" t="str">
        <f>"Q"&amp;ROUNDUP(MONTH(SalesDataTable[[#This Row],[Order Date]])/3,0)</f>
        <v>Q3</v>
      </c>
      <c r="E1840" s="4">
        <f>YEAR(SalesDataTable[[#This Row],[Order Date]])</f>
        <v>2026</v>
      </c>
      <c r="F1840" s="4" t="str">
        <f>TEXT(SalesDataTable[[#This Row],[Order Date]],"MMMM")</f>
        <v>September</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MONTH(SalesDataTable[[#This Row],[Order Date]])</f>
        <v>9</v>
      </c>
      <c r="D1841" s="4" t="str">
        <f>"Q"&amp;ROUNDUP(MONTH(SalesDataTable[[#This Row],[Order Date]])/3,0)</f>
        <v>Q3</v>
      </c>
      <c r="E1841" s="4">
        <f>YEAR(SalesDataTable[[#This Row],[Order Date]])</f>
        <v>2026</v>
      </c>
      <c r="F1841" s="4" t="str">
        <f>TEXT(SalesDataTable[[#This Row],[Order Date]],"MMMM")</f>
        <v>September</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MONTH(SalesDataTable[[#This Row],[Order Date]])</f>
        <v>9</v>
      </c>
      <c r="D1842" s="4" t="str">
        <f>"Q"&amp;ROUNDUP(MONTH(SalesDataTable[[#This Row],[Order Date]])/3,0)</f>
        <v>Q3</v>
      </c>
      <c r="E1842" s="4">
        <f>YEAR(SalesDataTable[[#This Row],[Order Date]])</f>
        <v>2026</v>
      </c>
      <c r="F1842" s="4" t="str">
        <f>TEXT(SalesDataTable[[#This Row],[Order Date]],"MMMM")</f>
        <v>September</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MONTH(SalesDataTable[[#This Row],[Order Date]])</f>
        <v>9</v>
      </c>
      <c r="D1843" s="4" t="str">
        <f>"Q"&amp;ROUNDUP(MONTH(SalesDataTable[[#This Row],[Order Date]])/3,0)</f>
        <v>Q3</v>
      </c>
      <c r="E1843" s="4">
        <f>YEAR(SalesDataTable[[#This Row],[Order Date]])</f>
        <v>2026</v>
      </c>
      <c r="F1843" s="4" t="str">
        <f>TEXT(SalesDataTable[[#This Row],[Order Date]],"MMMM")</f>
        <v>September</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MONTH(SalesDataTable[[#This Row],[Order Date]])</f>
        <v>9</v>
      </c>
      <c r="D1844" s="4" t="str">
        <f>"Q"&amp;ROUNDUP(MONTH(SalesDataTable[[#This Row],[Order Date]])/3,0)</f>
        <v>Q3</v>
      </c>
      <c r="E1844" s="4">
        <f>YEAR(SalesDataTable[[#This Row],[Order Date]])</f>
        <v>2026</v>
      </c>
      <c r="F1844" s="4" t="str">
        <f>TEXT(SalesDataTable[[#This Row],[Order Date]],"MMMM")</f>
        <v>September</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MONTH(SalesDataTable[[#This Row],[Order Date]])</f>
        <v>9</v>
      </c>
      <c r="D1845" s="4" t="str">
        <f>"Q"&amp;ROUNDUP(MONTH(SalesDataTable[[#This Row],[Order Date]])/3,0)</f>
        <v>Q3</v>
      </c>
      <c r="E1845" s="4">
        <f>YEAR(SalesDataTable[[#This Row],[Order Date]])</f>
        <v>2026</v>
      </c>
      <c r="F1845" s="4" t="str">
        <f>TEXT(SalesDataTable[[#This Row],[Order Date]],"MMMM")</f>
        <v>September</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MONTH(SalesDataTable[[#This Row],[Order Date]])</f>
        <v>9</v>
      </c>
      <c r="D1846" s="4" t="str">
        <f>"Q"&amp;ROUNDUP(MONTH(SalesDataTable[[#This Row],[Order Date]])/3,0)</f>
        <v>Q3</v>
      </c>
      <c r="E1846" s="4">
        <f>YEAR(SalesDataTable[[#This Row],[Order Date]])</f>
        <v>2026</v>
      </c>
      <c r="F1846" s="4" t="str">
        <f>TEXT(SalesDataTable[[#This Row],[Order Date]],"MMMM")</f>
        <v>September</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MONTH(SalesDataTable[[#This Row],[Order Date]])</f>
        <v>9</v>
      </c>
      <c r="D1847" s="4" t="str">
        <f>"Q"&amp;ROUNDUP(MONTH(SalesDataTable[[#This Row],[Order Date]])/3,0)</f>
        <v>Q3</v>
      </c>
      <c r="E1847" s="4">
        <f>YEAR(SalesDataTable[[#This Row],[Order Date]])</f>
        <v>2026</v>
      </c>
      <c r="F1847" s="4" t="str">
        <f>TEXT(SalesDataTable[[#This Row],[Order Date]],"MMMM")</f>
        <v>September</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MONTH(SalesDataTable[[#This Row],[Order Date]])</f>
        <v>9</v>
      </c>
      <c r="D1848" s="4" t="str">
        <f>"Q"&amp;ROUNDUP(MONTH(SalesDataTable[[#This Row],[Order Date]])/3,0)</f>
        <v>Q3</v>
      </c>
      <c r="E1848" s="4">
        <f>YEAR(SalesDataTable[[#This Row],[Order Date]])</f>
        <v>2026</v>
      </c>
      <c r="F1848" s="4" t="str">
        <f>TEXT(SalesDataTable[[#This Row],[Order Date]],"MMMM")</f>
        <v>September</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MONTH(SalesDataTable[[#This Row],[Order Date]])</f>
        <v>9</v>
      </c>
      <c r="D1849" s="4" t="str">
        <f>"Q"&amp;ROUNDUP(MONTH(SalesDataTable[[#This Row],[Order Date]])/3,0)</f>
        <v>Q3</v>
      </c>
      <c r="E1849" s="4">
        <f>YEAR(SalesDataTable[[#This Row],[Order Date]])</f>
        <v>2026</v>
      </c>
      <c r="F1849" s="4" t="str">
        <f>TEXT(SalesDataTable[[#This Row],[Order Date]],"MMMM")</f>
        <v>September</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MONTH(SalesDataTable[[#This Row],[Order Date]])</f>
        <v>9</v>
      </c>
      <c r="D1850" s="4" t="str">
        <f>"Q"&amp;ROUNDUP(MONTH(SalesDataTable[[#This Row],[Order Date]])/3,0)</f>
        <v>Q3</v>
      </c>
      <c r="E1850" s="4">
        <f>YEAR(SalesDataTable[[#This Row],[Order Date]])</f>
        <v>2026</v>
      </c>
      <c r="F1850" s="4" t="str">
        <f>TEXT(SalesDataTable[[#This Row],[Order Date]],"MMMM")</f>
        <v>September</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MONTH(SalesDataTable[[#This Row],[Order Date]])</f>
        <v>9</v>
      </c>
      <c r="D1851" s="4" t="str">
        <f>"Q"&amp;ROUNDUP(MONTH(SalesDataTable[[#This Row],[Order Date]])/3,0)</f>
        <v>Q3</v>
      </c>
      <c r="E1851" s="4">
        <f>YEAR(SalesDataTable[[#This Row],[Order Date]])</f>
        <v>2026</v>
      </c>
      <c r="F1851" s="4" t="str">
        <f>TEXT(SalesDataTable[[#This Row],[Order Date]],"MMMM")</f>
        <v>September</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MONTH(SalesDataTable[[#This Row],[Order Date]])</f>
        <v>9</v>
      </c>
      <c r="D1852" s="4" t="str">
        <f>"Q"&amp;ROUNDUP(MONTH(SalesDataTable[[#This Row],[Order Date]])/3,0)</f>
        <v>Q3</v>
      </c>
      <c r="E1852" s="4">
        <f>YEAR(SalesDataTable[[#This Row],[Order Date]])</f>
        <v>2026</v>
      </c>
      <c r="F1852" s="4" t="str">
        <f>TEXT(SalesDataTable[[#This Row],[Order Date]],"MMMM")</f>
        <v>September</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MONTH(SalesDataTable[[#This Row],[Order Date]])</f>
        <v>9</v>
      </c>
      <c r="D1853" s="4" t="str">
        <f>"Q"&amp;ROUNDUP(MONTH(SalesDataTable[[#This Row],[Order Date]])/3,0)</f>
        <v>Q3</v>
      </c>
      <c r="E1853" s="4">
        <f>YEAR(SalesDataTable[[#This Row],[Order Date]])</f>
        <v>2026</v>
      </c>
      <c r="F1853" s="4" t="str">
        <f>TEXT(SalesDataTable[[#This Row],[Order Date]],"MMMM")</f>
        <v>September</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MONTH(SalesDataTable[[#This Row],[Order Date]])</f>
        <v>9</v>
      </c>
      <c r="D1854" s="4" t="str">
        <f>"Q"&amp;ROUNDUP(MONTH(SalesDataTable[[#This Row],[Order Date]])/3,0)</f>
        <v>Q3</v>
      </c>
      <c r="E1854" s="4">
        <f>YEAR(SalesDataTable[[#This Row],[Order Date]])</f>
        <v>2026</v>
      </c>
      <c r="F1854" s="4" t="str">
        <f>TEXT(SalesDataTable[[#This Row],[Order Date]],"MMMM")</f>
        <v>September</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MONTH(SalesDataTable[[#This Row],[Order Date]])</f>
        <v>9</v>
      </c>
      <c r="D1855" s="4" t="str">
        <f>"Q"&amp;ROUNDUP(MONTH(SalesDataTable[[#This Row],[Order Date]])/3,0)</f>
        <v>Q3</v>
      </c>
      <c r="E1855" s="4">
        <f>YEAR(SalesDataTable[[#This Row],[Order Date]])</f>
        <v>2026</v>
      </c>
      <c r="F1855" s="4" t="str">
        <f>TEXT(SalesDataTable[[#This Row],[Order Date]],"MMMM")</f>
        <v>September</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MONTH(SalesDataTable[[#This Row],[Order Date]])</f>
        <v>9</v>
      </c>
      <c r="D1856" s="4" t="str">
        <f>"Q"&amp;ROUNDUP(MONTH(SalesDataTable[[#This Row],[Order Date]])/3,0)</f>
        <v>Q3</v>
      </c>
      <c r="E1856" s="4">
        <f>YEAR(SalesDataTable[[#This Row],[Order Date]])</f>
        <v>2026</v>
      </c>
      <c r="F1856" s="4" t="str">
        <f>TEXT(SalesDataTable[[#This Row],[Order Date]],"MMMM")</f>
        <v>September</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MONTH(SalesDataTable[[#This Row],[Order Date]])</f>
        <v>9</v>
      </c>
      <c r="D1857" s="4" t="str">
        <f>"Q"&amp;ROUNDUP(MONTH(SalesDataTable[[#This Row],[Order Date]])/3,0)</f>
        <v>Q3</v>
      </c>
      <c r="E1857" s="4">
        <f>YEAR(SalesDataTable[[#This Row],[Order Date]])</f>
        <v>2026</v>
      </c>
      <c r="F1857" s="4" t="str">
        <f>TEXT(SalesDataTable[[#This Row],[Order Date]],"MMMM")</f>
        <v>September</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MONTH(SalesDataTable[[#This Row],[Order Date]])</f>
        <v>9</v>
      </c>
      <c r="D1858" s="4" t="str">
        <f>"Q"&amp;ROUNDUP(MONTH(SalesDataTable[[#This Row],[Order Date]])/3,0)</f>
        <v>Q3</v>
      </c>
      <c r="E1858" s="4">
        <f>YEAR(SalesDataTable[[#This Row],[Order Date]])</f>
        <v>2026</v>
      </c>
      <c r="F1858" s="4" t="str">
        <f>TEXT(SalesDataTable[[#This Row],[Order Date]],"MMMM")</f>
        <v>September</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MONTH(SalesDataTable[[#This Row],[Order Date]])</f>
        <v>9</v>
      </c>
      <c r="D1859" s="4" t="str">
        <f>"Q"&amp;ROUNDUP(MONTH(SalesDataTable[[#This Row],[Order Date]])/3,0)</f>
        <v>Q3</v>
      </c>
      <c r="E1859" s="4">
        <f>YEAR(SalesDataTable[[#This Row],[Order Date]])</f>
        <v>2026</v>
      </c>
      <c r="F1859" s="4" t="str">
        <f>TEXT(SalesDataTable[[#This Row],[Order Date]],"MMMM")</f>
        <v>September</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MONTH(SalesDataTable[[#This Row],[Order Date]])</f>
        <v>9</v>
      </c>
      <c r="D1860" s="4" t="str">
        <f>"Q"&amp;ROUNDUP(MONTH(SalesDataTable[[#This Row],[Order Date]])/3,0)</f>
        <v>Q3</v>
      </c>
      <c r="E1860" s="4">
        <f>YEAR(SalesDataTable[[#This Row],[Order Date]])</f>
        <v>2026</v>
      </c>
      <c r="F1860" s="4" t="str">
        <f>TEXT(SalesDataTable[[#This Row],[Order Date]],"MMMM")</f>
        <v>September</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MONTH(SalesDataTable[[#This Row],[Order Date]])</f>
        <v>9</v>
      </c>
      <c r="D1861" s="4" t="str">
        <f>"Q"&amp;ROUNDUP(MONTH(SalesDataTable[[#This Row],[Order Date]])/3,0)</f>
        <v>Q3</v>
      </c>
      <c r="E1861" s="4">
        <f>YEAR(SalesDataTable[[#This Row],[Order Date]])</f>
        <v>2026</v>
      </c>
      <c r="F1861" s="4" t="str">
        <f>TEXT(SalesDataTable[[#This Row],[Order Date]],"MMMM")</f>
        <v>September</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MONTH(SalesDataTable[[#This Row],[Order Date]])</f>
        <v>9</v>
      </c>
      <c r="D1862" s="4" t="str">
        <f>"Q"&amp;ROUNDUP(MONTH(SalesDataTable[[#This Row],[Order Date]])/3,0)</f>
        <v>Q3</v>
      </c>
      <c r="E1862" s="4">
        <f>YEAR(SalesDataTable[[#This Row],[Order Date]])</f>
        <v>2026</v>
      </c>
      <c r="F1862" s="4" t="str">
        <f>TEXT(SalesDataTable[[#This Row],[Order Date]],"MMMM")</f>
        <v>September</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MONTH(SalesDataTable[[#This Row],[Order Date]])</f>
        <v>9</v>
      </c>
      <c r="D1863" s="4" t="str">
        <f>"Q"&amp;ROUNDUP(MONTH(SalesDataTable[[#This Row],[Order Date]])/3,0)</f>
        <v>Q3</v>
      </c>
      <c r="E1863" s="4">
        <f>YEAR(SalesDataTable[[#This Row],[Order Date]])</f>
        <v>2026</v>
      </c>
      <c r="F1863" s="4" t="str">
        <f>TEXT(SalesDataTable[[#This Row],[Order Date]],"MMMM")</f>
        <v>September</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MONTH(SalesDataTable[[#This Row],[Order Date]])</f>
        <v>9</v>
      </c>
      <c r="D1864" s="4" t="str">
        <f>"Q"&amp;ROUNDUP(MONTH(SalesDataTable[[#This Row],[Order Date]])/3,0)</f>
        <v>Q3</v>
      </c>
      <c r="E1864" s="4">
        <f>YEAR(SalesDataTable[[#This Row],[Order Date]])</f>
        <v>2026</v>
      </c>
      <c r="F1864" s="4" t="str">
        <f>TEXT(SalesDataTable[[#This Row],[Order Date]],"MMMM")</f>
        <v>September</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MONTH(SalesDataTable[[#This Row],[Order Date]])</f>
        <v>9</v>
      </c>
      <c r="D1865" s="4" t="str">
        <f>"Q"&amp;ROUNDUP(MONTH(SalesDataTable[[#This Row],[Order Date]])/3,0)</f>
        <v>Q3</v>
      </c>
      <c r="E1865" s="4">
        <f>YEAR(SalesDataTable[[#This Row],[Order Date]])</f>
        <v>2026</v>
      </c>
      <c r="F1865" s="4" t="str">
        <f>TEXT(SalesDataTable[[#This Row],[Order Date]],"MMMM")</f>
        <v>September</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MONTH(SalesDataTable[[#This Row],[Order Date]])</f>
        <v>9</v>
      </c>
      <c r="D1866" s="4" t="str">
        <f>"Q"&amp;ROUNDUP(MONTH(SalesDataTable[[#This Row],[Order Date]])/3,0)</f>
        <v>Q3</v>
      </c>
      <c r="E1866" s="4">
        <f>YEAR(SalesDataTable[[#This Row],[Order Date]])</f>
        <v>2026</v>
      </c>
      <c r="F1866" s="4" t="str">
        <f>TEXT(SalesDataTable[[#This Row],[Order Date]],"MMMM")</f>
        <v>September</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MONTH(SalesDataTable[[#This Row],[Order Date]])</f>
        <v>9</v>
      </c>
      <c r="D1867" s="4" t="str">
        <f>"Q"&amp;ROUNDUP(MONTH(SalesDataTable[[#This Row],[Order Date]])/3,0)</f>
        <v>Q3</v>
      </c>
      <c r="E1867" s="4">
        <f>YEAR(SalesDataTable[[#This Row],[Order Date]])</f>
        <v>2026</v>
      </c>
      <c r="F1867" s="4" t="str">
        <f>TEXT(SalesDataTable[[#This Row],[Order Date]],"MMMM")</f>
        <v>September</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MONTH(SalesDataTable[[#This Row],[Order Date]])</f>
        <v>9</v>
      </c>
      <c r="D1868" s="4" t="str">
        <f>"Q"&amp;ROUNDUP(MONTH(SalesDataTable[[#This Row],[Order Date]])/3,0)</f>
        <v>Q3</v>
      </c>
      <c r="E1868" s="4">
        <f>YEAR(SalesDataTable[[#This Row],[Order Date]])</f>
        <v>2026</v>
      </c>
      <c r="F1868" s="4" t="str">
        <f>TEXT(SalesDataTable[[#This Row],[Order Date]],"MMMM")</f>
        <v>September</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MONTH(SalesDataTable[[#This Row],[Order Date]])</f>
        <v>9</v>
      </c>
      <c r="D1869" s="4" t="str">
        <f>"Q"&amp;ROUNDUP(MONTH(SalesDataTable[[#This Row],[Order Date]])/3,0)</f>
        <v>Q3</v>
      </c>
      <c r="E1869" s="4">
        <f>YEAR(SalesDataTable[[#This Row],[Order Date]])</f>
        <v>2026</v>
      </c>
      <c r="F1869" s="4" t="str">
        <f>TEXT(SalesDataTable[[#This Row],[Order Date]],"MMMM")</f>
        <v>September</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MONTH(SalesDataTable[[#This Row],[Order Date]])</f>
        <v>9</v>
      </c>
      <c r="D1870" s="4" t="str">
        <f>"Q"&amp;ROUNDUP(MONTH(SalesDataTable[[#This Row],[Order Date]])/3,0)</f>
        <v>Q3</v>
      </c>
      <c r="E1870" s="4">
        <f>YEAR(SalesDataTable[[#This Row],[Order Date]])</f>
        <v>2026</v>
      </c>
      <c r="F1870" s="4" t="str">
        <f>TEXT(SalesDataTable[[#This Row],[Order Date]],"MMMM")</f>
        <v>September</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MONTH(SalesDataTable[[#This Row],[Order Date]])</f>
        <v>9</v>
      </c>
      <c r="D1871" s="4" t="str">
        <f>"Q"&amp;ROUNDUP(MONTH(SalesDataTable[[#This Row],[Order Date]])/3,0)</f>
        <v>Q3</v>
      </c>
      <c r="E1871" s="4">
        <f>YEAR(SalesDataTable[[#This Row],[Order Date]])</f>
        <v>2026</v>
      </c>
      <c r="F1871" s="4" t="str">
        <f>TEXT(SalesDataTable[[#This Row],[Order Date]],"MMMM")</f>
        <v>September</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MONTH(SalesDataTable[[#This Row],[Order Date]])</f>
        <v>9</v>
      </c>
      <c r="D1872" s="4" t="str">
        <f>"Q"&amp;ROUNDUP(MONTH(SalesDataTable[[#This Row],[Order Date]])/3,0)</f>
        <v>Q3</v>
      </c>
      <c r="E1872" s="4">
        <f>YEAR(SalesDataTable[[#This Row],[Order Date]])</f>
        <v>2026</v>
      </c>
      <c r="F1872" s="4" t="str">
        <f>TEXT(SalesDataTable[[#This Row],[Order Date]],"MMMM")</f>
        <v>September</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MONTH(SalesDataTable[[#This Row],[Order Date]])</f>
        <v>9</v>
      </c>
      <c r="D1873" s="4" t="str">
        <f>"Q"&amp;ROUNDUP(MONTH(SalesDataTable[[#This Row],[Order Date]])/3,0)</f>
        <v>Q3</v>
      </c>
      <c r="E1873" s="4">
        <f>YEAR(SalesDataTable[[#This Row],[Order Date]])</f>
        <v>2026</v>
      </c>
      <c r="F1873" s="4" t="str">
        <f>TEXT(SalesDataTable[[#This Row],[Order Date]],"MMMM")</f>
        <v>September</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MONTH(SalesDataTable[[#This Row],[Order Date]])</f>
        <v>9</v>
      </c>
      <c r="D1874" s="4" t="str">
        <f>"Q"&amp;ROUNDUP(MONTH(SalesDataTable[[#This Row],[Order Date]])/3,0)</f>
        <v>Q3</v>
      </c>
      <c r="E1874" s="4">
        <f>YEAR(SalesDataTable[[#This Row],[Order Date]])</f>
        <v>2026</v>
      </c>
      <c r="F1874" s="4" t="str">
        <f>TEXT(SalesDataTable[[#This Row],[Order Date]],"MMMM")</f>
        <v>September</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MONTH(SalesDataTable[[#This Row],[Order Date]])</f>
        <v>9</v>
      </c>
      <c r="D1875" s="4" t="str">
        <f>"Q"&amp;ROUNDUP(MONTH(SalesDataTable[[#This Row],[Order Date]])/3,0)</f>
        <v>Q3</v>
      </c>
      <c r="E1875" s="4">
        <f>YEAR(SalesDataTable[[#This Row],[Order Date]])</f>
        <v>2026</v>
      </c>
      <c r="F1875" s="4" t="str">
        <f>TEXT(SalesDataTable[[#This Row],[Order Date]],"MMMM")</f>
        <v>September</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MONTH(SalesDataTable[[#This Row],[Order Date]])</f>
        <v>9</v>
      </c>
      <c r="D1876" s="4" t="str">
        <f>"Q"&amp;ROUNDUP(MONTH(SalesDataTable[[#This Row],[Order Date]])/3,0)</f>
        <v>Q3</v>
      </c>
      <c r="E1876" s="4">
        <f>YEAR(SalesDataTable[[#This Row],[Order Date]])</f>
        <v>2026</v>
      </c>
      <c r="F1876" s="4" t="str">
        <f>TEXT(SalesDataTable[[#This Row],[Order Date]],"MMMM")</f>
        <v>September</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MONTH(SalesDataTable[[#This Row],[Order Date]])</f>
        <v>9</v>
      </c>
      <c r="D1877" s="4" t="str">
        <f>"Q"&amp;ROUNDUP(MONTH(SalesDataTable[[#This Row],[Order Date]])/3,0)</f>
        <v>Q3</v>
      </c>
      <c r="E1877" s="4">
        <f>YEAR(SalesDataTable[[#This Row],[Order Date]])</f>
        <v>2026</v>
      </c>
      <c r="F1877" s="4" t="str">
        <f>TEXT(SalesDataTable[[#This Row],[Order Date]],"MMMM")</f>
        <v>September</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MONTH(SalesDataTable[[#This Row],[Order Date]])</f>
        <v>9</v>
      </c>
      <c r="D1878" s="4" t="str">
        <f>"Q"&amp;ROUNDUP(MONTH(SalesDataTable[[#This Row],[Order Date]])/3,0)</f>
        <v>Q3</v>
      </c>
      <c r="E1878" s="4">
        <f>YEAR(SalesDataTable[[#This Row],[Order Date]])</f>
        <v>2026</v>
      </c>
      <c r="F1878" s="4" t="str">
        <f>TEXT(SalesDataTable[[#This Row],[Order Date]],"MMMM")</f>
        <v>September</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MONTH(SalesDataTable[[#This Row],[Order Date]])</f>
        <v>9</v>
      </c>
      <c r="D1879" s="4" t="str">
        <f>"Q"&amp;ROUNDUP(MONTH(SalesDataTable[[#This Row],[Order Date]])/3,0)</f>
        <v>Q3</v>
      </c>
      <c r="E1879" s="4">
        <f>YEAR(SalesDataTable[[#This Row],[Order Date]])</f>
        <v>2026</v>
      </c>
      <c r="F1879" s="4" t="str">
        <f>TEXT(SalesDataTable[[#This Row],[Order Date]],"MMMM")</f>
        <v>September</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MONTH(SalesDataTable[[#This Row],[Order Date]])</f>
        <v>9</v>
      </c>
      <c r="D1880" s="4" t="str">
        <f>"Q"&amp;ROUNDUP(MONTH(SalesDataTable[[#This Row],[Order Date]])/3,0)</f>
        <v>Q3</v>
      </c>
      <c r="E1880" s="4">
        <f>YEAR(SalesDataTable[[#This Row],[Order Date]])</f>
        <v>2026</v>
      </c>
      <c r="F1880" s="4" t="str">
        <f>TEXT(SalesDataTable[[#This Row],[Order Date]],"MMMM")</f>
        <v>September</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MONTH(SalesDataTable[[#This Row],[Order Date]])</f>
        <v>9</v>
      </c>
      <c r="D1881" s="4" t="str">
        <f>"Q"&amp;ROUNDUP(MONTH(SalesDataTable[[#This Row],[Order Date]])/3,0)</f>
        <v>Q3</v>
      </c>
      <c r="E1881" s="4">
        <f>YEAR(SalesDataTable[[#This Row],[Order Date]])</f>
        <v>2026</v>
      </c>
      <c r="F1881" s="4" t="str">
        <f>TEXT(SalesDataTable[[#This Row],[Order Date]],"MMMM")</f>
        <v>September</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MONTH(SalesDataTable[[#This Row],[Order Date]])</f>
        <v>9</v>
      </c>
      <c r="D1882" s="4" t="str">
        <f>"Q"&amp;ROUNDUP(MONTH(SalesDataTable[[#This Row],[Order Date]])/3,0)</f>
        <v>Q3</v>
      </c>
      <c r="E1882" s="4">
        <f>YEAR(SalesDataTable[[#This Row],[Order Date]])</f>
        <v>2026</v>
      </c>
      <c r="F1882" s="4" t="str">
        <f>TEXT(SalesDataTable[[#This Row],[Order Date]],"MMMM")</f>
        <v>September</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MONTH(SalesDataTable[[#This Row],[Order Date]])</f>
        <v>9</v>
      </c>
      <c r="D1883" s="4" t="str">
        <f>"Q"&amp;ROUNDUP(MONTH(SalesDataTable[[#This Row],[Order Date]])/3,0)</f>
        <v>Q3</v>
      </c>
      <c r="E1883" s="4">
        <f>YEAR(SalesDataTable[[#This Row],[Order Date]])</f>
        <v>2026</v>
      </c>
      <c r="F1883" s="4" t="str">
        <f>TEXT(SalesDataTable[[#This Row],[Order Date]],"MMMM")</f>
        <v>September</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MONTH(SalesDataTable[[#This Row],[Order Date]])</f>
        <v>9</v>
      </c>
      <c r="D1884" s="4" t="str">
        <f>"Q"&amp;ROUNDUP(MONTH(SalesDataTable[[#This Row],[Order Date]])/3,0)</f>
        <v>Q3</v>
      </c>
      <c r="E1884" s="4">
        <f>YEAR(SalesDataTable[[#This Row],[Order Date]])</f>
        <v>2026</v>
      </c>
      <c r="F1884" s="4" t="str">
        <f>TEXT(SalesDataTable[[#This Row],[Order Date]],"MMMM")</f>
        <v>September</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MONTH(SalesDataTable[[#This Row],[Order Date]])</f>
        <v>9</v>
      </c>
      <c r="D1885" s="4" t="str">
        <f>"Q"&amp;ROUNDUP(MONTH(SalesDataTable[[#This Row],[Order Date]])/3,0)</f>
        <v>Q3</v>
      </c>
      <c r="E1885" s="4">
        <f>YEAR(SalesDataTable[[#This Row],[Order Date]])</f>
        <v>2026</v>
      </c>
      <c r="F1885" s="4" t="str">
        <f>TEXT(SalesDataTable[[#This Row],[Order Date]],"MMMM")</f>
        <v>September</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MONTH(SalesDataTable[[#This Row],[Order Date]])</f>
        <v>9</v>
      </c>
      <c r="D1886" s="4" t="str">
        <f>"Q"&amp;ROUNDUP(MONTH(SalesDataTable[[#This Row],[Order Date]])/3,0)</f>
        <v>Q3</v>
      </c>
      <c r="E1886" s="4">
        <f>YEAR(SalesDataTable[[#This Row],[Order Date]])</f>
        <v>2026</v>
      </c>
      <c r="F1886" s="4" t="str">
        <f>TEXT(SalesDataTable[[#This Row],[Order Date]],"MMMM")</f>
        <v>September</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MONTH(SalesDataTable[[#This Row],[Order Date]])</f>
        <v>9</v>
      </c>
      <c r="D1887" s="4" t="str">
        <f>"Q"&amp;ROUNDUP(MONTH(SalesDataTable[[#This Row],[Order Date]])/3,0)</f>
        <v>Q3</v>
      </c>
      <c r="E1887" s="4">
        <f>YEAR(SalesDataTable[[#This Row],[Order Date]])</f>
        <v>2026</v>
      </c>
      <c r="F1887" s="4" t="str">
        <f>TEXT(SalesDataTable[[#This Row],[Order Date]],"MMMM")</f>
        <v>September</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MONTH(SalesDataTable[[#This Row],[Order Date]])</f>
        <v>9</v>
      </c>
      <c r="D1888" s="4" t="str">
        <f>"Q"&amp;ROUNDUP(MONTH(SalesDataTable[[#This Row],[Order Date]])/3,0)</f>
        <v>Q3</v>
      </c>
      <c r="E1888" s="4">
        <f>YEAR(SalesDataTable[[#This Row],[Order Date]])</f>
        <v>2026</v>
      </c>
      <c r="F1888" s="4" t="str">
        <f>TEXT(SalesDataTable[[#This Row],[Order Date]],"MMMM")</f>
        <v>September</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MONTH(SalesDataTable[[#This Row],[Order Date]])</f>
        <v>9</v>
      </c>
      <c r="D1889" s="4" t="str">
        <f>"Q"&amp;ROUNDUP(MONTH(SalesDataTable[[#This Row],[Order Date]])/3,0)</f>
        <v>Q3</v>
      </c>
      <c r="E1889" s="4">
        <f>YEAR(SalesDataTable[[#This Row],[Order Date]])</f>
        <v>2026</v>
      </c>
      <c r="F1889" s="4" t="str">
        <f>TEXT(SalesDataTable[[#This Row],[Order Date]],"MMMM")</f>
        <v>September</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MONTH(SalesDataTable[[#This Row],[Order Date]])</f>
        <v>9</v>
      </c>
      <c r="D1890" s="4" t="str">
        <f>"Q"&amp;ROUNDUP(MONTH(SalesDataTable[[#This Row],[Order Date]])/3,0)</f>
        <v>Q3</v>
      </c>
      <c r="E1890" s="4">
        <f>YEAR(SalesDataTable[[#This Row],[Order Date]])</f>
        <v>2026</v>
      </c>
      <c r="F1890" s="4" t="str">
        <f>TEXT(SalesDataTable[[#This Row],[Order Date]],"MMMM")</f>
        <v>September</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MONTH(SalesDataTable[[#This Row],[Order Date]])</f>
        <v>9</v>
      </c>
      <c r="D1891" s="4" t="str">
        <f>"Q"&amp;ROUNDUP(MONTH(SalesDataTable[[#This Row],[Order Date]])/3,0)</f>
        <v>Q3</v>
      </c>
      <c r="E1891" s="4">
        <f>YEAR(SalesDataTable[[#This Row],[Order Date]])</f>
        <v>2026</v>
      </c>
      <c r="F1891" s="4" t="str">
        <f>TEXT(SalesDataTable[[#This Row],[Order Date]],"MMMM")</f>
        <v>September</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MONTH(SalesDataTable[[#This Row],[Order Date]])</f>
        <v>9</v>
      </c>
      <c r="D1892" s="4" t="str">
        <f>"Q"&amp;ROUNDUP(MONTH(SalesDataTable[[#This Row],[Order Date]])/3,0)</f>
        <v>Q3</v>
      </c>
      <c r="E1892" s="4">
        <f>YEAR(SalesDataTable[[#This Row],[Order Date]])</f>
        <v>2026</v>
      </c>
      <c r="F1892" s="4" t="str">
        <f>TEXT(SalesDataTable[[#This Row],[Order Date]],"MMMM")</f>
        <v>September</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MONTH(SalesDataTable[[#This Row],[Order Date]])</f>
        <v>9</v>
      </c>
      <c r="D1893" s="4" t="str">
        <f>"Q"&amp;ROUNDUP(MONTH(SalesDataTable[[#This Row],[Order Date]])/3,0)</f>
        <v>Q3</v>
      </c>
      <c r="E1893" s="4">
        <f>YEAR(SalesDataTable[[#This Row],[Order Date]])</f>
        <v>2026</v>
      </c>
      <c r="F1893" s="4" t="str">
        <f>TEXT(SalesDataTable[[#This Row],[Order Date]],"MMMM")</f>
        <v>September</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MONTH(SalesDataTable[[#This Row],[Order Date]])</f>
        <v>9</v>
      </c>
      <c r="D1894" s="4" t="str">
        <f>"Q"&amp;ROUNDUP(MONTH(SalesDataTable[[#This Row],[Order Date]])/3,0)</f>
        <v>Q3</v>
      </c>
      <c r="E1894" s="4">
        <f>YEAR(SalesDataTable[[#This Row],[Order Date]])</f>
        <v>2026</v>
      </c>
      <c r="F1894" s="4" t="str">
        <f>TEXT(SalesDataTable[[#This Row],[Order Date]],"MMMM")</f>
        <v>September</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MONTH(SalesDataTable[[#This Row],[Order Date]])</f>
        <v>9</v>
      </c>
      <c r="D1895" s="4" t="str">
        <f>"Q"&amp;ROUNDUP(MONTH(SalesDataTable[[#This Row],[Order Date]])/3,0)</f>
        <v>Q3</v>
      </c>
      <c r="E1895" s="4">
        <f>YEAR(SalesDataTable[[#This Row],[Order Date]])</f>
        <v>2026</v>
      </c>
      <c r="F1895" s="4" t="str">
        <f>TEXT(SalesDataTable[[#This Row],[Order Date]],"MMMM")</f>
        <v>September</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MONTH(SalesDataTable[[#This Row],[Order Date]])</f>
        <v>9</v>
      </c>
      <c r="D1896" s="4" t="str">
        <f>"Q"&amp;ROUNDUP(MONTH(SalesDataTable[[#This Row],[Order Date]])/3,0)</f>
        <v>Q3</v>
      </c>
      <c r="E1896" s="4">
        <f>YEAR(SalesDataTable[[#This Row],[Order Date]])</f>
        <v>2026</v>
      </c>
      <c r="F1896" s="4" t="str">
        <f>TEXT(SalesDataTable[[#This Row],[Order Date]],"MMMM")</f>
        <v>September</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MONTH(SalesDataTable[[#This Row],[Order Date]])</f>
        <v>9</v>
      </c>
      <c r="D1897" s="4" t="str">
        <f>"Q"&amp;ROUNDUP(MONTH(SalesDataTable[[#This Row],[Order Date]])/3,0)</f>
        <v>Q3</v>
      </c>
      <c r="E1897" s="4">
        <f>YEAR(SalesDataTable[[#This Row],[Order Date]])</f>
        <v>2026</v>
      </c>
      <c r="F1897" s="4" t="str">
        <f>TEXT(SalesDataTable[[#This Row],[Order Date]],"MMMM")</f>
        <v>September</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MONTH(SalesDataTable[[#This Row],[Order Date]])</f>
        <v>9</v>
      </c>
      <c r="D1898" s="4" t="str">
        <f>"Q"&amp;ROUNDUP(MONTH(SalesDataTable[[#This Row],[Order Date]])/3,0)</f>
        <v>Q3</v>
      </c>
      <c r="E1898" s="4">
        <f>YEAR(SalesDataTable[[#This Row],[Order Date]])</f>
        <v>2026</v>
      </c>
      <c r="F1898" s="4" t="str">
        <f>TEXT(SalesDataTable[[#This Row],[Order Date]],"MMMM")</f>
        <v>September</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MONTH(SalesDataTable[[#This Row],[Order Date]])</f>
        <v>9</v>
      </c>
      <c r="D1899" s="4" t="str">
        <f>"Q"&amp;ROUNDUP(MONTH(SalesDataTable[[#This Row],[Order Date]])/3,0)</f>
        <v>Q3</v>
      </c>
      <c r="E1899" s="4">
        <f>YEAR(SalesDataTable[[#This Row],[Order Date]])</f>
        <v>2026</v>
      </c>
      <c r="F1899" s="4" t="str">
        <f>TEXT(SalesDataTable[[#This Row],[Order Date]],"MMMM")</f>
        <v>September</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MONTH(SalesDataTable[[#This Row],[Order Date]])</f>
        <v>9</v>
      </c>
      <c r="D1900" s="4" t="str">
        <f>"Q"&amp;ROUNDUP(MONTH(SalesDataTable[[#This Row],[Order Date]])/3,0)</f>
        <v>Q3</v>
      </c>
      <c r="E1900" s="4">
        <f>YEAR(SalesDataTable[[#This Row],[Order Date]])</f>
        <v>2026</v>
      </c>
      <c r="F1900" s="4" t="str">
        <f>TEXT(SalesDataTable[[#This Row],[Order Date]],"MMMM")</f>
        <v>September</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MONTH(SalesDataTable[[#This Row],[Order Date]])</f>
        <v>9</v>
      </c>
      <c r="D1901" s="4" t="str">
        <f>"Q"&amp;ROUNDUP(MONTH(SalesDataTable[[#This Row],[Order Date]])/3,0)</f>
        <v>Q3</v>
      </c>
      <c r="E1901" s="4">
        <f>YEAR(SalesDataTable[[#This Row],[Order Date]])</f>
        <v>2026</v>
      </c>
      <c r="F1901" s="4" t="str">
        <f>TEXT(SalesDataTable[[#This Row],[Order Date]],"MMMM")</f>
        <v>September</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MONTH(SalesDataTable[[#This Row],[Order Date]])</f>
        <v>9</v>
      </c>
      <c r="D1902" s="4" t="str">
        <f>"Q"&amp;ROUNDUP(MONTH(SalesDataTable[[#This Row],[Order Date]])/3,0)</f>
        <v>Q3</v>
      </c>
      <c r="E1902" s="4">
        <f>YEAR(SalesDataTable[[#This Row],[Order Date]])</f>
        <v>2026</v>
      </c>
      <c r="F1902" s="4" t="str">
        <f>TEXT(SalesDataTable[[#This Row],[Order Date]],"MMMM")</f>
        <v>September</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MONTH(SalesDataTable[[#This Row],[Order Date]])</f>
        <v>9</v>
      </c>
      <c r="D1903" s="4" t="str">
        <f>"Q"&amp;ROUNDUP(MONTH(SalesDataTable[[#This Row],[Order Date]])/3,0)</f>
        <v>Q3</v>
      </c>
      <c r="E1903" s="4">
        <f>YEAR(SalesDataTable[[#This Row],[Order Date]])</f>
        <v>2026</v>
      </c>
      <c r="F1903" s="4" t="str">
        <f>TEXT(SalesDataTable[[#This Row],[Order Date]],"MMMM")</f>
        <v>September</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MONTH(SalesDataTable[[#This Row],[Order Date]])</f>
        <v>9</v>
      </c>
      <c r="D1904" s="4" t="str">
        <f>"Q"&amp;ROUNDUP(MONTH(SalesDataTable[[#This Row],[Order Date]])/3,0)</f>
        <v>Q3</v>
      </c>
      <c r="E1904" s="4">
        <f>YEAR(SalesDataTable[[#This Row],[Order Date]])</f>
        <v>2026</v>
      </c>
      <c r="F1904" s="4" t="str">
        <f>TEXT(SalesDataTable[[#This Row],[Order Date]],"MMMM")</f>
        <v>September</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MONTH(SalesDataTable[[#This Row],[Order Date]])</f>
        <v>9</v>
      </c>
      <c r="D1905" s="4" t="str">
        <f>"Q"&amp;ROUNDUP(MONTH(SalesDataTable[[#This Row],[Order Date]])/3,0)</f>
        <v>Q3</v>
      </c>
      <c r="E1905" s="4">
        <f>YEAR(SalesDataTable[[#This Row],[Order Date]])</f>
        <v>2026</v>
      </c>
      <c r="F1905" s="4" t="str">
        <f>TEXT(SalesDataTable[[#This Row],[Order Date]],"MMMM")</f>
        <v>September</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MONTH(SalesDataTable[[#This Row],[Order Date]])</f>
        <v>9</v>
      </c>
      <c r="D1906" s="4" t="str">
        <f>"Q"&amp;ROUNDUP(MONTH(SalesDataTable[[#This Row],[Order Date]])/3,0)</f>
        <v>Q3</v>
      </c>
      <c r="E1906" s="4">
        <f>YEAR(SalesDataTable[[#This Row],[Order Date]])</f>
        <v>2026</v>
      </c>
      <c r="F1906" s="4" t="str">
        <f>TEXT(SalesDataTable[[#This Row],[Order Date]],"MMMM")</f>
        <v>September</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MONTH(SalesDataTable[[#This Row],[Order Date]])</f>
        <v>9</v>
      </c>
      <c r="D1907" s="4" t="str">
        <f>"Q"&amp;ROUNDUP(MONTH(SalesDataTable[[#This Row],[Order Date]])/3,0)</f>
        <v>Q3</v>
      </c>
      <c r="E1907" s="4">
        <f>YEAR(SalesDataTable[[#This Row],[Order Date]])</f>
        <v>2026</v>
      </c>
      <c r="F1907" s="4" t="str">
        <f>TEXT(SalesDataTable[[#This Row],[Order Date]],"MMMM")</f>
        <v>September</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MONTH(SalesDataTable[[#This Row],[Order Date]])</f>
        <v>9</v>
      </c>
      <c r="D1908" s="4" t="str">
        <f>"Q"&amp;ROUNDUP(MONTH(SalesDataTable[[#This Row],[Order Date]])/3,0)</f>
        <v>Q3</v>
      </c>
      <c r="E1908" s="4">
        <f>YEAR(SalesDataTable[[#This Row],[Order Date]])</f>
        <v>2026</v>
      </c>
      <c r="F1908" s="4" t="str">
        <f>TEXT(SalesDataTable[[#This Row],[Order Date]],"MMMM")</f>
        <v>September</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MONTH(SalesDataTable[[#This Row],[Order Date]])</f>
        <v>9</v>
      </c>
      <c r="D1909" s="4" t="str">
        <f>"Q"&amp;ROUNDUP(MONTH(SalesDataTable[[#This Row],[Order Date]])/3,0)</f>
        <v>Q3</v>
      </c>
      <c r="E1909" s="4">
        <f>YEAR(SalesDataTable[[#This Row],[Order Date]])</f>
        <v>2026</v>
      </c>
      <c r="F1909" s="4" t="str">
        <f>TEXT(SalesDataTable[[#This Row],[Order Date]],"MMMM")</f>
        <v>September</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MONTH(SalesDataTable[[#This Row],[Order Date]])</f>
        <v>9</v>
      </c>
      <c r="D1910" s="4" t="str">
        <f>"Q"&amp;ROUNDUP(MONTH(SalesDataTable[[#This Row],[Order Date]])/3,0)</f>
        <v>Q3</v>
      </c>
      <c r="E1910" s="4">
        <f>YEAR(SalesDataTable[[#This Row],[Order Date]])</f>
        <v>2026</v>
      </c>
      <c r="F1910" s="4" t="str">
        <f>TEXT(SalesDataTable[[#This Row],[Order Date]],"MMMM")</f>
        <v>September</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MONTH(SalesDataTable[[#This Row],[Order Date]])</f>
        <v>9</v>
      </c>
      <c r="D1911" s="4" t="str">
        <f>"Q"&amp;ROUNDUP(MONTH(SalesDataTable[[#This Row],[Order Date]])/3,0)</f>
        <v>Q3</v>
      </c>
      <c r="E1911" s="4">
        <f>YEAR(SalesDataTable[[#This Row],[Order Date]])</f>
        <v>2026</v>
      </c>
      <c r="F1911" s="4" t="str">
        <f>TEXT(SalesDataTable[[#This Row],[Order Date]],"MMMM")</f>
        <v>September</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MONTH(SalesDataTable[[#This Row],[Order Date]])</f>
        <v>9</v>
      </c>
      <c r="D1912" s="4" t="str">
        <f>"Q"&amp;ROUNDUP(MONTH(SalesDataTable[[#This Row],[Order Date]])/3,0)</f>
        <v>Q3</v>
      </c>
      <c r="E1912" s="4">
        <f>YEAR(SalesDataTable[[#This Row],[Order Date]])</f>
        <v>2026</v>
      </c>
      <c r="F1912" s="4" t="str">
        <f>TEXT(SalesDataTable[[#This Row],[Order Date]],"MMMM")</f>
        <v>September</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MONTH(SalesDataTable[[#This Row],[Order Date]])</f>
        <v>9</v>
      </c>
      <c r="D1913" s="4" t="str">
        <f>"Q"&amp;ROUNDUP(MONTH(SalesDataTable[[#This Row],[Order Date]])/3,0)</f>
        <v>Q3</v>
      </c>
      <c r="E1913" s="4">
        <f>YEAR(SalesDataTable[[#This Row],[Order Date]])</f>
        <v>2026</v>
      </c>
      <c r="F1913" s="4" t="str">
        <f>TEXT(SalesDataTable[[#This Row],[Order Date]],"MMMM")</f>
        <v>September</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MONTH(SalesDataTable[[#This Row],[Order Date]])</f>
        <v>9</v>
      </c>
      <c r="D1914" s="4" t="str">
        <f>"Q"&amp;ROUNDUP(MONTH(SalesDataTable[[#This Row],[Order Date]])/3,0)</f>
        <v>Q3</v>
      </c>
      <c r="E1914" s="4">
        <f>YEAR(SalesDataTable[[#This Row],[Order Date]])</f>
        <v>2026</v>
      </c>
      <c r="F1914" s="4" t="str">
        <f>TEXT(SalesDataTable[[#This Row],[Order Date]],"MMMM")</f>
        <v>September</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MONTH(SalesDataTable[[#This Row],[Order Date]])</f>
        <v>9</v>
      </c>
      <c r="D1915" s="4" t="str">
        <f>"Q"&amp;ROUNDUP(MONTH(SalesDataTable[[#This Row],[Order Date]])/3,0)</f>
        <v>Q3</v>
      </c>
      <c r="E1915" s="4">
        <f>YEAR(SalesDataTable[[#This Row],[Order Date]])</f>
        <v>2026</v>
      </c>
      <c r="F1915" s="4" t="str">
        <f>TEXT(SalesDataTable[[#This Row],[Order Date]],"MMMM")</f>
        <v>September</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MONTH(SalesDataTable[[#This Row],[Order Date]])</f>
        <v>9</v>
      </c>
      <c r="D1916" s="4" t="str">
        <f>"Q"&amp;ROUNDUP(MONTH(SalesDataTable[[#This Row],[Order Date]])/3,0)</f>
        <v>Q3</v>
      </c>
      <c r="E1916" s="4">
        <f>YEAR(SalesDataTable[[#This Row],[Order Date]])</f>
        <v>2026</v>
      </c>
      <c r="F1916" s="4" t="str">
        <f>TEXT(SalesDataTable[[#This Row],[Order Date]],"MMMM")</f>
        <v>September</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MONTH(SalesDataTable[[#This Row],[Order Date]])</f>
        <v>9</v>
      </c>
      <c r="D1917" s="4" t="str">
        <f>"Q"&amp;ROUNDUP(MONTH(SalesDataTable[[#This Row],[Order Date]])/3,0)</f>
        <v>Q3</v>
      </c>
      <c r="E1917" s="4">
        <f>YEAR(SalesDataTable[[#This Row],[Order Date]])</f>
        <v>2026</v>
      </c>
      <c r="F1917" s="4" t="str">
        <f>TEXT(SalesDataTable[[#This Row],[Order Date]],"MMMM")</f>
        <v>September</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MONTH(SalesDataTable[[#This Row],[Order Date]])</f>
        <v>9</v>
      </c>
      <c r="D1918" s="4" t="str">
        <f>"Q"&amp;ROUNDUP(MONTH(SalesDataTable[[#This Row],[Order Date]])/3,0)</f>
        <v>Q3</v>
      </c>
      <c r="E1918" s="4">
        <f>YEAR(SalesDataTable[[#This Row],[Order Date]])</f>
        <v>2026</v>
      </c>
      <c r="F1918" s="4" t="str">
        <f>TEXT(SalesDataTable[[#This Row],[Order Date]],"MMMM")</f>
        <v>September</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MONTH(SalesDataTable[[#This Row],[Order Date]])</f>
        <v>9</v>
      </c>
      <c r="D1919" s="4" t="str">
        <f>"Q"&amp;ROUNDUP(MONTH(SalesDataTable[[#This Row],[Order Date]])/3,0)</f>
        <v>Q3</v>
      </c>
      <c r="E1919" s="4">
        <f>YEAR(SalesDataTable[[#This Row],[Order Date]])</f>
        <v>2026</v>
      </c>
      <c r="F1919" s="4" t="str">
        <f>TEXT(SalesDataTable[[#This Row],[Order Date]],"MMMM")</f>
        <v>September</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MONTH(SalesDataTable[[#This Row],[Order Date]])</f>
        <v>9</v>
      </c>
      <c r="D1920" s="4" t="str">
        <f>"Q"&amp;ROUNDUP(MONTH(SalesDataTable[[#This Row],[Order Date]])/3,0)</f>
        <v>Q3</v>
      </c>
      <c r="E1920" s="4">
        <f>YEAR(SalesDataTable[[#This Row],[Order Date]])</f>
        <v>2026</v>
      </c>
      <c r="F1920" s="4" t="str">
        <f>TEXT(SalesDataTable[[#This Row],[Order Date]],"MMMM")</f>
        <v>September</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MONTH(SalesDataTable[[#This Row],[Order Date]])</f>
        <v>9</v>
      </c>
      <c r="D1921" s="4" t="str">
        <f>"Q"&amp;ROUNDUP(MONTH(SalesDataTable[[#This Row],[Order Date]])/3,0)</f>
        <v>Q3</v>
      </c>
      <c r="E1921" s="4">
        <f>YEAR(SalesDataTable[[#This Row],[Order Date]])</f>
        <v>2026</v>
      </c>
      <c r="F1921" s="4" t="str">
        <f>TEXT(SalesDataTable[[#This Row],[Order Date]],"MMMM")</f>
        <v>September</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MONTH(SalesDataTable[[#This Row],[Order Date]])</f>
        <v>9</v>
      </c>
      <c r="D1922" s="4" t="str">
        <f>"Q"&amp;ROUNDUP(MONTH(SalesDataTable[[#This Row],[Order Date]])/3,0)</f>
        <v>Q3</v>
      </c>
      <c r="E1922" s="4">
        <f>YEAR(SalesDataTable[[#This Row],[Order Date]])</f>
        <v>2026</v>
      </c>
      <c r="F1922" s="4" t="str">
        <f>TEXT(SalesDataTable[[#This Row],[Order Date]],"MMMM")</f>
        <v>September</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MONTH(SalesDataTable[[#This Row],[Order Date]])</f>
        <v>9</v>
      </c>
      <c r="D1923" s="4" t="str">
        <f>"Q"&amp;ROUNDUP(MONTH(SalesDataTable[[#This Row],[Order Date]])/3,0)</f>
        <v>Q3</v>
      </c>
      <c r="E1923" s="4">
        <f>YEAR(SalesDataTable[[#This Row],[Order Date]])</f>
        <v>2026</v>
      </c>
      <c r="F1923" s="4" t="str">
        <f>TEXT(SalesDataTable[[#This Row],[Order Date]],"MMMM")</f>
        <v>September</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MONTH(SalesDataTable[[#This Row],[Order Date]])</f>
        <v>9</v>
      </c>
      <c r="D1924" s="4" t="str">
        <f>"Q"&amp;ROUNDUP(MONTH(SalesDataTable[[#This Row],[Order Date]])/3,0)</f>
        <v>Q3</v>
      </c>
      <c r="E1924" s="4">
        <f>YEAR(SalesDataTable[[#This Row],[Order Date]])</f>
        <v>2026</v>
      </c>
      <c r="F1924" s="4" t="str">
        <f>TEXT(SalesDataTable[[#This Row],[Order Date]],"MMMM")</f>
        <v>September</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MONTH(SalesDataTable[[#This Row],[Order Date]])</f>
        <v>9</v>
      </c>
      <c r="D1925" s="4" t="str">
        <f>"Q"&amp;ROUNDUP(MONTH(SalesDataTable[[#This Row],[Order Date]])/3,0)</f>
        <v>Q3</v>
      </c>
      <c r="E1925" s="4">
        <f>YEAR(SalesDataTable[[#This Row],[Order Date]])</f>
        <v>2026</v>
      </c>
      <c r="F1925" s="4" t="str">
        <f>TEXT(SalesDataTable[[#This Row],[Order Date]],"MMMM")</f>
        <v>September</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MONTH(SalesDataTable[[#This Row],[Order Date]])</f>
        <v>9</v>
      </c>
      <c r="D1926" s="4" t="str">
        <f>"Q"&amp;ROUNDUP(MONTH(SalesDataTable[[#This Row],[Order Date]])/3,0)</f>
        <v>Q3</v>
      </c>
      <c r="E1926" s="4">
        <f>YEAR(SalesDataTable[[#This Row],[Order Date]])</f>
        <v>2026</v>
      </c>
      <c r="F1926" s="4" t="str">
        <f>TEXT(SalesDataTable[[#This Row],[Order Date]],"MMMM")</f>
        <v>September</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MONTH(SalesDataTable[[#This Row],[Order Date]])</f>
        <v>9</v>
      </c>
      <c r="D1927" s="4" t="str">
        <f>"Q"&amp;ROUNDUP(MONTH(SalesDataTable[[#This Row],[Order Date]])/3,0)</f>
        <v>Q3</v>
      </c>
      <c r="E1927" s="4">
        <f>YEAR(SalesDataTable[[#This Row],[Order Date]])</f>
        <v>2026</v>
      </c>
      <c r="F1927" s="4" t="str">
        <f>TEXT(SalesDataTable[[#This Row],[Order Date]],"MMMM")</f>
        <v>September</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MONTH(SalesDataTable[[#This Row],[Order Date]])</f>
        <v>9</v>
      </c>
      <c r="D1928" s="4" t="str">
        <f>"Q"&amp;ROUNDUP(MONTH(SalesDataTable[[#This Row],[Order Date]])/3,0)</f>
        <v>Q3</v>
      </c>
      <c r="E1928" s="4">
        <f>YEAR(SalesDataTable[[#This Row],[Order Date]])</f>
        <v>2026</v>
      </c>
      <c r="F1928" s="4" t="str">
        <f>TEXT(SalesDataTable[[#This Row],[Order Date]],"MMMM")</f>
        <v>September</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MONTH(SalesDataTable[[#This Row],[Order Date]])</f>
        <v>9</v>
      </c>
      <c r="D1929" s="4" t="str">
        <f>"Q"&amp;ROUNDUP(MONTH(SalesDataTable[[#This Row],[Order Date]])/3,0)</f>
        <v>Q3</v>
      </c>
      <c r="E1929" s="4">
        <f>YEAR(SalesDataTable[[#This Row],[Order Date]])</f>
        <v>2026</v>
      </c>
      <c r="F1929" s="4" t="str">
        <f>TEXT(SalesDataTable[[#This Row],[Order Date]],"MMMM")</f>
        <v>September</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MONTH(SalesDataTable[[#This Row],[Order Date]])</f>
        <v>9</v>
      </c>
      <c r="D1930" s="4" t="str">
        <f>"Q"&amp;ROUNDUP(MONTH(SalesDataTable[[#This Row],[Order Date]])/3,0)</f>
        <v>Q3</v>
      </c>
      <c r="E1930" s="4">
        <f>YEAR(SalesDataTable[[#This Row],[Order Date]])</f>
        <v>2026</v>
      </c>
      <c r="F1930" s="4" t="str">
        <f>TEXT(SalesDataTable[[#This Row],[Order Date]],"MMMM")</f>
        <v>September</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MONTH(SalesDataTable[[#This Row],[Order Date]])</f>
        <v>9</v>
      </c>
      <c r="D1931" s="4" t="str">
        <f>"Q"&amp;ROUNDUP(MONTH(SalesDataTable[[#This Row],[Order Date]])/3,0)</f>
        <v>Q3</v>
      </c>
      <c r="E1931" s="4">
        <f>YEAR(SalesDataTable[[#This Row],[Order Date]])</f>
        <v>2026</v>
      </c>
      <c r="F1931" s="4" t="str">
        <f>TEXT(SalesDataTable[[#This Row],[Order Date]],"MMMM")</f>
        <v>September</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MONTH(SalesDataTable[[#This Row],[Order Date]])</f>
        <v>9</v>
      </c>
      <c r="D1932" s="4" t="str">
        <f>"Q"&amp;ROUNDUP(MONTH(SalesDataTable[[#This Row],[Order Date]])/3,0)</f>
        <v>Q3</v>
      </c>
      <c r="E1932" s="4">
        <f>YEAR(SalesDataTable[[#This Row],[Order Date]])</f>
        <v>2026</v>
      </c>
      <c r="F1932" s="4" t="str">
        <f>TEXT(SalesDataTable[[#This Row],[Order Date]],"MMMM")</f>
        <v>September</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MONTH(SalesDataTable[[#This Row],[Order Date]])</f>
        <v>9</v>
      </c>
      <c r="D1933" s="4" t="str">
        <f>"Q"&amp;ROUNDUP(MONTH(SalesDataTable[[#This Row],[Order Date]])/3,0)</f>
        <v>Q3</v>
      </c>
      <c r="E1933" s="4">
        <f>YEAR(SalesDataTable[[#This Row],[Order Date]])</f>
        <v>2026</v>
      </c>
      <c r="F1933" s="4" t="str">
        <f>TEXT(SalesDataTable[[#This Row],[Order Date]],"MMMM")</f>
        <v>September</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MONTH(SalesDataTable[[#This Row],[Order Date]])</f>
        <v>9</v>
      </c>
      <c r="D1934" s="4" t="str">
        <f>"Q"&amp;ROUNDUP(MONTH(SalesDataTable[[#This Row],[Order Date]])/3,0)</f>
        <v>Q3</v>
      </c>
      <c r="E1934" s="4">
        <f>YEAR(SalesDataTable[[#This Row],[Order Date]])</f>
        <v>2026</v>
      </c>
      <c r="F1934" s="4" t="str">
        <f>TEXT(SalesDataTable[[#This Row],[Order Date]],"MMMM")</f>
        <v>September</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MONTH(SalesDataTable[[#This Row],[Order Date]])</f>
        <v>9</v>
      </c>
      <c r="D1935" s="4" t="str">
        <f>"Q"&amp;ROUNDUP(MONTH(SalesDataTable[[#This Row],[Order Date]])/3,0)</f>
        <v>Q3</v>
      </c>
      <c r="E1935" s="4">
        <f>YEAR(SalesDataTable[[#This Row],[Order Date]])</f>
        <v>2026</v>
      </c>
      <c r="F1935" s="4" t="str">
        <f>TEXT(SalesDataTable[[#This Row],[Order Date]],"MMMM")</f>
        <v>September</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MONTH(SalesDataTable[[#This Row],[Order Date]])</f>
        <v>9</v>
      </c>
      <c r="D1936" s="4" t="str">
        <f>"Q"&amp;ROUNDUP(MONTH(SalesDataTable[[#This Row],[Order Date]])/3,0)</f>
        <v>Q3</v>
      </c>
      <c r="E1936" s="4">
        <f>YEAR(SalesDataTable[[#This Row],[Order Date]])</f>
        <v>2026</v>
      </c>
      <c r="F1936" s="4" t="str">
        <f>TEXT(SalesDataTable[[#This Row],[Order Date]],"MMMM")</f>
        <v>September</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MONTH(SalesDataTable[[#This Row],[Order Date]])</f>
        <v>9</v>
      </c>
      <c r="D1937" s="4" t="str">
        <f>"Q"&amp;ROUNDUP(MONTH(SalesDataTable[[#This Row],[Order Date]])/3,0)</f>
        <v>Q3</v>
      </c>
      <c r="E1937" s="4">
        <f>YEAR(SalesDataTable[[#This Row],[Order Date]])</f>
        <v>2026</v>
      </c>
      <c r="F1937" s="4" t="str">
        <f>TEXT(SalesDataTable[[#This Row],[Order Date]],"MMMM")</f>
        <v>September</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MONTH(SalesDataTable[[#This Row],[Order Date]])</f>
        <v>9</v>
      </c>
      <c r="D1938" s="4" t="str">
        <f>"Q"&amp;ROUNDUP(MONTH(SalesDataTable[[#This Row],[Order Date]])/3,0)</f>
        <v>Q3</v>
      </c>
      <c r="E1938" s="4">
        <f>YEAR(SalesDataTable[[#This Row],[Order Date]])</f>
        <v>2026</v>
      </c>
      <c r="F1938" s="4" t="str">
        <f>TEXT(SalesDataTable[[#This Row],[Order Date]],"MMMM")</f>
        <v>September</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MONTH(SalesDataTable[[#This Row],[Order Date]])</f>
        <v>9</v>
      </c>
      <c r="D1939" s="4" t="str">
        <f>"Q"&amp;ROUNDUP(MONTH(SalesDataTable[[#This Row],[Order Date]])/3,0)</f>
        <v>Q3</v>
      </c>
      <c r="E1939" s="4">
        <f>YEAR(SalesDataTable[[#This Row],[Order Date]])</f>
        <v>2026</v>
      </c>
      <c r="F1939" s="4" t="str">
        <f>TEXT(SalesDataTable[[#This Row],[Order Date]],"MMMM")</f>
        <v>September</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MONTH(SalesDataTable[[#This Row],[Order Date]])</f>
        <v>9</v>
      </c>
      <c r="D1940" s="4" t="str">
        <f>"Q"&amp;ROUNDUP(MONTH(SalesDataTable[[#This Row],[Order Date]])/3,0)</f>
        <v>Q3</v>
      </c>
      <c r="E1940" s="4">
        <f>YEAR(SalesDataTable[[#This Row],[Order Date]])</f>
        <v>2026</v>
      </c>
      <c r="F1940" s="4" t="str">
        <f>TEXT(SalesDataTable[[#This Row],[Order Date]],"MMMM")</f>
        <v>September</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MONTH(SalesDataTable[[#This Row],[Order Date]])</f>
        <v>9</v>
      </c>
      <c r="D1941" s="4" t="str">
        <f>"Q"&amp;ROUNDUP(MONTH(SalesDataTable[[#This Row],[Order Date]])/3,0)</f>
        <v>Q3</v>
      </c>
      <c r="E1941" s="4">
        <f>YEAR(SalesDataTable[[#This Row],[Order Date]])</f>
        <v>2026</v>
      </c>
      <c r="F1941" s="4" t="str">
        <f>TEXT(SalesDataTable[[#This Row],[Order Date]],"MMMM")</f>
        <v>September</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MONTH(SalesDataTable[[#This Row],[Order Date]])</f>
        <v>9</v>
      </c>
      <c r="D1942" s="4" t="str">
        <f>"Q"&amp;ROUNDUP(MONTH(SalesDataTable[[#This Row],[Order Date]])/3,0)</f>
        <v>Q3</v>
      </c>
      <c r="E1942" s="4">
        <f>YEAR(SalesDataTable[[#This Row],[Order Date]])</f>
        <v>2026</v>
      </c>
      <c r="F1942" s="4" t="str">
        <f>TEXT(SalesDataTable[[#This Row],[Order Date]],"MMMM")</f>
        <v>September</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MONTH(SalesDataTable[[#This Row],[Order Date]])</f>
        <v>9</v>
      </c>
      <c r="D1943" s="4" t="str">
        <f>"Q"&amp;ROUNDUP(MONTH(SalesDataTable[[#This Row],[Order Date]])/3,0)</f>
        <v>Q3</v>
      </c>
      <c r="E1943" s="4">
        <f>YEAR(SalesDataTable[[#This Row],[Order Date]])</f>
        <v>2026</v>
      </c>
      <c r="F1943" s="4" t="str">
        <f>TEXT(SalesDataTable[[#This Row],[Order Date]],"MMMM")</f>
        <v>September</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MONTH(SalesDataTable[[#This Row],[Order Date]])</f>
        <v>9</v>
      </c>
      <c r="D1944" s="4" t="str">
        <f>"Q"&amp;ROUNDUP(MONTH(SalesDataTable[[#This Row],[Order Date]])/3,0)</f>
        <v>Q3</v>
      </c>
      <c r="E1944" s="4">
        <f>YEAR(SalesDataTable[[#This Row],[Order Date]])</f>
        <v>2026</v>
      </c>
      <c r="F1944" s="4" t="str">
        <f>TEXT(SalesDataTable[[#This Row],[Order Date]],"MMMM")</f>
        <v>September</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MONTH(SalesDataTable[[#This Row],[Order Date]])</f>
        <v>9</v>
      </c>
      <c r="D1945" s="4" t="str">
        <f>"Q"&amp;ROUNDUP(MONTH(SalesDataTable[[#This Row],[Order Date]])/3,0)</f>
        <v>Q3</v>
      </c>
      <c r="E1945" s="4">
        <f>YEAR(SalesDataTable[[#This Row],[Order Date]])</f>
        <v>2026</v>
      </c>
      <c r="F1945" s="4" t="str">
        <f>TEXT(SalesDataTable[[#This Row],[Order Date]],"MMMM")</f>
        <v>September</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MONTH(SalesDataTable[[#This Row],[Order Date]])</f>
        <v>9</v>
      </c>
      <c r="D1946" s="4" t="str">
        <f>"Q"&amp;ROUNDUP(MONTH(SalesDataTable[[#This Row],[Order Date]])/3,0)</f>
        <v>Q3</v>
      </c>
      <c r="E1946" s="4">
        <f>YEAR(SalesDataTable[[#This Row],[Order Date]])</f>
        <v>2026</v>
      </c>
      <c r="F1946" s="4" t="str">
        <f>TEXT(SalesDataTable[[#This Row],[Order Date]],"MMMM")</f>
        <v>September</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MONTH(SalesDataTable[[#This Row],[Order Date]])</f>
        <v>9</v>
      </c>
      <c r="D1947" s="4" t="str">
        <f>"Q"&amp;ROUNDUP(MONTH(SalesDataTable[[#This Row],[Order Date]])/3,0)</f>
        <v>Q3</v>
      </c>
      <c r="E1947" s="4">
        <f>YEAR(SalesDataTable[[#This Row],[Order Date]])</f>
        <v>2026</v>
      </c>
      <c r="F1947" s="4" t="str">
        <f>TEXT(SalesDataTable[[#This Row],[Order Date]],"MMMM")</f>
        <v>September</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MONTH(SalesDataTable[[#This Row],[Order Date]])</f>
        <v>9</v>
      </c>
      <c r="D1948" s="4" t="str">
        <f>"Q"&amp;ROUNDUP(MONTH(SalesDataTable[[#This Row],[Order Date]])/3,0)</f>
        <v>Q3</v>
      </c>
      <c r="E1948" s="4">
        <f>YEAR(SalesDataTable[[#This Row],[Order Date]])</f>
        <v>2026</v>
      </c>
      <c r="F1948" s="4" t="str">
        <f>TEXT(SalesDataTable[[#This Row],[Order Date]],"MMMM")</f>
        <v>September</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MONTH(SalesDataTable[[#This Row],[Order Date]])</f>
        <v>9</v>
      </c>
      <c r="D1949" s="4" t="str">
        <f>"Q"&amp;ROUNDUP(MONTH(SalesDataTable[[#This Row],[Order Date]])/3,0)</f>
        <v>Q3</v>
      </c>
      <c r="E1949" s="4">
        <f>YEAR(SalesDataTable[[#This Row],[Order Date]])</f>
        <v>2026</v>
      </c>
      <c r="F1949" s="4" t="str">
        <f>TEXT(SalesDataTable[[#This Row],[Order Date]],"MMMM")</f>
        <v>September</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MONTH(SalesDataTable[[#This Row],[Order Date]])</f>
        <v>9</v>
      </c>
      <c r="D1950" s="4" t="str">
        <f>"Q"&amp;ROUNDUP(MONTH(SalesDataTable[[#This Row],[Order Date]])/3,0)</f>
        <v>Q3</v>
      </c>
      <c r="E1950" s="4">
        <f>YEAR(SalesDataTable[[#This Row],[Order Date]])</f>
        <v>2026</v>
      </c>
      <c r="F1950" s="4" t="str">
        <f>TEXT(SalesDataTable[[#This Row],[Order Date]],"MMMM")</f>
        <v>September</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MONTH(SalesDataTable[[#This Row],[Order Date]])</f>
        <v>9</v>
      </c>
      <c r="D1951" s="4" t="str">
        <f>"Q"&amp;ROUNDUP(MONTH(SalesDataTable[[#This Row],[Order Date]])/3,0)</f>
        <v>Q3</v>
      </c>
      <c r="E1951" s="4">
        <f>YEAR(SalesDataTable[[#This Row],[Order Date]])</f>
        <v>2026</v>
      </c>
      <c r="F1951" s="4" t="str">
        <f>TEXT(SalesDataTable[[#This Row],[Order Date]],"MMMM")</f>
        <v>September</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MONTH(SalesDataTable[[#This Row],[Order Date]])</f>
        <v>9</v>
      </c>
      <c r="D1952" s="4" t="str">
        <f>"Q"&amp;ROUNDUP(MONTH(SalesDataTable[[#This Row],[Order Date]])/3,0)</f>
        <v>Q3</v>
      </c>
      <c r="E1952" s="4">
        <f>YEAR(SalesDataTable[[#This Row],[Order Date]])</f>
        <v>2026</v>
      </c>
      <c r="F1952" s="4" t="str">
        <f>TEXT(SalesDataTable[[#This Row],[Order Date]],"MMMM")</f>
        <v>September</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MONTH(SalesDataTable[[#This Row],[Order Date]])</f>
        <v>9</v>
      </c>
      <c r="D1953" s="4" t="str">
        <f>"Q"&amp;ROUNDUP(MONTH(SalesDataTable[[#This Row],[Order Date]])/3,0)</f>
        <v>Q3</v>
      </c>
      <c r="E1953" s="4">
        <f>YEAR(SalesDataTable[[#This Row],[Order Date]])</f>
        <v>2026</v>
      </c>
      <c r="F1953" s="4" t="str">
        <f>TEXT(SalesDataTable[[#This Row],[Order Date]],"MMMM")</f>
        <v>September</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MONTH(SalesDataTable[[#This Row],[Order Date]])</f>
        <v>9</v>
      </c>
      <c r="D1954" s="4" t="str">
        <f>"Q"&amp;ROUNDUP(MONTH(SalesDataTable[[#This Row],[Order Date]])/3,0)</f>
        <v>Q3</v>
      </c>
      <c r="E1954" s="4">
        <f>YEAR(SalesDataTable[[#This Row],[Order Date]])</f>
        <v>2026</v>
      </c>
      <c r="F1954" s="4" t="str">
        <f>TEXT(SalesDataTable[[#This Row],[Order Date]],"MMMM")</f>
        <v>September</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MONTH(SalesDataTable[[#This Row],[Order Date]])</f>
        <v>9</v>
      </c>
      <c r="D1955" s="4" t="str">
        <f>"Q"&amp;ROUNDUP(MONTH(SalesDataTable[[#This Row],[Order Date]])/3,0)</f>
        <v>Q3</v>
      </c>
      <c r="E1955" s="4">
        <f>YEAR(SalesDataTable[[#This Row],[Order Date]])</f>
        <v>2026</v>
      </c>
      <c r="F1955" s="4" t="str">
        <f>TEXT(SalesDataTable[[#This Row],[Order Date]],"MMMM")</f>
        <v>September</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MONTH(SalesDataTable[[#This Row],[Order Date]])</f>
        <v>9</v>
      </c>
      <c r="D1956" s="4" t="str">
        <f>"Q"&amp;ROUNDUP(MONTH(SalesDataTable[[#This Row],[Order Date]])/3,0)</f>
        <v>Q3</v>
      </c>
      <c r="E1956" s="4">
        <f>YEAR(SalesDataTable[[#This Row],[Order Date]])</f>
        <v>2026</v>
      </c>
      <c r="F1956" s="4" t="str">
        <f>TEXT(SalesDataTable[[#This Row],[Order Date]],"MMMM")</f>
        <v>September</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MONTH(SalesDataTable[[#This Row],[Order Date]])</f>
        <v>9</v>
      </c>
      <c r="D1957" s="4" t="str">
        <f>"Q"&amp;ROUNDUP(MONTH(SalesDataTable[[#This Row],[Order Date]])/3,0)</f>
        <v>Q3</v>
      </c>
      <c r="E1957" s="4">
        <f>YEAR(SalesDataTable[[#This Row],[Order Date]])</f>
        <v>2026</v>
      </c>
      <c r="F1957" s="4" t="str">
        <f>TEXT(SalesDataTable[[#This Row],[Order Date]],"MMMM")</f>
        <v>September</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MONTH(SalesDataTable[[#This Row],[Order Date]])</f>
        <v>9</v>
      </c>
      <c r="D1958" s="4" t="str">
        <f>"Q"&amp;ROUNDUP(MONTH(SalesDataTable[[#This Row],[Order Date]])/3,0)</f>
        <v>Q3</v>
      </c>
      <c r="E1958" s="4">
        <f>YEAR(SalesDataTable[[#This Row],[Order Date]])</f>
        <v>2026</v>
      </c>
      <c r="F1958" s="4" t="str">
        <f>TEXT(SalesDataTable[[#This Row],[Order Date]],"MMMM")</f>
        <v>September</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MONTH(SalesDataTable[[#This Row],[Order Date]])</f>
        <v>9</v>
      </c>
      <c r="D1959" s="4" t="str">
        <f>"Q"&amp;ROUNDUP(MONTH(SalesDataTable[[#This Row],[Order Date]])/3,0)</f>
        <v>Q3</v>
      </c>
      <c r="E1959" s="4">
        <f>YEAR(SalesDataTable[[#This Row],[Order Date]])</f>
        <v>2026</v>
      </c>
      <c r="F1959" s="4" t="str">
        <f>TEXT(SalesDataTable[[#This Row],[Order Date]],"MMMM")</f>
        <v>September</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MONTH(SalesDataTable[[#This Row],[Order Date]])</f>
        <v>9</v>
      </c>
      <c r="D1960" s="4" t="str">
        <f>"Q"&amp;ROUNDUP(MONTH(SalesDataTable[[#This Row],[Order Date]])/3,0)</f>
        <v>Q3</v>
      </c>
      <c r="E1960" s="4">
        <f>YEAR(SalesDataTable[[#This Row],[Order Date]])</f>
        <v>2026</v>
      </c>
      <c r="F1960" s="4" t="str">
        <f>TEXT(SalesDataTable[[#This Row],[Order Date]],"MMMM")</f>
        <v>September</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MONTH(SalesDataTable[[#This Row],[Order Date]])</f>
        <v>9</v>
      </c>
      <c r="D1961" s="4" t="str">
        <f>"Q"&amp;ROUNDUP(MONTH(SalesDataTable[[#This Row],[Order Date]])/3,0)</f>
        <v>Q3</v>
      </c>
      <c r="E1961" s="4">
        <f>YEAR(SalesDataTable[[#This Row],[Order Date]])</f>
        <v>2026</v>
      </c>
      <c r="F1961" s="4" t="str">
        <f>TEXT(SalesDataTable[[#This Row],[Order Date]],"MMMM")</f>
        <v>September</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MONTH(SalesDataTable[[#This Row],[Order Date]])</f>
        <v>9</v>
      </c>
      <c r="D1962" s="4" t="str">
        <f>"Q"&amp;ROUNDUP(MONTH(SalesDataTable[[#This Row],[Order Date]])/3,0)</f>
        <v>Q3</v>
      </c>
      <c r="E1962" s="4">
        <f>YEAR(SalesDataTable[[#This Row],[Order Date]])</f>
        <v>2026</v>
      </c>
      <c r="F1962" s="4" t="str">
        <f>TEXT(SalesDataTable[[#This Row],[Order Date]],"MMMM")</f>
        <v>September</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MONTH(SalesDataTable[[#This Row],[Order Date]])</f>
        <v>9</v>
      </c>
      <c r="D1963" s="4" t="str">
        <f>"Q"&amp;ROUNDUP(MONTH(SalesDataTable[[#This Row],[Order Date]])/3,0)</f>
        <v>Q3</v>
      </c>
      <c r="E1963" s="4">
        <f>YEAR(SalesDataTable[[#This Row],[Order Date]])</f>
        <v>2026</v>
      </c>
      <c r="F1963" s="4" t="str">
        <f>TEXT(SalesDataTable[[#This Row],[Order Date]],"MMMM")</f>
        <v>September</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MONTH(SalesDataTable[[#This Row],[Order Date]])</f>
        <v>9</v>
      </c>
      <c r="D1964" s="4" t="str">
        <f>"Q"&amp;ROUNDUP(MONTH(SalesDataTable[[#This Row],[Order Date]])/3,0)</f>
        <v>Q3</v>
      </c>
      <c r="E1964" s="4">
        <f>YEAR(SalesDataTable[[#This Row],[Order Date]])</f>
        <v>2026</v>
      </c>
      <c r="F1964" s="4" t="str">
        <f>TEXT(SalesDataTable[[#This Row],[Order Date]],"MMMM")</f>
        <v>September</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MONTH(SalesDataTable[[#This Row],[Order Date]])</f>
        <v>9</v>
      </c>
      <c r="D1965" s="4" t="str">
        <f>"Q"&amp;ROUNDUP(MONTH(SalesDataTable[[#This Row],[Order Date]])/3,0)</f>
        <v>Q3</v>
      </c>
      <c r="E1965" s="4">
        <f>YEAR(SalesDataTable[[#This Row],[Order Date]])</f>
        <v>2026</v>
      </c>
      <c r="F1965" s="4" t="str">
        <f>TEXT(SalesDataTable[[#This Row],[Order Date]],"MMMM")</f>
        <v>September</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MONTH(SalesDataTable[[#This Row],[Order Date]])</f>
        <v>9</v>
      </c>
      <c r="D1966" s="4" t="str">
        <f>"Q"&amp;ROUNDUP(MONTH(SalesDataTable[[#This Row],[Order Date]])/3,0)</f>
        <v>Q3</v>
      </c>
      <c r="E1966" s="4">
        <f>YEAR(SalesDataTable[[#This Row],[Order Date]])</f>
        <v>2026</v>
      </c>
      <c r="F1966" s="4" t="str">
        <f>TEXT(SalesDataTable[[#This Row],[Order Date]],"MMMM")</f>
        <v>September</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MONTH(SalesDataTable[[#This Row],[Order Date]])</f>
        <v>9</v>
      </c>
      <c r="D1967" s="4" t="str">
        <f>"Q"&amp;ROUNDUP(MONTH(SalesDataTable[[#This Row],[Order Date]])/3,0)</f>
        <v>Q3</v>
      </c>
      <c r="E1967" s="4">
        <f>YEAR(SalesDataTable[[#This Row],[Order Date]])</f>
        <v>2026</v>
      </c>
      <c r="F1967" s="4" t="str">
        <f>TEXT(SalesDataTable[[#This Row],[Order Date]],"MMMM")</f>
        <v>September</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MONTH(SalesDataTable[[#This Row],[Order Date]])</f>
        <v>9</v>
      </c>
      <c r="D1968" s="4" t="str">
        <f>"Q"&amp;ROUNDUP(MONTH(SalesDataTable[[#This Row],[Order Date]])/3,0)</f>
        <v>Q3</v>
      </c>
      <c r="E1968" s="4">
        <f>YEAR(SalesDataTable[[#This Row],[Order Date]])</f>
        <v>2026</v>
      </c>
      <c r="F1968" s="4" t="str">
        <f>TEXT(SalesDataTable[[#This Row],[Order Date]],"MMMM")</f>
        <v>September</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MONTH(SalesDataTable[[#This Row],[Order Date]])</f>
        <v>9</v>
      </c>
      <c r="D1969" s="4" t="str">
        <f>"Q"&amp;ROUNDUP(MONTH(SalesDataTable[[#This Row],[Order Date]])/3,0)</f>
        <v>Q3</v>
      </c>
      <c r="E1969" s="4">
        <f>YEAR(SalesDataTable[[#This Row],[Order Date]])</f>
        <v>2026</v>
      </c>
      <c r="F1969" s="4" t="str">
        <f>TEXT(SalesDataTable[[#This Row],[Order Date]],"MMMM")</f>
        <v>September</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MONTH(SalesDataTable[[#This Row],[Order Date]])</f>
        <v>9</v>
      </c>
      <c r="D1970" s="4" t="str">
        <f>"Q"&amp;ROUNDUP(MONTH(SalesDataTable[[#This Row],[Order Date]])/3,0)</f>
        <v>Q3</v>
      </c>
      <c r="E1970" s="4">
        <f>YEAR(SalesDataTable[[#This Row],[Order Date]])</f>
        <v>2026</v>
      </c>
      <c r="F1970" s="4" t="str">
        <f>TEXT(SalesDataTable[[#This Row],[Order Date]],"MMMM")</f>
        <v>September</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MONTH(SalesDataTable[[#This Row],[Order Date]])</f>
        <v>9</v>
      </c>
      <c r="D1971" s="4" t="str">
        <f>"Q"&amp;ROUNDUP(MONTH(SalesDataTable[[#This Row],[Order Date]])/3,0)</f>
        <v>Q3</v>
      </c>
      <c r="E1971" s="4">
        <f>YEAR(SalesDataTable[[#This Row],[Order Date]])</f>
        <v>2026</v>
      </c>
      <c r="F1971" s="4" t="str">
        <f>TEXT(SalesDataTable[[#This Row],[Order Date]],"MMMM")</f>
        <v>September</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MONTH(SalesDataTable[[#This Row],[Order Date]])</f>
        <v>9</v>
      </c>
      <c r="D1972" s="4" t="str">
        <f>"Q"&amp;ROUNDUP(MONTH(SalesDataTable[[#This Row],[Order Date]])/3,0)</f>
        <v>Q3</v>
      </c>
      <c r="E1972" s="4">
        <f>YEAR(SalesDataTable[[#This Row],[Order Date]])</f>
        <v>2026</v>
      </c>
      <c r="F1972" s="4" t="str">
        <f>TEXT(SalesDataTable[[#This Row],[Order Date]],"MMMM")</f>
        <v>September</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MONTH(SalesDataTable[[#This Row],[Order Date]])</f>
        <v>9</v>
      </c>
      <c r="D1973" s="4" t="str">
        <f>"Q"&amp;ROUNDUP(MONTH(SalesDataTable[[#This Row],[Order Date]])/3,0)</f>
        <v>Q3</v>
      </c>
      <c r="E1973" s="4">
        <f>YEAR(SalesDataTable[[#This Row],[Order Date]])</f>
        <v>2026</v>
      </c>
      <c r="F1973" s="4" t="str">
        <f>TEXT(SalesDataTable[[#This Row],[Order Date]],"MMMM")</f>
        <v>September</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MONTH(SalesDataTable[[#This Row],[Order Date]])</f>
        <v>9</v>
      </c>
      <c r="D1974" s="4" t="str">
        <f>"Q"&amp;ROUNDUP(MONTH(SalesDataTable[[#This Row],[Order Date]])/3,0)</f>
        <v>Q3</v>
      </c>
      <c r="E1974" s="4">
        <f>YEAR(SalesDataTable[[#This Row],[Order Date]])</f>
        <v>2026</v>
      </c>
      <c r="F1974" s="4" t="str">
        <f>TEXT(SalesDataTable[[#This Row],[Order Date]],"MMMM")</f>
        <v>September</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MONTH(SalesDataTable[[#This Row],[Order Date]])</f>
        <v>9</v>
      </c>
      <c r="D1975" s="4" t="str">
        <f>"Q"&amp;ROUNDUP(MONTH(SalesDataTable[[#This Row],[Order Date]])/3,0)</f>
        <v>Q3</v>
      </c>
      <c r="E1975" s="4">
        <f>YEAR(SalesDataTable[[#This Row],[Order Date]])</f>
        <v>2026</v>
      </c>
      <c r="F1975" s="4" t="str">
        <f>TEXT(SalesDataTable[[#This Row],[Order Date]],"MMMM")</f>
        <v>September</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MONTH(SalesDataTable[[#This Row],[Order Date]])</f>
        <v>9</v>
      </c>
      <c r="D1976" s="4" t="str">
        <f>"Q"&amp;ROUNDUP(MONTH(SalesDataTable[[#This Row],[Order Date]])/3,0)</f>
        <v>Q3</v>
      </c>
      <c r="E1976" s="4">
        <f>YEAR(SalesDataTable[[#This Row],[Order Date]])</f>
        <v>2026</v>
      </c>
      <c r="F1976" s="4" t="str">
        <f>TEXT(SalesDataTable[[#This Row],[Order Date]],"MMMM")</f>
        <v>September</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MONTH(SalesDataTable[[#This Row],[Order Date]])</f>
        <v>9</v>
      </c>
      <c r="D1977" s="4" t="str">
        <f>"Q"&amp;ROUNDUP(MONTH(SalesDataTable[[#This Row],[Order Date]])/3,0)</f>
        <v>Q3</v>
      </c>
      <c r="E1977" s="4">
        <f>YEAR(SalesDataTable[[#This Row],[Order Date]])</f>
        <v>2026</v>
      </c>
      <c r="F1977" s="4" t="str">
        <f>TEXT(SalesDataTable[[#This Row],[Order Date]],"MMMM")</f>
        <v>September</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MONTH(SalesDataTable[[#This Row],[Order Date]])</f>
        <v>9</v>
      </c>
      <c r="D1978" s="4" t="str">
        <f>"Q"&amp;ROUNDUP(MONTH(SalesDataTable[[#This Row],[Order Date]])/3,0)</f>
        <v>Q3</v>
      </c>
      <c r="E1978" s="4">
        <f>YEAR(SalesDataTable[[#This Row],[Order Date]])</f>
        <v>2026</v>
      </c>
      <c r="F1978" s="4" t="str">
        <f>TEXT(SalesDataTable[[#This Row],[Order Date]],"MMMM")</f>
        <v>September</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MONTH(SalesDataTable[[#This Row],[Order Date]])</f>
        <v>9</v>
      </c>
      <c r="D1979" s="4" t="str">
        <f>"Q"&amp;ROUNDUP(MONTH(SalesDataTable[[#This Row],[Order Date]])/3,0)</f>
        <v>Q3</v>
      </c>
      <c r="E1979" s="4">
        <f>YEAR(SalesDataTable[[#This Row],[Order Date]])</f>
        <v>2026</v>
      </c>
      <c r="F1979" s="4" t="str">
        <f>TEXT(SalesDataTable[[#This Row],[Order Date]],"MMMM")</f>
        <v>September</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MONTH(SalesDataTable[[#This Row],[Order Date]])</f>
        <v>9</v>
      </c>
      <c r="D1980" s="4" t="str">
        <f>"Q"&amp;ROUNDUP(MONTH(SalesDataTable[[#This Row],[Order Date]])/3,0)</f>
        <v>Q3</v>
      </c>
      <c r="E1980" s="4">
        <f>YEAR(SalesDataTable[[#This Row],[Order Date]])</f>
        <v>2026</v>
      </c>
      <c r="F1980" s="4" t="str">
        <f>TEXT(SalesDataTable[[#This Row],[Order Date]],"MMMM")</f>
        <v>September</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MONTH(SalesDataTable[[#This Row],[Order Date]])</f>
        <v>9</v>
      </c>
      <c r="D1981" s="4" t="str">
        <f>"Q"&amp;ROUNDUP(MONTH(SalesDataTable[[#This Row],[Order Date]])/3,0)</f>
        <v>Q3</v>
      </c>
      <c r="E1981" s="4">
        <f>YEAR(SalesDataTable[[#This Row],[Order Date]])</f>
        <v>2026</v>
      </c>
      <c r="F1981" s="4" t="str">
        <f>TEXT(SalesDataTable[[#This Row],[Order Date]],"MMMM")</f>
        <v>September</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MONTH(SalesDataTable[[#This Row],[Order Date]])</f>
        <v>9</v>
      </c>
      <c r="D1982" s="4" t="str">
        <f>"Q"&amp;ROUNDUP(MONTH(SalesDataTable[[#This Row],[Order Date]])/3,0)</f>
        <v>Q3</v>
      </c>
      <c r="E1982" s="4">
        <f>YEAR(SalesDataTable[[#This Row],[Order Date]])</f>
        <v>2026</v>
      </c>
      <c r="F1982" s="4" t="str">
        <f>TEXT(SalesDataTable[[#This Row],[Order Date]],"MMMM")</f>
        <v>September</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MONTH(SalesDataTable[[#This Row],[Order Date]])</f>
        <v>9</v>
      </c>
      <c r="D1983" s="4" t="str">
        <f>"Q"&amp;ROUNDUP(MONTH(SalesDataTable[[#This Row],[Order Date]])/3,0)</f>
        <v>Q3</v>
      </c>
      <c r="E1983" s="4">
        <f>YEAR(SalesDataTable[[#This Row],[Order Date]])</f>
        <v>2026</v>
      </c>
      <c r="F1983" s="4" t="str">
        <f>TEXT(SalesDataTable[[#This Row],[Order Date]],"MMMM")</f>
        <v>September</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MONTH(SalesDataTable[[#This Row],[Order Date]])</f>
        <v>9</v>
      </c>
      <c r="D1984" s="4" t="str">
        <f>"Q"&amp;ROUNDUP(MONTH(SalesDataTable[[#This Row],[Order Date]])/3,0)</f>
        <v>Q3</v>
      </c>
      <c r="E1984" s="4">
        <f>YEAR(SalesDataTable[[#This Row],[Order Date]])</f>
        <v>2026</v>
      </c>
      <c r="F1984" s="4" t="str">
        <f>TEXT(SalesDataTable[[#This Row],[Order Date]],"MMMM")</f>
        <v>September</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MONTH(SalesDataTable[[#This Row],[Order Date]])</f>
        <v>9</v>
      </c>
      <c r="D1985" s="4" t="str">
        <f>"Q"&amp;ROUNDUP(MONTH(SalesDataTable[[#This Row],[Order Date]])/3,0)</f>
        <v>Q3</v>
      </c>
      <c r="E1985" s="4">
        <f>YEAR(SalesDataTable[[#This Row],[Order Date]])</f>
        <v>2026</v>
      </c>
      <c r="F1985" s="4" t="str">
        <f>TEXT(SalesDataTable[[#This Row],[Order Date]],"MMMM")</f>
        <v>September</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MONTH(SalesDataTable[[#This Row],[Order Date]])</f>
        <v>9</v>
      </c>
      <c r="D1986" s="4" t="str">
        <f>"Q"&amp;ROUNDUP(MONTH(SalesDataTable[[#This Row],[Order Date]])/3,0)</f>
        <v>Q3</v>
      </c>
      <c r="E1986" s="4">
        <f>YEAR(SalesDataTable[[#This Row],[Order Date]])</f>
        <v>2026</v>
      </c>
      <c r="F1986" s="4" t="str">
        <f>TEXT(SalesDataTable[[#This Row],[Order Date]],"MMMM")</f>
        <v>September</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MONTH(SalesDataTable[[#This Row],[Order Date]])</f>
        <v>9</v>
      </c>
      <c r="D1987" s="4" t="str">
        <f>"Q"&amp;ROUNDUP(MONTH(SalesDataTable[[#This Row],[Order Date]])/3,0)</f>
        <v>Q3</v>
      </c>
      <c r="E1987" s="4">
        <f>YEAR(SalesDataTable[[#This Row],[Order Date]])</f>
        <v>2026</v>
      </c>
      <c r="F1987" s="4" t="str">
        <f>TEXT(SalesDataTable[[#This Row],[Order Date]],"MMMM")</f>
        <v>September</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MONTH(SalesDataTable[[#This Row],[Order Date]])</f>
        <v>9</v>
      </c>
      <c r="D1988" s="4" t="str">
        <f>"Q"&amp;ROUNDUP(MONTH(SalesDataTable[[#This Row],[Order Date]])/3,0)</f>
        <v>Q3</v>
      </c>
      <c r="E1988" s="4">
        <f>YEAR(SalesDataTable[[#This Row],[Order Date]])</f>
        <v>2026</v>
      </c>
      <c r="F1988" s="4" t="str">
        <f>TEXT(SalesDataTable[[#This Row],[Order Date]],"MMMM")</f>
        <v>September</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MONTH(SalesDataTable[[#This Row],[Order Date]])</f>
        <v>9</v>
      </c>
      <c r="D1989" s="4" t="str">
        <f>"Q"&amp;ROUNDUP(MONTH(SalesDataTable[[#This Row],[Order Date]])/3,0)</f>
        <v>Q3</v>
      </c>
      <c r="E1989" s="4">
        <f>YEAR(SalesDataTable[[#This Row],[Order Date]])</f>
        <v>2026</v>
      </c>
      <c r="F1989" s="4" t="str">
        <f>TEXT(SalesDataTable[[#This Row],[Order Date]],"MMMM")</f>
        <v>September</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MONTH(SalesDataTable[[#This Row],[Order Date]])</f>
        <v>9</v>
      </c>
      <c r="D1990" s="4" t="str">
        <f>"Q"&amp;ROUNDUP(MONTH(SalesDataTable[[#This Row],[Order Date]])/3,0)</f>
        <v>Q3</v>
      </c>
      <c r="E1990" s="4">
        <f>YEAR(SalesDataTable[[#This Row],[Order Date]])</f>
        <v>2026</v>
      </c>
      <c r="F1990" s="4" t="str">
        <f>TEXT(SalesDataTable[[#This Row],[Order Date]],"MMMM")</f>
        <v>September</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MONTH(SalesDataTable[[#This Row],[Order Date]])</f>
        <v>9</v>
      </c>
      <c r="D1991" s="4" t="str">
        <f>"Q"&amp;ROUNDUP(MONTH(SalesDataTable[[#This Row],[Order Date]])/3,0)</f>
        <v>Q3</v>
      </c>
      <c r="E1991" s="4">
        <f>YEAR(SalesDataTable[[#This Row],[Order Date]])</f>
        <v>2026</v>
      </c>
      <c r="F1991" s="4" t="str">
        <f>TEXT(SalesDataTable[[#This Row],[Order Date]],"MMMM")</f>
        <v>September</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MONTH(SalesDataTable[[#This Row],[Order Date]])</f>
        <v>9</v>
      </c>
      <c r="D1992" s="4" t="str">
        <f>"Q"&amp;ROUNDUP(MONTH(SalesDataTable[[#This Row],[Order Date]])/3,0)</f>
        <v>Q3</v>
      </c>
      <c r="E1992" s="4">
        <f>YEAR(SalesDataTable[[#This Row],[Order Date]])</f>
        <v>2026</v>
      </c>
      <c r="F1992" s="4" t="str">
        <f>TEXT(SalesDataTable[[#This Row],[Order Date]],"MMMM")</f>
        <v>September</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MONTH(SalesDataTable[[#This Row],[Order Date]])</f>
        <v>9</v>
      </c>
      <c r="D1993" s="4" t="str">
        <f>"Q"&amp;ROUNDUP(MONTH(SalesDataTable[[#This Row],[Order Date]])/3,0)</f>
        <v>Q3</v>
      </c>
      <c r="E1993" s="4">
        <f>YEAR(SalesDataTable[[#This Row],[Order Date]])</f>
        <v>2026</v>
      </c>
      <c r="F1993" s="4" t="str">
        <f>TEXT(SalesDataTable[[#This Row],[Order Date]],"MMMM")</f>
        <v>September</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MONTH(SalesDataTable[[#This Row],[Order Date]])</f>
        <v>9</v>
      </c>
      <c r="D1994" s="4" t="str">
        <f>"Q"&amp;ROUNDUP(MONTH(SalesDataTable[[#This Row],[Order Date]])/3,0)</f>
        <v>Q3</v>
      </c>
      <c r="E1994" s="4">
        <f>YEAR(SalesDataTable[[#This Row],[Order Date]])</f>
        <v>2026</v>
      </c>
      <c r="F1994" s="4" t="str">
        <f>TEXT(SalesDataTable[[#This Row],[Order Date]],"MMMM")</f>
        <v>September</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MONTH(SalesDataTable[[#This Row],[Order Date]])</f>
        <v>9</v>
      </c>
      <c r="D1995" s="4" t="str">
        <f>"Q"&amp;ROUNDUP(MONTH(SalesDataTable[[#This Row],[Order Date]])/3,0)</f>
        <v>Q3</v>
      </c>
      <c r="E1995" s="4">
        <f>YEAR(SalesDataTable[[#This Row],[Order Date]])</f>
        <v>2026</v>
      </c>
      <c r="F1995" s="4" t="str">
        <f>TEXT(SalesDataTable[[#This Row],[Order Date]],"MMMM")</f>
        <v>September</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MONTH(SalesDataTable[[#This Row],[Order Date]])</f>
        <v>9</v>
      </c>
      <c r="D1996" s="4" t="str">
        <f>"Q"&amp;ROUNDUP(MONTH(SalesDataTable[[#This Row],[Order Date]])/3,0)</f>
        <v>Q3</v>
      </c>
      <c r="E1996" s="4">
        <f>YEAR(SalesDataTable[[#This Row],[Order Date]])</f>
        <v>2026</v>
      </c>
      <c r="F1996" s="4" t="str">
        <f>TEXT(SalesDataTable[[#This Row],[Order Date]],"MMMM")</f>
        <v>September</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MONTH(SalesDataTable[[#This Row],[Order Date]])</f>
        <v>9</v>
      </c>
      <c r="D1997" s="4" t="str">
        <f>"Q"&amp;ROUNDUP(MONTH(SalesDataTable[[#This Row],[Order Date]])/3,0)</f>
        <v>Q3</v>
      </c>
      <c r="E1997" s="4">
        <f>YEAR(SalesDataTable[[#This Row],[Order Date]])</f>
        <v>2026</v>
      </c>
      <c r="F1997" s="4" t="str">
        <f>TEXT(SalesDataTable[[#This Row],[Order Date]],"MMMM")</f>
        <v>September</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MONTH(SalesDataTable[[#This Row],[Order Date]])</f>
        <v>9</v>
      </c>
      <c r="D1998" s="4" t="str">
        <f>"Q"&amp;ROUNDUP(MONTH(SalesDataTable[[#This Row],[Order Date]])/3,0)</f>
        <v>Q3</v>
      </c>
      <c r="E1998" s="4">
        <f>YEAR(SalesDataTable[[#This Row],[Order Date]])</f>
        <v>2026</v>
      </c>
      <c r="F1998" s="4" t="str">
        <f>TEXT(SalesDataTable[[#This Row],[Order Date]],"MMMM")</f>
        <v>September</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MONTH(SalesDataTable[[#This Row],[Order Date]])</f>
        <v>9</v>
      </c>
      <c r="D1999" s="4" t="str">
        <f>"Q"&amp;ROUNDUP(MONTH(SalesDataTable[[#This Row],[Order Date]])/3,0)</f>
        <v>Q3</v>
      </c>
      <c r="E1999" s="4">
        <f>YEAR(SalesDataTable[[#This Row],[Order Date]])</f>
        <v>2026</v>
      </c>
      <c r="F1999" s="4" t="str">
        <f>TEXT(SalesDataTable[[#This Row],[Order Date]],"MMMM")</f>
        <v>September</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MONTH(SalesDataTable[[#This Row],[Order Date]])</f>
        <v>9</v>
      </c>
      <c r="D2000" s="4" t="str">
        <f>"Q"&amp;ROUNDUP(MONTH(SalesDataTable[[#This Row],[Order Date]])/3,0)</f>
        <v>Q3</v>
      </c>
      <c r="E2000" s="4">
        <f>YEAR(SalesDataTable[[#This Row],[Order Date]])</f>
        <v>2026</v>
      </c>
      <c r="F2000" s="4" t="str">
        <f>TEXT(SalesDataTable[[#This Row],[Order Date]],"MMMM")</f>
        <v>September</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MONTH(SalesDataTable[[#This Row],[Order Date]])</f>
        <v>9</v>
      </c>
      <c r="D2001" s="4" t="str">
        <f>"Q"&amp;ROUNDUP(MONTH(SalesDataTable[[#This Row],[Order Date]])/3,0)</f>
        <v>Q3</v>
      </c>
      <c r="E2001" s="4">
        <f>YEAR(SalesDataTable[[#This Row],[Order Date]])</f>
        <v>2026</v>
      </c>
      <c r="F2001" s="4" t="str">
        <f>TEXT(SalesDataTable[[#This Row],[Order Date]],"MMMM")</f>
        <v>September</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MONTH(SalesDataTable[[#This Row],[Order Date]])</f>
        <v>9</v>
      </c>
      <c r="D2002" s="4" t="str">
        <f>"Q"&amp;ROUNDUP(MONTH(SalesDataTable[[#This Row],[Order Date]])/3,0)</f>
        <v>Q3</v>
      </c>
      <c r="E2002" s="4">
        <f>YEAR(SalesDataTable[[#This Row],[Order Date]])</f>
        <v>2026</v>
      </c>
      <c r="F2002" s="4" t="str">
        <f>TEXT(SalesDataTable[[#This Row],[Order Date]],"MMMM")</f>
        <v>September</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MONTH(SalesDataTable[[#This Row],[Order Date]])</f>
        <v>9</v>
      </c>
      <c r="D2003" s="4" t="str">
        <f>"Q"&amp;ROUNDUP(MONTH(SalesDataTable[[#This Row],[Order Date]])/3,0)</f>
        <v>Q3</v>
      </c>
      <c r="E2003" s="4">
        <f>YEAR(SalesDataTable[[#This Row],[Order Date]])</f>
        <v>2026</v>
      </c>
      <c r="F2003" s="4" t="str">
        <f>TEXT(SalesDataTable[[#This Row],[Order Date]],"MMMM")</f>
        <v>September</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MONTH(SalesDataTable[[#This Row],[Order Date]])</f>
        <v>9</v>
      </c>
      <c r="D2004" s="4" t="str">
        <f>"Q"&amp;ROUNDUP(MONTH(SalesDataTable[[#This Row],[Order Date]])/3,0)</f>
        <v>Q3</v>
      </c>
      <c r="E2004" s="4">
        <f>YEAR(SalesDataTable[[#This Row],[Order Date]])</f>
        <v>2026</v>
      </c>
      <c r="F2004" s="4" t="str">
        <f>TEXT(SalesDataTable[[#This Row],[Order Date]],"MMMM")</f>
        <v>September</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MONTH(SalesDataTable[[#This Row],[Order Date]])</f>
        <v>9</v>
      </c>
      <c r="D2005" s="4" t="str">
        <f>"Q"&amp;ROUNDUP(MONTH(SalesDataTable[[#This Row],[Order Date]])/3,0)</f>
        <v>Q3</v>
      </c>
      <c r="E2005" s="4">
        <f>YEAR(SalesDataTable[[#This Row],[Order Date]])</f>
        <v>2026</v>
      </c>
      <c r="F2005" s="4" t="str">
        <f>TEXT(SalesDataTable[[#This Row],[Order Date]],"MMMM")</f>
        <v>September</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MONTH(SalesDataTable[[#This Row],[Order Date]])</f>
        <v>9</v>
      </c>
      <c r="D2006" s="4" t="str">
        <f>"Q"&amp;ROUNDUP(MONTH(SalesDataTable[[#This Row],[Order Date]])/3,0)</f>
        <v>Q3</v>
      </c>
      <c r="E2006" s="4">
        <f>YEAR(SalesDataTable[[#This Row],[Order Date]])</f>
        <v>2026</v>
      </c>
      <c r="F2006" s="4" t="str">
        <f>TEXT(SalesDataTable[[#This Row],[Order Date]],"MMMM")</f>
        <v>September</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MONTH(SalesDataTable[[#This Row],[Order Date]])</f>
        <v>9</v>
      </c>
      <c r="D2007" s="4" t="str">
        <f>"Q"&amp;ROUNDUP(MONTH(SalesDataTable[[#This Row],[Order Date]])/3,0)</f>
        <v>Q3</v>
      </c>
      <c r="E2007" s="4">
        <f>YEAR(SalesDataTable[[#This Row],[Order Date]])</f>
        <v>2026</v>
      </c>
      <c r="F2007" s="4" t="str">
        <f>TEXT(SalesDataTable[[#This Row],[Order Date]],"MMMM")</f>
        <v>September</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MONTH(SalesDataTable[[#This Row],[Order Date]])</f>
        <v>9</v>
      </c>
      <c r="D2008" s="4" t="str">
        <f>"Q"&amp;ROUNDUP(MONTH(SalesDataTable[[#This Row],[Order Date]])/3,0)</f>
        <v>Q3</v>
      </c>
      <c r="E2008" s="4">
        <f>YEAR(SalesDataTable[[#This Row],[Order Date]])</f>
        <v>2026</v>
      </c>
      <c r="F2008" s="4" t="str">
        <f>TEXT(SalesDataTable[[#This Row],[Order Date]],"MMMM")</f>
        <v>September</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MONTH(SalesDataTable[[#This Row],[Order Date]])</f>
        <v>9</v>
      </c>
      <c r="D2009" s="4" t="str">
        <f>"Q"&amp;ROUNDUP(MONTH(SalesDataTable[[#This Row],[Order Date]])/3,0)</f>
        <v>Q3</v>
      </c>
      <c r="E2009" s="4">
        <f>YEAR(SalesDataTable[[#This Row],[Order Date]])</f>
        <v>2026</v>
      </c>
      <c r="F2009" s="4" t="str">
        <f>TEXT(SalesDataTable[[#This Row],[Order Date]],"MMMM")</f>
        <v>September</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MONTH(SalesDataTable[[#This Row],[Order Date]])</f>
        <v>9</v>
      </c>
      <c r="D2010" s="4" t="str">
        <f>"Q"&amp;ROUNDUP(MONTH(SalesDataTable[[#This Row],[Order Date]])/3,0)</f>
        <v>Q3</v>
      </c>
      <c r="E2010" s="4">
        <f>YEAR(SalesDataTable[[#This Row],[Order Date]])</f>
        <v>2026</v>
      </c>
      <c r="F2010" s="4" t="str">
        <f>TEXT(SalesDataTable[[#This Row],[Order Date]],"MMMM")</f>
        <v>September</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MONTH(SalesDataTable[[#This Row],[Order Date]])</f>
        <v>9</v>
      </c>
      <c r="D2011" s="4" t="str">
        <f>"Q"&amp;ROUNDUP(MONTH(SalesDataTable[[#This Row],[Order Date]])/3,0)</f>
        <v>Q3</v>
      </c>
      <c r="E2011" s="4">
        <f>YEAR(SalesDataTable[[#This Row],[Order Date]])</f>
        <v>2026</v>
      </c>
      <c r="F2011" s="4" t="str">
        <f>TEXT(SalesDataTable[[#This Row],[Order Date]],"MMMM")</f>
        <v>September</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MONTH(SalesDataTable[[#This Row],[Order Date]])</f>
        <v>9</v>
      </c>
      <c r="D2012" s="4" t="str">
        <f>"Q"&amp;ROUNDUP(MONTH(SalesDataTable[[#This Row],[Order Date]])/3,0)</f>
        <v>Q3</v>
      </c>
      <c r="E2012" s="4">
        <f>YEAR(SalesDataTable[[#This Row],[Order Date]])</f>
        <v>2026</v>
      </c>
      <c r="F2012" s="4" t="str">
        <f>TEXT(SalesDataTable[[#This Row],[Order Date]],"MMMM")</f>
        <v>September</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MONTH(SalesDataTable[[#This Row],[Order Date]])</f>
        <v>9</v>
      </c>
      <c r="D2013" s="4" t="str">
        <f>"Q"&amp;ROUNDUP(MONTH(SalesDataTable[[#This Row],[Order Date]])/3,0)</f>
        <v>Q3</v>
      </c>
      <c r="E2013" s="4">
        <f>YEAR(SalesDataTable[[#This Row],[Order Date]])</f>
        <v>2026</v>
      </c>
      <c r="F2013" s="4" t="str">
        <f>TEXT(SalesDataTable[[#This Row],[Order Date]],"MMMM")</f>
        <v>September</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MONTH(SalesDataTable[[#This Row],[Order Date]])</f>
        <v>9</v>
      </c>
      <c r="D2014" s="4" t="str">
        <f>"Q"&amp;ROUNDUP(MONTH(SalesDataTable[[#This Row],[Order Date]])/3,0)</f>
        <v>Q3</v>
      </c>
      <c r="E2014" s="4">
        <f>YEAR(SalesDataTable[[#This Row],[Order Date]])</f>
        <v>2026</v>
      </c>
      <c r="F2014" s="4" t="str">
        <f>TEXT(SalesDataTable[[#This Row],[Order Date]],"MMMM")</f>
        <v>September</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MONTH(SalesDataTable[[#This Row],[Order Date]])</f>
        <v>9</v>
      </c>
      <c r="D2015" s="4" t="str">
        <f>"Q"&amp;ROUNDUP(MONTH(SalesDataTable[[#This Row],[Order Date]])/3,0)</f>
        <v>Q3</v>
      </c>
      <c r="E2015" s="4">
        <f>YEAR(SalesDataTable[[#This Row],[Order Date]])</f>
        <v>2026</v>
      </c>
      <c r="F2015" s="4" t="str">
        <f>TEXT(SalesDataTable[[#This Row],[Order Date]],"MMMM")</f>
        <v>September</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MONTH(SalesDataTable[[#This Row],[Order Date]])</f>
        <v>9</v>
      </c>
      <c r="D2016" s="4" t="str">
        <f>"Q"&amp;ROUNDUP(MONTH(SalesDataTable[[#This Row],[Order Date]])/3,0)</f>
        <v>Q3</v>
      </c>
      <c r="E2016" s="4">
        <f>YEAR(SalesDataTable[[#This Row],[Order Date]])</f>
        <v>2026</v>
      </c>
      <c r="F2016" s="4" t="str">
        <f>TEXT(SalesDataTable[[#This Row],[Order Date]],"MMMM")</f>
        <v>September</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MONTH(SalesDataTable[[#This Row],[Order Date]])</f>
        <v>9</v>
      </c>
      <c r="D2017" s="4" t="str">
        <f>"Q"&amp;ROUNDUP(MONTH(SalesDataTable[[#This Row],[Order Date]])/3,0)</f>
        <v>Q3</v>
      </c>
      <c r="E2017" s="4">
        <f>YEAR(SalesDataTable[[#This Row],[Order Date]])</f>
        <v>2026</v>
      </c>
      <c r="F2017" s="4" t="str">
        <f>TEXT(SalesDataTable[[#This Row],[Order Date]],"MMMM")</f>
        <v>September</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MONTH(SalesDataTable[[#This Row],[Order Date]])</f>
        <v>9</v>
      </c>
      <c r="D2018" s="4" t="str">
        <f>"Q"&amp;ROUNDUP(MONTH(SalesDataTable[[#This Row],[Order Date]])/3,0)</f>
        <v>Q3</v>
      </c>
      <c r="E2018" s="4">
        <f>YEAR(SalesDataTable[[#This Row],[Order Date]])</f>
        <v>2026</v>
      </c>
      <c r="F2018" s="4" t="str">
        <f>TEXT(SalesDataTable[[#This Row],[Order Date]],"MMMM")</f>
        <v>September</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MONTH(SalesDataTable[[#This Row],[Order Date]])</f>
        <v>9</v>
      </c>
      <c r="D2019" s="4" t="str">
        <f>"Q"&amp;ROUNDUP(MONTH(SalesDataTable[[#This Row],[Order Date]])/3,0)</f>
        <v>Q3</v>
      </c>
      <c r="E2019" s="4">
        <f>YEAR(SalesDataTable[[#This Row],[Order Date]])</f>
        <v>2026</v>
      </c>
      <c r="F2019" s="4" t="str">
        <f>TEXT(SalesDataTable[[#This Row],[Order Date]],"MMMM")</f>
        <v>September</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MONTH(SalesDataTable[[#This Row],[Order Date]])</f>
        <v>9</v>
      </c>
      <c r="D2020" s="4" t="str">
        <f>"Q"&amp;ROUNDUP(MONTH(SalesDataTable[[#This Row],[Order Date]])/3,0)</f>
        <v>Q3</v>
      </c>
      <c r="E2020" s="4">
        <f>YEAR(SalesDataTable[[#This Row],[Order Date]])</f>
        <v>2026</v>
      </c>
      <c r="F2020" s="4" t="str">
        <f>TEXT(SalesDataTable[[#This Row],[Order Date]],"MMMM")</f>
        <v>September</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MONTH(SalesDataTable[[#This Row],[Order Date]])</f>
        <v>9</v>
      </c>
      <c r="D2021" s="4" t="str">
        <f>"Q"&amp;ROUNDUP(MONTH(SalesDataTable[[#This Row],[Order Date]])/3,0)</f>
        <v>Q3</v>
      </c>
      <c r="E2021" s="4">
        <f>YEAR(SalesDataTable[[#This Row],[Order Date]])</f>
        <v>2026</v>
      </c>
      <c r="F2021" s="4" t="str">
        <f>TEXT(SalesDataTable[[#This Row],[Order Date]],"MMMM")</f>
        <v>September</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MONTH(SalesDataTable[[#This Row],[Order Date]])</f>
        <v>9</v>
      </c>
      <c r="D2022" s="4" t="str">
        <f>"Q"&amp;ROUNDUP(MONTH(SalesDataTable[[#This Row],[Order Date]])/3,0)</f>
        <v>Q3</v>
      </c>
      <c r="E2022" s="4">
        <f>YEAR(SalesDataTable[[#This Row],[Order Date]])</f>
        <v>2026</v>
      </c>
      <c r="F2022" s="4" t="str">
        <f>TEXT(SalesDataTable[[#This Row],[Order Date]],"MMMM")</f>
        <v>September</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MONTH(SalesDataTable[[#This Row],[Order Date]])</f>
        <v>9</v>
      </c>
      <c r="D2023" s="4" t="str">
        <f>"Q"&amp;ROUNDUP(MONTH(SalesDataTable[[#This Row],[Order Date]])/3,0)</f>
        <v>Q3</v>
      </c>
      <c r="E2023" s="4">
        <f>YEAR(SalesDataTable[[#This Row],[Order Date]])</f>
        <v>2026</v>
      </c>
      <c r="F2023" s="4" t="str">
        <f>TEXT(SalesDataTable[[#This Row],[Order Date]],"MMMM")</f>
        <v>September</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MONTH(SalesDataTable[[#This Row],[Order Date]])</f>
        <v>9</v>
      </c>
      <c r="D2024" s="4" t="str">
        <f>"Q"&amp;ROUNDUP(MONTH(SalesDataTable[[#This Row],[Order Date]])/3,0)</f>
        <v>Q3</v>
      </c>
      <c r="E2024" s="4">
        <f>YEAR(SalesDataTable[[#This Row],[Order Date]])</f>
        <v>2026</v>
      </c>
      <c r="F2024" s="4" t="str">
        <f>TEXT(SalesDataTable[[#This Row],[Order Date]],"MMMM")</f>
        <v>September</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MONTH(SalesDataTable[[#This Row],[Order Date]])</f>
        <v>9</v>
      </c>
      <c r="D2025" s="4" t="str">
        <f>"Q"&amp;ROUNDUP(MONTH(SalesDataTable[[#This Row],[Order Date]])/3,0)</f>
        <v>Q3</v>
      </c>
      <c r="E2025" s="4">
        <f>YEAR(SalesDataTable[[#This Row],[Order Date]])</f>
        <v>2026</v>
      </c>
      <c r="F2025" s="4" t="str">
        <f>TEXT(SalesDataTable[[#This Row],[Order Date]],"MMMM")</f>
        <v>September</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MONTH(SalesDataTable[[#This Row],[Order Date]])</f>
        <v>9</v>
      </c>
      <c r="D2026" s="4" t="str">
        <f>"Q"&amp;ROUNDUP(MONTH(SalesDataTable[[#This Row],[Order Date]])/3,0)</f>
        <v>Q3</v>
      </c>
      <c r="E2026" s="4">
        <f>YEAR(SalesDataTable[[#This Row],[Order Date]])</f>
        <v>2026</v>
      </c>
      <c r="F2026" s="4" t="str">
        <f>TEXT(SalesDataTable[[#This Row],[Order Date]],"MMMM")</f>
        <v>September</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MONTH(SalesDataTable[[#This Row],[Order Date]])</f>
        <v>9</v>
      </c>
      <c r="D2027" s="4" t="str">
        <f>"Q"&amp;ROUNDUP(MONTH(SalesDataTable[[#This Row],[Order Date]])/3,0)</f>
        <v>Q3</v>
      </c>
      <c r="E2027" s="4">
        <f>YEAR(SalesDataTable[[#This Row],[Order Date]])</f>
        <v>2026</v>
      </c>
      <c r="F2027" s="4" t="str">
        <f>TEXT(SalesDataTable[[#This Row],[Order Date]],"MMMM")</f>
        <v>September</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MONTH(SalesDataTable[[#This Row],[Order Date]])</f>
        <v>9</v>
      </c>
      <c r="D2028" s="4" t="str">
        <f>"Q"&amp;ROUNDUP(MONTH(SalesDataTable[[#This Row],[Order Date]])/3,0)</f>
        <v>Q3</v>
      </c>
      <c r="E2028" s="4">
        <f>YEAR(SalesDataTable[[#This Row],[Order Date]])</f>
        <v>2026</v>
      </c>
      <c r="F2028" s="4" t="str">
        <f>TEXT(SalesDataTable[[#This Row],[Order Date]],"MMMM")</f>
        <v>September</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MONTH(SalesDataTable[[#This Row],[Order Date]])</f>
        <v>9</v>
      </c>
      <c r="D2029" s="4" t="str">
        <f>"Q"&amp;ROUNDUP(MONTH(SalesDataTable[[#This Row],[Order Date]])/3,0)</f>
        <v>Q3</v>
      </c>
      <c r="E2029" s="4">
        <f>YEAR(SalesDataTable[[#This Row],[Order Date]])</f>
        <v>2026</v>
      </c>
      <c r="F2029" s="4" t="str">
        <f>TEXT(SalesDataTable[[#This Row],[Order Date]],"MMMM")</f>
        <v>September</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MONTH(SalesDataTable[[#This Row],[Order Date]])</f>
        <v>10</v>
      </c>
      <c r="D2030" s="4" t="str">
        <f>"Q"&amp;ROUNDUP(MONTH(SalesDataTable[[#This Row],[Order Date]])/3,0)</f>
        <v>Q4</v>
      </c>
      <c r="E2030" s="4">
        <f>YEAR(SalesDataTable[[#This Row],[Order Date]])</f>
        <v>2026</v>
      </c>
      <c r="F2030" s="4" t="str">
        <f>TEXT(SalesDataTable[[#This Row],[Order Date]],"MMMM")</f>
        <v>October</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MONTH(SalesDataTable[[#This Row],[Order Date]])</f>
        <v>10</v>
      </c>
      <c r="D2031" s="4" t="str">
        <f>"Q"&amp;ROUNDUP(MONTH(SalesDataTable[[#This Row],[Order Date]])/3,0)</f>
        <v>Q4</v>
      </c>
      <c r="E2031" s="4">
        <f>YEAR(SalesDataTable[[#This Row],[Order Date]])</f>
        <v>2026</v>
      </c>
      <c r="F2031" s="4" t="str">
        <f>TEXT(SalesDataTable[[#This Row],[Order Date]],"MMMM")</f>
        <v>October</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MONTH(SalesDataTable[[#This Row],[Order Date]])</f>
        <v>10</v>
      </c>
      <c r="D2032" s="4" t="str">
        <f>"Q"&amp;ROUNDUP(MONTH(SalesDataTable[[#This Row],[Order Date]])/3,0)</f>
        <v>Q4</v>
      </c>
      <c r="E2032" s="4">
        <f>YEAR(SalesDataTable[[#This Row],[Order Date]])</f>
        <v>2026</v>
      </c>
      <c r="F2032" s="4" t="str">
        <f>TEXT(SalesDataTable[[#This Row],[Order Date]],"MMMM")</f>
        <v>October</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MONTH(SalesDataTable[[#This Row],[Order Date]])</f>
        <v>10</v>
      </c>
      <c r="D2033" s="4" t="str">
        <f>"Q"&amp;ROUNDUP(MONTH(SalesDataTable[[#This Row],[Order Date]])/3,0)</f>
        <v>Q4</v>
      </c>
      <c r="E2033" s="4">
        <f>YEAR(SalesDataTable[[#This Row],[Order Date]])</f>
        <v>2026</v>
      </c>
      <c r="F2033" s="4" t="str">
        <f>TEXT(SalesDataTable[[#This Row],[Order Date]],"MMMM")</f>
        <v>October</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MONTH(SalesDataTable[[#This Row],[Order Date]])</f>
        <v>10</v>
      </c>
      <c r="D2034" s="4" t="str">
        <f>"Q"&amp;ROUNDUP(MONTH(SalesDataTable[[#This Row],[Order Date]])/3,0)</f>
        <v>Q4</v>
      </c>
      <c r="E2034" s="4">
        <f>YEAR(SalesDataTable[[#This Row],[Order Date]])</f>
        <v>2026</v>
      </c>
      <c r="F2034" s="4" t="str">
        <f>TEXT(SalesDataTable[[#This Row],[Order Date]],"MMMM")</f>
        <v>October</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MONTH(SalesDataTable[[#This Row],[Order Date]])</f>
        <v>10</v>
      </c>
      <c r="D2035" s="4" t="str">
        <f>"Q"&amp;ROUNDUP(MONTH(SalesDataTable[[#This Row],[Order Date]])/3,0)</f>
        <v>Q4</v>
      </c>
      <c r="E2035" s="4">
        <f>YEAR(SalesDataTable[[#This Row],[Order Date]])</f>
        <v>2026</v>
      </c>
      <c r="F2035" s="4" t="str">
        <f>TEXT(SalesDataTable[[#This Row],[Order Date]],"MMMM")</f>
        <v>October</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MONTH(SalesDataTable[[#This Row],[Order Date]])</f>
        <v>10</v>
      </c>
      <c r="D2036" s="4" t="str">
        <f>"Q"&amp;ROUNDUP(MONTH(SalesDataTable[[#This Row],[Order Date]])/3,0)</f>
        <v>Q4</v>
      </c>
      <c r="E2036" s="4">
        <f>YEAR(SalesDataTable[[#This Row],[Order Date]])</f>
        <v>2026</v>
      </c>
      <c r="F2036" s="4" t="str">
        <f>TEXT(SalesDataTable[[#This Row],[Order Date]],"MMMM")</f>
        <v>October</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MONTH(SalesDataTable[[#This Row],[Order Date]])</f>
        <v>10</v>
      </c>
      <c r="D2037" s="4" t="str">
        <f>"Q"&amp;ROUNDUP(MONTH(SalesDataTable[[#This Row],[Order Date]])/3,0)</f>
        <v>Q4</v>
      </c>
      <c r="E2037" s="4">
        <f>YEAR(SalesDataTable[[#This Row],[Order Date]])</f>
        <v>2026</v>
      </c>
      <c r="F2037" s="4" t="str">
        <f>TEXT(SalesDataTable[[#This Row],[Order Date]],"MMMM")</f>
        <v>October</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MONTH(SalesDataTable[[#This Row],[Order Date]])</f>
        <v>10</v>
      </c>
      <c r="D2038" s="4" t="str">
        <f>"Q"&amp;ROUNDUP(MONTH(SalesDataTable[[#This Row],[Order Date]])/3,0)</f>
        <v>Q4</v>
      </c>
      <c r="E2038" s="4">
        <f>YEAR(SalesDataTable[[#This Row],[Order Date]])</f>
        <v>2026</v>
      </c>
      <c r="F2038" s="4" t="str">
        <f>TEXT(SalesDataTable[[#This Row],[Order Date]],"MMMM")</f>
        <v>October</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MONTH(SalesDataTable[[#This Row],[Order Date]])</f>
        <v>10</v>
      </c>
      <c r="D2039" s="4" t="str">
        <f>"Q"&amp;ROUNDUP(MONTH(SalesDataTable[[#This Row],[Order Date]])/3,0)</f>
        <v>Q4</v>
      </c>
      <c r="E2039" s="4">
        <f>YEAR(SalesDataTable[[#This Row],[Order Date]])</f>
        <v>2026</v>
      </c>
      <c r="F2039" s="4" t="str">
        <f>TEXT(SalesDataTable[[#This Row],[Order Date]],"MMMM")</f>
        <v>October</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MONTH(SalesDataTable[[#This Row],[Order Date]])</f>
        <v>10</v>
      </c>
      <c r="D2040" s="4" t="str">
        <f>"Q"&amp;ROUNDUP(MONTH(SalesDataTable[[#This Row],[Order Date]])/3,0)</f>
        <v>Q4</v>
      </c>
      <c r="E2040" s="4">
        <f>YEAR(SalesDataTable[[#This Row],[Order Date]])</f>
        <v>2026</v>
      </c>
      <c r="F2040" s="4" t="str">
        <f>TEXT(SalesDataTable[[#This Row],[Order Date]],"MMMM")</f>
        <v>October</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MONTH(SalesDataTable[[#This Row],[Order Date]])</f>
        <v>10</v>
      </c>
      <c r="D2041" s="4" t="str">
        <f>"Q"&amp;ROUNDUP(MONTH(SalesDataTable[[#This Row],[Order Date]])/3,0)</f>
        <v>Q4</v>
      </c>
      <c r="E2041" s="4">
        <f>YEAR(SalesDataTable[[#This Row],[Order Date]])</f>
        <v>2026</v>
      </c>
      <c r="F2041" s="4" t="str">
        <f>TEXT(SalesDataTable[[#This Row],[Order Date]],"MMMM")</f>
        <v>October</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MONTH(SalesDataTable[[#This Row],[Order Date]])</f>
        <v>10</v>
      </c>
      <c r="D2042" s="4" t="str">
        <f>"Q"&amp;ROUNDUP(MONTH(SalesDataTable[[#This Row],[Order Date]])/3,0)</f>
        <v>Q4</v>
      </c>
      <c r="E2042" s="4">
        <f>YEAR(SalesDataTable[[#This Row],[Order Date]])</f>
        <v>2026</v>
      </c>
      <c r="F2042" s="4" t="str">
        <f>TEXT(SalesDataTable[[#This Row],[Order Date]],"MMMM")</f>
        <v>October</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MONTH(SalesDataTable[[#This Row],[Order Date]])</f>
        <v>10</v>
      </c>
      <c r="D2043" s="4" t="str">
        <f>"Q"&amp;ROUNDUP(MONTH(SalesDataTable[[#This Row],[Order Date]])/3,0)</f>
        <v>Q4</v>
      </c>
      <c r="E2043" s="4">
        <f>YEAR(SalesDataTable[[#This Row],[Order Date]])</f>
        <v>2026</v>
      </c>
      <c r="F2043" s="4" t="str">
        <f>TEXT(SalesDataTable[[#This Row],[Order Date]],"MMMM")</f>
        <v>October</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MONTH(SalesDataTable[[#This Row],[Order Date]])</f>
        <v>10</v>
      </c>
      <c r="D2044" s="4" t="str">
        <f>"Q"&amp;ROUNDUP(MONTH(SalesDataTable[[#This Row],[Order Date]])/3,0)</f>
        <v>Q4</v>
      </c>
      <c r="E2044" s="4">
        <f>YEAR(SalesDataTable[[#This Row],[Order Date]])</f>
        <v>2026</v>
      </c>
      <c r="F2044" s="4" t="str">
        <f>TEXT(SalesDataTable[[#This Row],[Order Date]],"MMMM")</f>
        <v>October</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MONTH(SalesDataTable[[#This Row],[Order Date]])</f>
        <v>10</v>
      </c>
      <c r="D2045" s="4" t="str">
        <f>"Q"&amp;ROUNDUP(MONTH(SalesDataTable[[#This Row],[Order Date]])/3,0)</f>
        <v>Q4</v>
      </c>
      <c r="E2045" s="4">
        <f>YEAR(SalesDataTable[[#This Row],[Order Date]])</f>
        <v>2026</v>
      </c>
      <c r="F2045" s="4" t="str">
        <f>TEXT(SalesDataTable[[#This Row],[Order Date]],"MMMM")</f>
        <v>October</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MONTH(SalesDataTable[[#This Row],[Order Date]])</f>
        <v>10</v>
      </c>
      <c r="D2046" s="4" t="str">
        <f>"Q"&amp;ROUNDUP(MONTH(SalesDataTable[[#This Row],[Order Date]])/3,0)</f>
        <v>Q4</v>
      </c>
      <c r="E2046" s="4">
        <f>YEAR(SalesDataTable[[#This Row],[Order Date]])</f>
        <v>2026</v>
      </c>
      <c r="F2046" s="4" t="str">
        <f>TEXT(SalesDataTable[[#This Row],[Order Date]],"MMMM")</f>
        <v>October</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MONTH(SalesDataTable[[#This Row],[Order Date]])</f>
        <v>10</v>
      </c>
      <c r="D2047" s="4" t="str">
        <f>"Q"&amp;ROUNDUP(MONTH(SalesDataTable[[#This Row],[Order Date]])/3,0)</f>
        <v>Q4</v>
      </c>
      <c r="E2047" s="4">
        <f>YEAR(SalesDataTable[[#This Row],[Order Date]])</f>
        <v>2026</v>
      </c>
      <c r="F2047" s="4" t="str">
        <f>TEXT(SalesDataTable[[#This Row],[Order Date]],"MMMM")</f>
        <v>October</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MONTH(SalesDataTable[[#This Row],[Order Date]])</f>
        <v>10</v>
      </c>
      <c r="D2048" s="4" t="str">
        <f>"Q"&amp;ROUNDUP(MONTH(SalesDataTable[[#This Row],[Order Date]])/3,0)</f>
        <v>Q4</v>
      </c>
      <c r="E2048" s="4">
        <f>YEAR(SalesDataTable[[#This Row],[Order Date]])</f>
        <v>2026</v>
      </c>
      <c r="F2048" s="4" t="str">
        <f>TEXT(SalesDataTable[[#This Row],[Order Date]],"MMMM")</f>
        <v>October</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MONTH(SalesDataTable[[#This Row],[Order Date]])</f>
        <v>10</v>
      </c>
      <c r="D2049" s="4" t="str">
        <f>"Q"&amp;ROUNDUP(MONTH(SalesDataTable[[#This Row],[Order Date]])/3,0)</f>
        <v>Q4</v>
      </c>
      <c r="E2049" s="4">
        <f>YEAR(SalesDataTable[[#This Row],[Order Date]])</f>
        <v>2026</v>
      </c>
      <c r="F2049" s="4" t="str">
        <f>TEXT(SalesDataTable[[#This Row],[Order Date]],"MMMM")</f>
        <v>October</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MONTH(SalesDataTable[[#This Row],[Order Date]])</f>
        <v>10</v>
      </c>
      <c r="D2050" s="4" t="str">
        <f>"Q"&amp;ROUNDUP(MONTH(SalesDataTable[[#This Row],[Order Date]])/3,0)</f>
        <v>Q4</v>
      </c>
      <c r="E2050" s="4">
        <f>YEAR(SalesDataTable[[#This Row],[Order Date]])</f>
        <v>2026</v>
      </c>
      <c r="F2050" s="4" t="str">
        <f>TEXT(SalesDataTable[[#This Row],[Order Date]],"MMMM")</f>
        <v>October</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MONTH(SalesDataTable[[#This Row],[Order Date]])</f>
        <v>10</v>
      </c>
      <c r="D2051" s="4" t="str">
        <f>"Q"&amp;ROUNDUP(MONTH(SalesDataTable[[#This Row],[Order Date]])/3,0)</f>
        <v>Q4</v>
      </c>
      <c r="E2051" s="4">
        <f>YEAR(SalesDataTable[[#This Row],[Order Date]])</f>
        <v>2026</v>
      </c>
      <c r="F2051" s="4" t="str">
        <f>TEXT(SalesDataTable[[#This Row],[Order Date]],"MMMM")</f>
        <v>October</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MONTH(SalesDataTable[[#This Row],[Order Date]])</f>
        <v>10</v>
      </c>
      <c r="D2052" s="4" t="str">
        <f>"Q"&amp;ROUNDUP(MONTH(SalesDataTable[[#This Row],[Order Date]])/3,0)</f>
        <v>Q4</v>
      </c>
      <c r="E2052" s="4">
        <f>YEAR(SalesDataTable[[#This Row],[Order Date]])</f>
        <v>2026</v>
      </c>
      <c r="F2052" s="4" t="str">
        <f>TEXT(SalesDataTable[[#This Row],[Order Date]],"MMMM")</f>
        <v>October</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MONTH(SalesDataTable[[#This Row],[Order Date]])</f>
        <v>10</v>
      </c>
      <c r="D2053" s="4" t="str">
        <f>"Q"&amp;ROUNDUP(MONTH(SalesDataTable[[#This Row],[Order Date]])/3,0)</f>
        <v>Q4</v>
      </c>
      <c r="E2053" s="4">
        <f>YEAR(SalesDataTable[[#This Row],[Order Date]])</f>
        <v>2026</v>
      </c>
      <c r="F2053" s="4" t="str">
        <f>TEXT(SalesDataTable[[#This Row],[Order Date]],"MMMM")</f>
        <v>October</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MONTH(SalesDataTable[[#This Row],[Order Date]])</f>
        <v>10</v>
      </c>
      <c r="D2054" s="4" t="str">
        <f>"Q"&amp;ROUNDUP(MONTH(SalesDataTable[[#This Row],[Order Date]])/3,0)</f>
        <v>Q4</v>
      </c>
      <c r="E2054" s="4">
        <f>YEAR(SalesDataTable[[#This Row],[Order Date]])</f>
        <v>2026</v>
      </c>
      <c r="F2054" s="4" t="str">
        <f>TEXT(SalesDataTable[[#This Row],[Order Date]],"MMMM")</f>
        <v>October</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MONTH(SalesDataTable[[#This Row],[Order Date]])</f>
        <v>10</v>
      </c>
      <c r="D2055" s="4" t="str">
        <f>"Q"&amp;ROUNDUP(MONTH(SalesDataTable[[#This Row],[Order Date]])/3,0)</f>
        <v>Q4</v>
      </c>
      <c r="E2055" s="4">
        <f>YEAR(SalesDataTable[[#This Row],[Order Date]])</f>
        <v>2026</v>
      </c>
      <c r="F2055" s="4" t="str">
        <f>TEXT(SalesDataTable[[#This Row],[Order Date]],"MMMM")</f>
        <v>October</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MONTH(SalesDataTable[[#This Row],[Order Date]])</f>
        <v>10</v>
      </c>
      <c r="D2056" s="4" t="str">
        <f>"Q"&amp;ROUNDUP(MONTH(SalesDataTable[[#This Row],[Order Date]])/3,0)</f>
        <v>Q4</v>
      </c>
      <c r="E2056" s="4">
        <f>YEAR(SalesDataTable[[#This Row],[Order Date]])</f>
        <v>2026</v>
      </c>
      <c r="F2056" s="4" t="str">
        <f>TEXT(SalesDataTable[[#This Row],[Order Date]],"MMMM")</f>
        <v>October</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MONTH(SalesDataTable[[#This Row],[Order Date]])</f>
        <v>10</v>
      </c>
      <c r="D2057" s="4" t="str">
        <f>"Q"&amp;ROUNDUP(MONTH(SalesDataTable[[#This Row],[Order Date]])/3,0)</f>
        <v>Q4</v>
      </c>
      <c r="E2057" s="4">
        <f>YEAR(SalesDataTable[[#This Row],[Order Date]])</f>
        <v>2026</v>
      </c>
      <c r="F2057" s="4" t="str">
        <f>TEXT(SalesDataTable[[#This Row],[Order Date]],"MMMM")</f>
        <v>October</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MONTH(SalesDataTable[[#This Row],[Order Date]])</f>
        <v>10</v>
      </c>
      <c r="D2058" s="4" t="str">
        <f>"Q"&amp;ROUNDUP(MONTH(SalesDataTable[[#This Row],[Order Date]])/3,0)</f>
        <v>Q4</v>
      </c>
      <c r="E2058" s="4">
        <f>YEAR(SalesDataTable[[#This Row],[Order Date]])</f>
        <v>2026</v>
      </c>
      <c r="F2058" s="4" t="str">
        <f>TEXT(SalesDataTable[[#This Row],[Order Date]],"MMMM")</f>
        <v>October</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MONTH(SalesDataTable[[#This Row],[Order Date]])</f>
        <v>10</v>
      </c>
      <c r="D2059" s="4" t="str">
        <f>"Q"&amp;ROUNDUP(MONTH(SalesDataTable[[#This Row],[Order Date]])/3,0)</f>
        <v>Q4</v>
      </c>
      <c r="E2059" s="4">
        <f>YEAR(SalesDataTable[[#This Row],[Order Date]])</f>
        <v>2026</v>
      </c>
      <c r="F2059" s="4" t="str">
        <f>TEXT(SalesDataTable[[#This Row],[Order Date]],"MMMM")</f>
        <v>October</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MONTH(SalesDataTable[[#This Row],[Order Date]])</f>
        <v>10</v>
      </c>
      <c r="D2060" s="4" t="str">
        <f>"Q"&amp;ROUNDUP(MONTH(SalesDataTable[[#This Row],[Order Date]])/3,0)</f>
        <v>Q4</v>
      </c>
      <c r="E2060" s="4">
        <f>YEAR(SalesDataTable[[#This Row],[Order Date]])</f>
        <v>2026</v>
      </c>
      <c r="F2060" s="4" t="str">
        <f>TEXT(SalesDataTable[[#This Row],[Order Date]],"MMMM")</f>
        <v>October</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MONTH(SalesDataTable[[#This Row],[Order Date]])</f>
        <v>10</v>
      </c>
      <c r="D2061" s="4" t="str">
        <f>"Q"&amp;ROUNDUP(MONTH(SalesDataTable[[#This Row],[Order Date]])/3,0)</f>
        <v>Q4</v>
      </c>
      <c r="E2061" s="4">
        <f>YEAR(SalesDataTable[[#This Row],[Order Date]])</f>
        <v>2026</v>
      </c>
      <c r="F2061" s="4" t="str">
        <f>TEXT(SalesDataTable[[#This Row],[Order Date]],"MMMM")</f>
        <v>October</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MONTH(SalesDataTable[[#This Row],[Order Date]])</f>
        <v>10</v>
      </c>
      <c r="D2062" s="4" t="str">
        <f>"Q"&amp;ROUNDUP(MONTH(SalesDataTable[[#This Row],[Order Date]])/3,0)</f>
        <v>Q4</v>
      </c>
      <c r="E2062" s="4">
        <f>YEAR(SalesDataTable[[#This Row],[Order Date]])</f>
        <v>2026</v>
      </c>
      <c r="F2062" s="4" t="str">
        <f>TEXT(SalesDataTable[[#This Row],[Order Date]],"MMMM")</f>
        <v>October</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MONTH(SalesDataTable[[#This Row],[Order Date]])</f>
        <v>10</v>
      </c>
      <c r="D2063" s="4" t="str">
        <f>"Q"&amp;ROUNDUP(MONTH(SalesDataTable[[#This Row],[Order Date]])/3,0)</f>
        <v>Q4</v>
      </c>
      <c r="E2063" s="4">
        <f>YEAR(SalesDataTable[[#This Row],[Order Date]])</f>
        <v>2026</v>
      </c>
      <c r="F2063" s="4" t="str">
        <f>TEXT(SalesDataTable[[#This Row],[Order Date]],"MMMM")</f>
        <v>October</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MONTH(SalesDataTable[[#This Row],[Order Date]])</f>
        <v>10</v>
      </c>
      <c r="D2064" s="4" t="str">
        <f>"Q"&amp;ROUNDUP(MONTH(SalesDataTable[[#This Row],[Order Date]])/3,0)</f>
        <v>Q4</v>
      </c>
      <c r="E2064" s="4">
        <f>YEAR(SalesDataTable[[#This Row],[Order Date]])</f>
        <v>2026</v>
      </c>
      <c r="F2064" s="4" t="str">
        <f>TEXT(SalesDataTable[[#This Row],[Order Date]],"MMMM")</f>
        <v>October</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MONTH(SalesDataTable[[#This Row],[Order Date]])</f>
        <v>10</v>
      </c>
      <c r="D2065" s="4" t="str">
        <f>"Q"&amp;ROUNDUP(MONTH(SalesDataTable[[#This Row],[Order Date]])/3,0)</f>
        <v>Q4</v>
      </c>
      <c r="E2065" s="4">
        <f>YEAR(SalesDataTable[[#This Row],[Order Date]])</f>
        <v>2026</v>
      </c>
      <c r="F2065" s="4" t="str">
        <f>TEXT(SalesDataTable[[#This Row],[Order Date]],"MMMM")</f>
        <v>October</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MONTH(SalesDataTable[[#This Row],[Order Date]])</f>
        <v>10</v>
      </c>
      <c r="D2066" s="4" t="str">
        <f>"Q"&amp;ROUNDUP(MONTH(SalesDataTable[[#This Row],[Order Date]])/3,0)</f>
        <v>Q4</v>
      </c>
      <c r="E2066" s="4">
        <f>YEAR(SalesDataTable[[#This Row],[Order Date]])</f>
        <v>2026</v>
      </c>
      <c r="F2066" s="4" t="str">
        <f>TEXT(SalesDataTable[[#This Row],[Order Date]],"MMMM")</f>
        <v>October</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MONTH(SalesDataTable[[#This Row],[Order Date]])</f>
        <v>10</v>
      </c>
      <c r="D2067" s="4" t="str">
        <f>"Q"&amp;ROUNDUP(MONTH(SalesDataTable[[#This Row],[Order Date]])/3,0)</f>
        <v>Q4</v>
      </c>
      <c r="E2067" s="4">
        <f>YEAR(SalesDataTable[[#This Row],[Order Date]])</f>
        <v>2026</v>
      </c>
      <c r="F2067" s="4" t="str">
        <f>TEXT(SalesDataTable[[#This Row],[Order Date]],"MMMM")</f>
        <v>October</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MONTH(SalesDataTable[[#This Row],[Order Date]])</f>
        <v>10</v>
      </c>
      <c r="D2068" s="4" t="str">
        <f>"Q"&amp;ROUNDUP(MONTH(SalesDataTable[[#This Row],[Order Date]])/3,0)</f>
        <v>Q4</v>
      </c>
      <c r="E2068" s="4">
        <f>YEAR(SalesDataTable[[#This Row],[Order Date]])</f>
        <v>2026</v>
      </c>
      <c r="F2068" s="4" t="str">
        <f>TEXT(SalesDataTable[[#This Row],[Order Date]],"MMMM")</f>
        <v>October</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MONTH(SalesDataTable[[#This Row],[Order Date]])</f>
        <v>10</v>
      </c>
      <c r="D2069" s="4" t="str">
        <f>"Q"&amp;ROUNDUP(MONTH(SalesDataTable[[#This Row],[Order Date]])/3,0)</f>
        <v>Q4</v>
      </c>
      <c r="E2069" s="4">
        <f>YEAR(SalesDataTable[[#This Row],[Order Date]])</f>
        <v>2026</v>
      </c>
      <c r="F2069" s="4" t="str">
        <f>TEXT(SalesDataTable[[#This Row],[Order Date]],"MMMM")</f>
        <v>October</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MONTH(SalesDataTable[[#This Row],[Order Date]])</f>
        <v>10</v>
      </c>
      <c r="D2070" s="4" t="str">
        <f>"Q"&amp;ROUNDUP(MONTH(SalesDataTable[[#This Row],[Order Date]])/3,0)</f>
        <v>Q4</v>
      </c>
      <c r="E2070" s="4">
        <f>YEAR(SalesDataTable[[#This Row],[Order Date]])</f>
        <v>2026</v>
      </c>
      <c r="F2070" s="4" t="str">
        <f>TEXT(SalesDataTable[[#This Row],[Order Date]],"MMMM")</f>
        <v>October</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MONTH(SalesDataTable[[#This Row],[Order Date]])</f>
        <v>10</v>
      </c>
      <c r="D2071" s="4" t="str">
        <f>"Q"&amp;ROUNDUP(MONTH(SalesDataTable[[#This Row],[Order Date]])/3,0)</f>
        <v>Q4</v>
      </c>
      <c r="E2071" s="4">
        <f>YEAR(SalesDataTable[[#This Row],[Order Date]])</f>
        <v>2026</v>
      </c>
      <c r="F2071" s="4" t="str">
        <f>TEXT(SalesDataTable[[#This Row],[Order Date]],"MMMM")</f>
        <v>October</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MONTH(SalesDataTable[[#This Row],[Order Date]])</f>
        <v>10</v>
      </c>
      <c r="D2072" s="4" t="str">
        <f>"Q"&amp;ROUNDUP(MONTH(SalesDataTable[[#This Row],[Order Date]])/3,0)</f>
        <v>Q4</v>
      </c>
      <c r="E2072" s="4">
        <f>YEAR(SalesDataTable[[#This Row],[Order Date]])</f>
        <v>2026</v>
      </c>
      <c r="F2072" s="4" t="str">
        <f>TEXT(SalesDataTable[[#This Row],[Order Date]],"MMMM")</f>
        <v>October</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MONTH(SalesDataTable[[#This Row],[Order Date]])</f>
        <v>10</v>
      </c>
      <c r="D2073" s="4" t="str">
        <f>"Q"&amp;ROUNDUP(MONTH(SalesDataTable[[#This Row],[Order Date]])/3,0)</f>
        <v>Q4</v>
      </c>
      <c r="E2073" s="4">
        <f>YEAR(SalesDataTable[[#This Row],[Order Date]])</f>
        <v>2026</v>
      </c>
      <c r="F2073" s="4" t="str">
        <f>TEXT(SalesDataTable[[#This Row],[Order Date]],"MMMM")</f>
        <v>October</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MONTH(SalesDataTable[[#This Row],[Order Date]])</f>
        <v>10</v>
      </c>
      <c r="D2074" s="4" t="str">
        <f>"Q"&amp;ROUNDUP(MONTH(SalesDataTable[[#This Row],[Order Date]])/3,0)</f>
        <v>Q4</v>
      </c>
      <c r="E2074" s="4">
        <f>YEAR(SalesDataTable[[#This Row],[Order Date]])</f>
        <v>2026</v>
      </c>
      <c r="F2074" s="4" t="str">
        <f>TEXT(SalesDataTable[[#This Row],[Order Date]],"MMMM")</f>
        <v>October</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MONTH(SalesDataTable[[#This Row],[Order Date]])</f>
        <v>10</v>
      </c>
      <c r="D2075" s="4" t="str">
        <f>"Q"&amp;ROUNDUP(MONTH(SalesDataTable[[#This Row],[Order Date]])/3,0)</f>
        <v>Q4</v>
      </c>
      <c r="E2075" s="4">
        <f>YEAR(SalesDataTable[[#This Row],[Order Date]])</f>
        <v>2026</v>
      </c>
      <c r="F2075" s="4" t="str">
        <f>TEXT(SalesDataTable[[#This Row],[Order Date]],"MMMM")</f>
        <v>October</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MONTH(SalesDataTable[[#This Row],[Order Date]])</f>
        <v>10</v>
      </c>
      <c r="D2076" s="4" t="str">
        <f>"Q"&amp;ROUNDUP(MONTH(SalesDataTable[[#This Row],[Order Date]])/3,0)</f>
        <v>Q4</v>
      </c>
      <c r="E2076" s="4">
        <f>YEAR(SalesDataTable[[#This Row],[Order Date]])</f>
        <v>2026</v>
      </c>
      <c r="F2076" s="4" t="str">
        <f>TEXT(SalesDataTable[[#This Row],[Order Date]],"MMMM")</f>
        <v>October</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MONTH(SalesDataTable[[#This Row],[Order Date]])</f>
        <v>10</v>
      </c>
      <c r="D2077" s="4" t="str">
        <f>"Q"&amp;ROUNDUP(MONTH(SalesDataTable[[#This Row],[Order Date]])/3,0)</f>
        <v>Q4</v>
      </c>
      <c r="E2077" s="4">
        <f>YEAR(SalesDataTable[[#This Row],[Order Date]])</f>
        <v>2026</v>
      </c>
      <c r="F2077" s="4" t="str">
        <f>TEXT(SalesDataTable[[#This Row],[Order Date]],"MMMM")</f>
        <v>October</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MONTH(SalesDataTable[[#This Row],[Order Date]])</f>
        <v>10</v>
      </c>
      <c r="D2078" s="4" t="str">
        <f>"Q"&amp;ROUNDUP(MONTH(SalesDataTable[[#This Row],[Order Date]])/3,0)</f>
        <v>Q4</v>
      </c>
      <c r="E2078" s="4">
        <f>YEAR(SalesDataTable[[#This Row],[Order Date]])</f>
        <v>2026</v>
      </c>
      <c r="F2078" s="4" t="str">
        <f>TEXT(SalesDataTable[[#This Row],[Order Date]],"MMMM")</f>
        <v>October</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MONTH(SalesDataTable[[#This Row],[Order Date]])</f>
        <v>10</v>
      </c>
      <c r="D2079" s="4" t="str">
        <f>"Q"&amp;ROUNDUP(MONTH(SalesDataTable[[#This Row],[Order Date]])/3,0)</f>
        <v>Q4</v>
      </c>
      <c r="E2079" s="4">
        <f>YEAR(SalesDataTable[[#This Row],[Order Date]])</f>
        <v>2026</v>
      </c>
      <c r="F2079" s="4" t="str">
        <f>TEXT(SalesDataTable[[#This Row],[Order Date]],"MMMM")</f>
        <v>October</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MONTH(SalesDataTable[[#This Row],[Order Date]])</f>
        <v>10</v>
      </c>
      <c r="D2080" s="4" t="str">
        <f>"Q"&amp;ROUNDUP(MONTH(SalesDataTable[[#This Row],[Order Date]])/3,0)</f>
        <v>Q4</v>
      </c>
      <c r="E2080" s="4">
        <f>YEAR(SalesDataTable[[#This Row],[Order Date]])</f>
        <v>2026</v>
      </c>
      <c r="F2080" s="4" t="str">
        <f>TEXT(SalesDataTable[[#This Row],[Order Date]],"MMMM")</f>
        <v>October</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MONTH(SalesDataTable[[#This Row],[Order Date]])</f>
        <v>10</v>
      </c>
      <c r="D2081" s="4" t="str">
        <f>"Q"&amp;ROUNDUP(MONTH(SalesDataTable[[#This Row],[Order Date]])/3,0)</f>
        <v>Q4</v>
      </c>
      <c r="E2081" s="4">
        <f>YEAR(SalesDataTable[[#This Row],[Order Date]])</f>
        <v>2026</v>
      </c>
      <c r="F2081" s="4" t="str">
        <f>TEXT(SalesDataTable[[#This Row],[Order Date]],"MMMM")</f>
        <v>October</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MONTH(SalesDataTable[[#This Row],[Order Date]])</f>
        <v>10</v>
      </c>
      <c r="D2082" s="4" t="str">
        <f>"Q"&amp;ROUNDUP(MONTH(SalesDataTable[[#This Row],[Order Date]])/3,0)</f>
        <v>Q4</v>
      </c>
      <c r="E2082" s="4">
        <f>YEAR(SalesDataTable[[#This Row],[Order Date]])</f>
        <v>2026</v>
      </c>
      <c r="F2082" s="4" t="str">
        <f>TEXT(SalesDataTable[[#This Row],[Order Date]],"MMMM")</f>
        <v>October</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MONTH(SalesDataTable[[#This Row],[Order Date]])</f>
        <v>10</v>
      </c>
      <c r="D2083" s="4" t="str">
        <f>"Q"&amp;ROUNDUP(MONTH(SalesDataTable[[#This Row],[Order Date]])/3,0)</f>
        <v>Q4</v>
      </c>
      <c r="E2083" s="4">
        <f>YEAR(SalesDataTable[[#This Row],[Order Date]])</f>
        <v>2026</v>
      </c>
      <c r="F2083" s="4" t="str">
        <f>TEXT(SalesDataTable[[#This Row],[Order Date]],"MMMM")</f>
        <v>October</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MONTH(SalesDataTable[[#This Row],[Order Date]])</f>
        <v>10</v>
      </c>
      <c r="D2084" s="4" t="str">
        <f>"Q"&amp;ROUNDUP(MONTH(SalesDataTable[[#This Row],[Order Date]])/3,0)</f>
        <v>Q4</v>
      </c>
      <c r="E2084" s="4">
        <f>YEAR(SalesDataTable[[#This Row],[Order Date]])</f>
        <v>2026</v>
      </c>
      <c r="F2084" s="4" t="str">
        <f>TEXT(SalesDataTable[[#This Row],[Order Date]],"MMMM")</f>
        <v>October</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MONTH(SalesDataTable[[#This Row],[Order Date]])</f>
        <v>10</v>
      </c>
      <c r="D2085" s="4" t="str">
        <f>"Q"&amp;ROUNDUP(MONTH(SalesDataTable[[#This Row],[Order Date]])/3,0)</f>
        <v>Q4</v>
      </c>
      <c r="E2085" s="4">
        <f>YEAR(SalesDataTable[[#This Row],[Order Date]])</f>
        <v>2026</v>
      </c>
      <c r="F2085" s="4" t="str">
        <f>TEXT(SalesDataTable[[#This Row],[Order Date]],"MMMM")</f>
        <v>October</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MONTH(SalesDataTable[[#This Row],[Order Date]])</f>
        <v>10</v>
      </c>
      <c r="D2086" s="4" t="str">
        <f>"Q"&amp;ROUNDUP(MONTH(SalesDataTable[[#This Row],[Order Date]])/3,0)</f>
        <v>Q4</v>
      </c>
      <c r="E2086" s="4">
        <f>YEAR(SalesDataTable[[#This Row],[Order Date]])</f>
        <v>2026</v>
      </c>
      <c r="F2086" s="4" t="str">
        <f>TEXT(SalesDataTable[[#This Row],[Order Date]],"MMMM")</f>
        <v>October</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MONTH(SalesDataTable[[#This Row],[Order Date]])</f>
        <v>10</v>
      </c>
      <c r="D2087" s="4" t="str">
        <f>"Q"&amp;ROUNDUP(MONTH(SalesDataTable[[#This Row],[Order Date]])/3,0)</f>
        <v>Q4</v>
      </c>
      <c r="E2087" s="4">
        <f>YEAR(SalesDataTable[[#This Row],[Order Date]])</f>
        <v>2026</v>
      </c>
      <c r="F2087" s="4" t="str">
        <f>TEXT(SalesDataTable[[#This Row],[Order Date]],"MMMM")</f>
        <v>October</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MONTH(SalesDataTable[[#This Row],[Order Date]])</f>
        <v>10</v>
      </c>
      <c r="D2088" s="4" t="str">
        <f>"Q"&amp;ROUNDUP(MONTH(SalesDataTable[[#This Row],[Order Date]])/3,0)</f>
        <v>Q4</v>
      </c>
      <c r="E2088" s="4">
        <f>YEAR(SalesDataTable[[#This Row],[Order Date]])</f>
        <v>2026</v>
      </c>
      <c r="F2088" s="4" t="str">
        <f>TEXT(SalesDataTable[[#This Row],[Order Date]],"MMMM")</f>
        <v>October</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MONTH(SalesDataTable[[#This Row],[Order Date]])</f>
        <v>10</v>
      </c>
      <c r="D2089" s="4" t="str">
        <f>"Q"&amp;ROUNDUP(MONTH(SalesDataTable[[#This Row],[Order Date]])/3,0)</f>
        <v>Q4</v>
      </c>
      <c r="E2089" s="4">
        <f>YEAR(SalesDataTable[[#This Row],[Order Date]])</f>
        <v>2026</v>
      </c>
      <c r="F2089" s="4" t="str">
        <f>TEXT(SalesDataTable[[#This Row],[Order Date]],"MMMM")</f>
        <v>October</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MONTH(SalesDataTable[[#This Row],[Order Date]])</f>
        <v>10</v>
      </c>
      <c r="D2090" s="4" t="str">
        <f>"Q"&amp;ROUNDUP(MONTH(SalesDataTable[[#This Row],[Order Date]])/3,0)</f>
        <v>Q4</v>
      </c>
      <c r="E2090" s="4">
        <f>YEAR(SalesDataTable[[#This Row],[Order Date]])</f>
        <v>2026</v>
      </c>
      <c r="F2090" s="4" t="str">
        <f>TEXT(SalesDataTable[[#This Row],[Order Date]],"MMMM")</f>
        <v>October</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MONTH(SalesDataTable[[#This Row],[Order Date]])</f>
        <v>10</v>
      </c>
      <c r="D2091" s="4" t="str">
        <f>"Q"&amp;ROUNDUP(MONTH(SalesDataTable[[#This Row],[Order Date]])/3,0)</f>
        <v>Q4</v>
      </c>
      <c r="E2091" s="4">
        <f>YEAR(SalesDataTable[[#This Row],[Order Date]])</f>
        <v>2026</v>
      </c>
      <c r="F2091" s="4" t="str">
        <f>TEXT(SalesDataTable[[#This Row],[Order Date]],"MMMM")</f>
        <v>October</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MONTH(SalesDataTable[[#This Row],[Order Date]])</f>
        <v>10</v>
      </c>
      <c r="D2092" s="4" t="str">
        <f>"Q"&amp;ROUNDUP(MONTH(SalesDataTable[[#This Row],[Order Date]])/3,0)</f>
        <v>Q4</v>
      </c>
      <c r="E2092" s="4">
        <f>YEAR(SalesDataTable[[#This Row],[Order Date]])</f>
        <v>2026</v>
      </c>
      <c r="F2092" s="4" t="str">
        <f>TEXT(SalesDataTable[[#This Row],[Order Date]],"MMMM")</f>
        <v>October</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MONTH(SalesDataTable[[#This Row],[Order Date]])</f>
        <v>10</v>
      </c>
      <c r="D2093" s="4" t="str">
        <f>"Q"&amp;ROUNDUP(MONTH(SalesDataTable[[#This Row],[Order Date]])/3,0)</f>
        <v>Q4</v>
      </c>
      <c r="E2093" s="4">
        <f>YEAR(SalesDataTable[[#This Row],[Order Date]])</f>
        <v>2026</v>
      </c>
      <c r="F2093" s="4" t="str">
        <f>TEXT(SalesDataTable[[#This Row],[Order Date]],"MMMM")</f>
        <v>October</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MONTH(SalesDataTable[[#This Row],[Order Date]])</f>
        <v>10</v>
      </c>
      <c r="D2094" s="4" t="str">
        <f>"Q"&amp;ROUNDUP(MONTH(SalesDataTable[[#This Row],[Order Date]])/3,0)</f>
        <v>Q4</v>
      </c>
      <c r="E2094" s="4">
        <f>YEAR(SalesDataTable[[#This Row],[Order Date]])</f>
        <v>2026</v>
      </c>
      <c r="F2094" s="4" t="str">
        <f>TEXT(SalesDataTable[[#This Row],[Order Date]],"MMMM")</f>
        <v>October</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MONTH(SalesDataTable[[#This Row],[Order Date]])</f>
        <v>10</v>
      </c>
      <c r="D2095" s="4" t="str">
        <f>"Q"&amp;ROUNDUP(MONTH(SalesDataTable[[#This Row],[Order Date]])/3,0)</f>
        <v>Q4</v>
      </c>
      <c r="E2095" s="4">
        <f>YEAR(SalesDataTable[[#This Row],[Order Date]])</f>
        <v>2026</v>
      </c>
      <c r="F2095" s="4" t="str">
        <f>TEXT(SalesDataTable[[#This Row],[Order Date]],"MMMM")</f>
        <v>October</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MONTH(SalesDataTable[[#This Row],[Order Date]])</f>
        <v>10</v>
      </c>
      <c r="D2096" s="4" t="str">
        <f>"Q"&amp;ROUNDUP(MONTH(SalesDataTable[[#This Row],[Order Date]])/3,0)</f>
        <v>Q4</v>
      </c>
      <c r="E2096" s="4">
        <f>YEAR(SalesDataTable[[#This Row],[Order Date]])</f>
        <v>2026</v>
      </c>
      <c r="F2096" s="4" t="str">
        <f>TEXT(SalesDataTable[[#This Row],[Order Date]],"MMMM")</f>
        <v>October</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MONTH(SalesDataTable[[#This Row],[Order Date]])</f>
        <v>10</v>
      </c>
      <c r="D2097" s="4" t="str">
        <f>"Q"&amp;ROUNDUP(MONTH(SalesDataTable[[#This Row],[Order Date]])/3,0)</f>
        <v>Q4</v>
      </c>
      <c r="E2097" s="4">
        <f>YEAR(SalesDataTable[[#This Row],[Order Date]])</f>
        <v>2026</v>
      </c>
      <c r="F2097" s="4" t="str">
        <f>TEXT(SalesDataTable[[#This Row],[Order Date]],"MMMM")</f>
        <v>October</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MONTH(SalesDataTable[[#This Row],[Order Date]])</f>
        <v>10</v>
      </c>
      <c r="D2098" s="4" t="str">
        <f>"Q"&amp;ROUNDUP(MONTH(SalesDataTable[[#This Row],[Order Date]])/3,0)</f>
        <v>Q4</v>
      </c>
      <c r="E2098" s="4">
        <f>YEAR(SalesDataTable[[#This Row],[Order Date]])</f>
        <v>2026</v>
      </c>
      <c r="F2098" s="4" t="str">
        <f>TEXT(SalesDataTable[[#This Row],[Order Date]],"MMMM")</f>
        <v>October</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MONTH(SalesDataTable[[#This Row],[Order Date]])</f>
        <v>10</v>
      </c>
      <c r="D2099" s="4" t="str">
        <f>"Q"&amp;ROUNDUP(MONTH(SalesDataTable[[#This Row],[Order Date]])/3,0)</f>
        <v>Q4</v>
      </c>
      <c r="E2099" s="4">
        <f>YEAR(SalesDataTable[[#This Row],[Order Date]])</f>
        <v>2026</v>
      </c>
      <c r="F2099" s="4" t="str">
        <f>TEXT(SalesDataTable[[#This Row],[Order Date]],"MMMM")</f>
        <v>October</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MONTH(SalesDataTable[[#This Row],[Order Date]])</f>
        <v>10</v>
      </c>
      <c r="D2100" s="4" t="str">
        <f>"Q"&amp;ROUNDUP(MONTH(SalesDataTable[[#This Row],[Order Date]])/3,0)</f>
        <v>Q4</v>
      </c>
      <c r="E2100" s="4">
        <f>YEAR(SalesDataTable[[#This Row],[Order Date]])</f>
        <v>2026</v>
      </c>
      <c r="F2100" s="4" t="str">
        <f>TEXT(SalesDataTable[[#This Row],[Order Date]],"MMMM")</f>
        <v>October</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MONTH(SalesDataTable[[#This Row],[Order Date]])</f>
        <v>10</v>
      </c>
      <c r="D2101" s="4" t="str">
        <f>"Q"&amp;ROUNDUP(MONTH(SalesDataTable[[#This Row],[Order Date]])/3,0)</f>
        <v>Q4</v>
      </c>
      <c r="E2101" s="4">
        <f>YEAR(SalesDataTable[[#This Row],[Order Date]])</f>
        <v>2026</v>
      </c>
      <c r="F2101" s="4" t="str">
        <f>TEXT(SalesDataTable[[#This Row],[Order Date]],"MMMM")</f>
        <v>October</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MONTH(SalesDataTable[[#This Row],[Order Date]])</f>
        <v>10</v>
      </c>
      <c r="D2102" s="4" t="str">
        <f>"Q"&amp;ROUNDUP(MONTH(SalesDataTable[[#This Row],[Order Date]])/3,0)</f>
        <v>Q4</v>
      </c>
      <c r="E2102" s="4">
        <f>YEAR(SalesDataTable[[#This Row],[Order Date]])</f>
        <v>2026</v>
      </c>
      <c r="F2102" s="4" t="str">
        <f>TEXT(SalesDataTable[[#This Row],[Order Date]],"MMMM")</f>
        <v>October</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MONTH(SalesDataTable[[#This Row],[Order Date]])</f>
        <v>10</v>
      </c>
      <c r="D2103" s="4" t="str">
        <f>"Q"&amp;ROUNDUP(MONTH(SalesDataTable[[#This Row],[Order Date]])/3,0)</f>
        <v>Q4</v>
      </c>
      <c r="E2103" s="4">
        <f>YEAR(SalesDataTable[[#This Row],[Order Date]])</f>
        <v>2026</v>
      </c>
      <c r="F2103" s="4" t="str">
        <f>TEXT(SalesDataTable[[#This Row],[Order Date]],"MMMM")</f>
        <v>October</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MONTH(SalesDataTable[[#This Row],[Order Date]])</f>
        <v>10</v>
      </c>
      <c r="D2104" s="4" t="str">
        <f>"Q"&amp;ROUNDUP(MONTH(SalesDataTable[[#This Row],[Order Date]])/3,0)</f>
        <v>Q4</v>
      </c>
      <c r="E2104" s="4">
        <f>YEAR(SalesDataTable[[#This Row],[Order Date]])</f>
        <v>2026</v>
      </c>
      <c r="F2104" s="4" t="str">
        <f>TEXT(SalesDataTable[[#This Row],[Order Date]],"MMMM")</f>
        <v>October</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MONTH(SalesDataTable[[#This Row],[Order Date]])</f>
        <v>10</v>
      </c>
      <c r="D2105" s="4" t="str">
        <f>"Q"&amp;ROUNDUP(MONTH(SalesDataTable[[#This Row],[Order Date]])/3,0)</f>
        <v>Q4</v>
      </c>
      <c r="E2105" s="4">
        <f>YEAR(SalesDataTable[[#This Row],[Order Date]])</f>
        <v>2026</v>
      </c>
      <c r="F2105" s="4" t="str">
        <f>TEXT(SalesDataTable[[#This Row],[Order Date]],"MMMM")</f>
        <v>October</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MONTH(SalesDataTable[[#This Row],[Order Date]])</f>
        <v>10</v>
      </c>
      <c r="D2106" s="4" t="str">
        <f>"Q"&amp;ROUNDUP(MONTH(SalesDataTable[[#This Row],[Order Date]])/3,0)</f>
        <v>Q4</v>
      </c>
      <c r="E2106" s="4">
        <f>YEAR(SalesDataTable[[#This Row],[Order Date]])</f>
        <v>2026</v>
      </c>
      <c r="F2106" s="4" t="str">
        <f>TEXT(SalesDataTable[[#This Row],[Order Date]],"MMMM")</f>
        <v>October</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MONTH(SalesDataTable[[#This Row],[Order Date]])</f>
        <v>10</v>
      </c>
      <c r="D2107" s="4" t="str">
        <f>"Q"&amp;ROUNDUP(MONTH(SalesDataTable[[#This Row],[Order Date]])/3,0)</f>
        <v>Q4</v>
      </c>
      <c r="E2107" s="4">
        <f>YEAR(SalesDataTable[[#This Row],[Order Date]])</f>
        <v>2026</v>
      </c>
      <c r="F2107" s="4" t="str">
        <f>TEXT(SalesDataTable[[#This Row],[Order Date]],"MMMM")</f>
        <v>October</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MONTH(SalesDataTable[[#This Row],[Order Date]])</f>
        <v>10</v>
      </c>
      <c r="D2108" s="4" t="str">
        <f>"Q"&amp;ROUNDUP(MONTH(SalesDataTable[[#This Row],[Order Date]])/3,0)</f>
        <v>Q4</v>
      </c>
      <c r="E2108" s="4">
        <f>YEAR(SalesDataTable[[#This Row],[Order Date]])</f>
        <v>2026</v>
      </c>
      <c r="F2108" s="4" t="str">
        <f>TEXT(SalesDataTable[[#This Row],[Order Date]],"MMMM")</f>
        <v>October</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MONTH(SalesDataTable[[#This Row],[Order Date]])</f>
        <v>10</v>
      </c>
      <c r="D2109" s="4" t="str">
        <f>"Q"&amp;ROUNDUP(MONTH(SalesDataTable[[#This Row],[Order Date]])/3,0)</f>
        <v>Q4</v>
      </c>
      <c r="E2109" s="4">
        <f>YEAR(SalesDataTable[[#This Row],[Order Date]])</f>
        <v>2026</v>
      </c>
      <c r="F2109" s="4" t="str">
        <f>TEXT(SalesDataTable[[#This Row],[Order Date]],"MMMM")</f>
        <v>October</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MONTH(SalesDataTable[[#This Row],[Order Date]])</f>
        <v>10</v>
      </c>
      <c r="D2110" s="4" t="str">
        <f>"Q"&amp;ROUNDUP(MONTH(SalesDataTable[[#This Row],[Order Date]])/3,0)</f>
        <v>Q4</v>
      </c>
      <c r="E2110" s="4">
        <f>YEAR(SalesDataTable[[#This Row],[Order Date]])</f>
        <v>2026</v>
      </c>
      <c r="F2110" s="4" t="str">
        <f>TEXT(SalesDataTable[[#This Row],[Order Date]],"MMMM")</f>
        <v>October</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MONTH(SalesDataTable[[#This Row],[Order Date]])</f>
        <v>10</v>
      </c>
      <c r="D2111" s="4" t="str">
        <f>"Q"&amp;ROUNDUP(MONTH(SalesDataTable[[#This Row],[Order Date]])/3,0)</f>
        <v>Q4</v>
      </c>
      <c r="E2111" s="4">
        <f>YEAR(SalesDataTable[[#This Row],[Order Date]])</f>
        <v>2026</v>
      </c>
      <c r="F2111" s="4" t="str">
        <f>TEXT(SalesDataTable[[#This Row],[Order Date]],"MMMM")</f>
        <v>October</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MONTH(SalesDataTable[[#This Row],[Order Date]])</f>
        <v>10</v>
      </c>
      <c r="D2112" s="4" t="str">
        <f>"Q"&amp;ROUNDUP(MONTH(SalesDataTable[[#This Row],[Order Date]])/3,0)</f>
        <v>Q4</v>
      </c>
      <c r="E2112" s="4">
        <f>YEAR(SalesDataTable[[#This Row],[Order Date]])</f>
        <v>2026</v>
      </c>
      <c r="F2112" s="4" t="str">
        <f>TEXT(SalesDataTable[[#This Row],[Order Date]],"MMMM")</f>
        <v>October</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MONTH(SalesDataTable[[#This Row],[Order Date]])</f>
        <v>10</v>
      </c>
      <c r="D2113" s="4" t="str">
        <f>"Q"&amp;ROUNDUP(MONTH(SalesDataTable[[#This Row],[Order Date]])/3,0)</f>
        <v>Q4</v>
      </c>
      <c r="E2113" s="4">
        <f>YEAR(SalesDataTable[[#This Row],[Order Date]])</f>
        <v>2026</v>
      </c>
      <c r="F2113" s="4" t="str">
        <f>TEXT(SalesDataTable[[#This Row],[Order Date]],"MMMM")</f>
        <v>October</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MONTH(SalesDataTable[[#This Row],[Order Date]])</f>
        <v>10</v>
      </c>
      <c r="D2114" s="4" t="str">
        <f>"Q"&amp;ROUNDUP(MONTH(SalesDataTable[[#This Row],[Order Date]])/3,0)</f>
        <v>Q4</v>
      </c>
      <c r="E2114" s="4">
        <f>YEAR(SalesDataTable[[#This Row],[Order Date]])</f>
        <v>2026</v>
      </c>
      <c r="F2114" s="4" t="str">
        <f>TEXT(SalesDataTable[[#This Row],[Order Date]],"MMMM")</f>
        <v>October</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MONTH(SalesDataTable[[#This Row],[Order Date]])</f>
        <v>10</v>
      </c>
      <c r="D2115" s="4" t="str">
        <f>"Q"&amp;ROUNDUP(MONTH(SalesDataTable[[#This Row],[Order Date]])/3,0)</f>
        <v>Q4</v>
      </c>
      <c r="E2115" s="4">
        <f>YEAR(SalesDataTable[[#This Row],[Order Date]])</f>
        <v>2026</v>
      </c>
      <c r="F2115" s="4" t="str">
        <f>TEXT(SalesDataTable[[#This Row],[Order Date]],"MMMM")</f>
        <v>October</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MONTH(SalesDataTable[[#This Row],[Order Date]])</f>
        <v>10</v>
      </c>
      <c r="D2116" s="4" t="str">
        <f>"Q"&amp;ROUNDUP(MONTH(SalesDataTable[[#This Row],[Order Date]])/3,0)</f>
        <v>Q4</v>
      </c>
      <c r="E2116" s="4">
        <f>YEAR(SalesDataTable[[#This Row],[Order Date]])</f>
        <v>2026</v>
      </c>
      <c r="F2116" s="4" t="str">
        <f>TEXT(SalesDataTable[[#This Row],[Order Date]],"MMMM")</f>
        <v>October</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MONTH(SalesDataTable[[#This Row],[Order Date]])</f>
        <v>10</v>
      </c>
      <c r="D2117" s="4" t="str">
        <f>"Q"&amp;ROUNDUP(MONTH(SalesDataTable[[#This Row],[Order Date]])/3,0)</f>
        <v>Q4</v>
      </c>
      <c r="E2117" s="4">
        <f>YEAR(SalesDataTable[[#This Row],[Order Date]])</f>
        <v>2026</v>
      </c>
      <c r="F2117" s="4" t="str">
        <f>TEXT(SalesDataTable[[#This Row],[Order Date]],"MMMM")</f>
        <v>October</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MONTH(SalesDataTable[[#This Row],[Order Date]])</f>
        <v>10</v>
      </c>
      <c r="D2118" s="4" t="str">
        <f>"Q"&amp;ROUNDUP(MONTH(SalesDataTable[[#This Row],[Order Date]])/3,0)</f>
        <v>Q4</v>
      </c>
      <c r="E2118" s="4">
        <f>YEAR(SalesDataTable[[#This Row],[Order Date]])</f>
        <v>2026</v>
      </c>
      <c r="F2118" s="4" t="str">
        <f>TEXT(SalesDataTable[[#This Row],[Order Date]],"MMMM")</f>
        <v>October</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MONTH(SalesDataTable[[#This Row],[Order Date]])</f>
        <v>10</v>
      </c>
      <c r="D2119" s="4" t="str">
        <f>"Q"&amp;ROUNDUP(MONTH(SalesDataTable[[#This Row],[Order Date]])/3,0)</f>
        <v>Q4</v>
      </c>
      <c r="E2119" s="4">
        <f>YEAR(SalesDataTable[[#This Row],[Order Date]])</f>
        <v>2026</v>
      </c>
      <c r="F2119" s="4" t="str">
        <f>TEXT(SalesDataTable[[#This Row],[Order Date]],"MMMM")</f>
        <v>October</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MONTH(SalesDataTable[[#This Row],[Order Date]])</f>
        <v>10</v>
      </c>
      <c r="D2120" s="4" t="str">
        <f>"Q"&amp;ROUNDUP(MONTH(SalesDataTable[[#This Row],[Order Date]])/3,0)</f>
        <v>Q4</v>
      </c>
      <c r="E2120" s="4">
        <f>YEAR(SalesDataTable[[#This Row],[Order Date]])</f>
        <v>2026</v>
      </c>
      <c r="F2120" s="4" t="str">
        <f>TEXT(SalesDataTable[[#This Row],[Order Date]],"MMMM")</f>
        <v>October</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MONTH(SalesDataTable[[#This Row],[Order Date]])</f>
        <v>10</v>
      </c>
      <c r="D2121" s="4" t="str">
        <f>"Q"&amp;ROUNDUP(MONTH(SalesDataTable[[#This Row],[Order Date]])/3,0)</f>
        <v>Q4</v>
      </c>
      <c r="E2121" s="4">
        <f>YEAR(SalesDataTable[[#This Row],[Order Date]])</f>
        <v>2026</v>
      </c>
      <c r="F2121" s="4" t="str">
        <f>TEXT(SalesDataTable[[#This Row],[Order Date]],"MMMM")</f>
        <v>October</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MONTH(SalesDataTable[[#This Row],[Order Date]])</f>
        <v>10</v>
      </c>
      <c r="D2122" s="4" t="str">
        <f>"Q"&amp;ROUNDUP(MONTH(SalesDataTable[[#This Row],[Order Date]])/3,0)</f>
        <v>Q4</v>
      </c>
      <c r="E2122" s="4">
        <f>YEAR(SalesDataTable[[#This Row],[Order Date]])</f>
        <v>2026</v>
      </c>
      <c r="F2122" s="4" t="str">
        <f>TEXT(SalesDataTable[[#This Row],[Order Date]],"MMMM")</f>
        <v>October</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MONTH(SalesDataTable[[#This Row],[Order Date]])</f>
        <v>10</v>
      </c>
      <c r="D2123" s="4" t="str">
        <f>"Q"&amp;ROUNDUP(MONTH(SalesDataTable[[#This Row],[Order Date]])/3,0)</f>
        <v>Q4</v>
      </c>
      <c r="E2123" s="4">
        <f>YEAR(SalesDataTable[[#This Row],[Order Date]])</f>
        <v>2026</v>
      </c>
      <c r="F2123" s="4" t="str">
        <f>TEXT(SalesDataTable[[#This Row],[Order Date]],"MMMM")</f>
        <v>October</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MONTH(SalesDataTable[[#This Row],[Order Date]])</f>
        <v>10</v>
      </c>
      <c r="D2124" s="4" t="str">
        <f>"Q"&amp;ROUNDUP(MONTH(SalesDataTable[[#This Row],[Order Date]])/3,0)</f>
        <v>Q4</v>
      </c>
      <c r="E2124" s="4">
        <f>YEAR(SalesDataTable[[#This Row],[Order Date]])</f>
        <v>2026</v>
      </c>
      <c r="F2124" s="4" t="str">
        <f>TEXT(SalesDataTable[[#This Row],[Order Date]],"MMMM")</f>
        <v>October</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MONTH(SalesDataTable[[#This Row],[Order Date]])</f>
        <v>10</v>
      </c>
      <c r="D2125" s="4" t="str">
        <f>"Q"&amp;ROUNDUP(MONTH(SalesDataTable[[#This Row],[Order Date]])/3,0)</f>
        <v>Q4</v>
      </c>
      <c r="E2125" s="4">
        <f>YEAR(SalesDataTable[[#This Row],[Order Date]])</f>
        <v>2026</v>
      </c>
      <c r="F2125" s="4" t="str">
        <f>TEXT(SalesDataTable[[#This Row],[Order Date]],"MMMM")</f>
        <v>October</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MONTH(SalesDataTable[[#This Row],[Order Date]])</f>
        <v>10</v>
      </c>
      <c r="D2126" s="4" t="str">
        <f>"Q"&amp;ROUNDUP(MONTH(SalesDataTable[[#This Row],[Order Date]])/3,0)</f>
        <v>Q4</v>
      </c>
      <c r="E2126" s="4">
        <f>YEAR(SalesDataTable[[#This Row],[Order Date]])</f>
        <v>2026</v>
      </c>
      <c r="F2126" s="4" t="str">
        <f>TEXT(SalesDataTable[[#This Row],[Order Date]],"MMMM")</f>
        <v>October</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MONTH(SalesDataTable[[#This Row],[Order Date]])</f>
        <v>10</v>
      </c>
      <c r="D2127" s="4" t="str">
        <f>"Q"&amp;ROUNDUP(MONTH(SalesDataTable[[#This Row],[Order Date]])/3,0)</f>
        <v>Q4</v>
      </c>
      <c r="E2127" s="4">
        <f>YEAR(SalesDataTable[[#This Row],[Order Date]])</f>
        <v>2026</v>
      </c>
      <c r="F2127" s="4" t="str">
        <f>TEXT(SalesDataTable[[#This Row],[Order Date]],"MMMM")</f>
        <v>October</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MONTH(SalesDataTable[[#This Row],[Order Date]])</f>
        <v>10</v>
      </c>
      <c r="D2128" s="4" t="str">
        <f>"Q"&amp;ROUNDUP(MONTH(SalesDataTable[[#This Row],[Order Date]])/3,0)</f>
        <v>Q4</v>
      </c>
      <c r="E2128" s="4">
        <f>YEAR(SalesDataTable[[#This Row],[Order Date]])</f>
        <v>2026</v>
      </c>
      <c r="F2128" s="4" t="str">
        <f>TEXT(SalesDataTable[[#This Row],[Order Date]],"MMMM")</f>
        <v>October</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MONTH(SalesDataTable[[#This Row],[Order Date]])</f>
        <v>10</v>
      </c>
      <c r="D2129" s="4" t="str">
        <f>"Q"&amp;ROUNDUP(MONTH(SalesDataTable[[#This Row],[Order Date]])/3,0)</f>
        <v>Q4</v>
      </c>
      <c r="E2129" s="4">
        <f>YEAR(SalesDataTable[[#This Row],[Order Date]])</f>
        <v>2026</v>
      </c>
      <c r="F2129" s="4" t="str">
        <f>TEXT(SalesDataTable[[#This Row],[Order Date]],"MMMM")</f>
        <v>October</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MONTH(SalesDataTable[[#This Row],[Order Date]])</f>
        <v>10</v>
      </c>
      <c r="D2130" s="4" t="str">
        <f>"Q"&amp;ROUNDUP(MONTH(SalesDataTable[[#This Row],[Order Date]])/3,0)</f>
        <v>Q4</v>
      </c>
      <c r="E2130" s="4">
        <f>YEAR(SalesDataTable[[#This Row],[Order Date]])</f>
        <v>2026</v>
      </c>
      <c r="F2130" s="4" t="str">
        <f>TEXT(SalesDataTable[[#This Row],[Order Date]],"MMMM")</f>
        <v>October</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MONTH(SalesDataTable[[#This Row],[Order Date]])</f>
        <v>10</v>
      </c>
      <c r="D2131" s="4" t="str">
        <f>"Q"&amp;ROUNDUP(MONTH(SalesDataTable[[#This Row],[Order Date]])/3,0)</f>
        <v>Q4</v>
      </c>
      <c r="E2131" s="4">
        <f>YEAR(SalesDataTable[[#This Row],[Order Date]])</f>
        <v>2026</v>
      </c>
      <c r="F2131" s="4" t="str">
        <f>TEXT(SalesDataTable[[#This Row],[Order Date]],"MMMM")</f>
        <v>October</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MONTH(SalesDataTable[[#This Row],[Order Date]])</f>
        <v>10</v>
      </c>
      <c r="D2132" s="4" t="str">
        <f>"Q"&amp;ROUNDUP(MONTH(SalesDataTable[[#This Row],[Order Date]])/3,0)</f>
        <v>Q4</v>
      </c>
      <c r="E2132" s="4">
        <f>YEAR(SalesDataTable[[#This Row],[Order Date]])</f>
        <v>2026</v>
      </c>
      <c r="F2132" s="4" t="str">
        <f>TEXT(SalesDataTable[[#This Row],[Order Date]],"MMMM")</f>
        <v>October</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MONTH(SalesDataTable[[#This Row],[Order Date]])</f>
        <v>10</v>
      </c>
      <c r="D2133" s="4" t="str">
        <f>"Q"&amp;ROUNDUP(MONTH(SalesDataTable[[#This Row],[Order Date]])/3,0)</f>
        <v>Q4</v>
      </c>
      <c r="E2133" s="4">
        <f>YEAR(SalesDataTable[[#This Row],[Order Date]])</f>
        <v>2026</v>
      </c>
      <c r="F2133" s="4" t="str">
        <f>TEXT(SalesDataTable[[#This Row],[Order Date]],"MMMM")</f>
        <v>October</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MONTH(SalesDataTable[[#This Row],[Order Date]])</f>
        <v>10</v>
      </c>
      <c r="D2134" s="4" t="str">
        <f>"Q"&amp;ROUNDUP(MONTH(SalesDataTable[[#This Row],[Order Date]])/3,0)</f>
        <v>Q4</v>
      </c>
      <c r="E2134" s="4">
        <f>YEAR(SalesDataTable[[#This Row],[Order Date]])</f>
        <v>2026</v>
      </c>
      <c r="F2134" s="4" t="str">
        <f>TEXT(SalesDataTable[[#This Row],[Order Date]],"MMMM")</f>
        <v>October</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MONTH(SalesDataTable[[#This Row],[Order Date]])</f>
        <v>10</v>
      </c>
      <c r="D2135" s="4" t="str">
        <f>"Q"&amp;ROUNDUP(MONTH(SalesDataTable[[#This Row],[Order Date]])/3,0)</f>
        <v>Q4</v>
      </c>
      <c r="E2135" s="4">
        <f>YEAR(SalesDataTable[[#This Row],[Order Date]])</f>
        <v>2026</v>
      </c>
      <c r="F2135" s="4" t="str">
        <f>TEXT(SalesDataTable[[#This Row],[Order Date]],"MMMM")</f>
        <v>October</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MONTH(SalesDataTable[[#This Row],[Order Date]])</f>
        <v>10</v>
      </c>
      <c r="D2136" s="4" t="str">
        <f>"Q"&amp;ROUNDUP(MONTH(SalesDataTable[[#This Row],[Order Date]])/3,0)</f>
        <v>Q4</v>
      </c>
      <c r="E2136" s="4">
        <f>YEAR(SalesDataTable[[#This Row],[Order Date]])</f>
        <v>2026</v>
      </c>
      <c r="F2136" s="4" t="str">
        <f>TEXT(SalesDataTable[[#This Row],[Order Date]],"MMMM")</f>
        <v>October</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MONTH(SalesDataTable[[#This Row],[Order Date]])</f>
        <v>10</v>
      </c>
      <c r="D2137" s="4" t="str">
        <f>"Q"&amp;ROUNDUP(MONTH(SalesDataTable[[#This Row],[Order Date]])/3,0)</f>
        <v>Q4</v>
      </c>
      <c r="E2137" s="4">
        <f>YEAR(SalesDataTable[[#This Row],[Order Date]])</f>
        <v>2026</v>
      </c>
      <c r="F2137" s="4" t="str">
        <f>TEXT(SalesDataTable[[#This Row],[Order Date]],"MMMM")</f>
        <v>October</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MONTH(SalesDataTable[[#This Row],[Order Date]])</f>
        <v>10</v>
      </c>
      <c r="D2138" s="4" t="str">
        <f>"Q"&amp;ROUNDUP(MONTH(SalesDataTable[[#This Row],[Order Date]])/3,0)</f>
        <v>Q4</v>
      </c>
      <c r="E2138" s="4">
        <f>YEAR(SalesDataTable[[#This Row],[Order Date]])</f>
        <v>2026</v>
      </c>
      <c r="F2138" s="4" t="str">
        <f>TEXT(SalesDataTable[[#This Row],[Order Date]],"MMMM")</f>
        <v>October</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MONTH(SalesDataTable[[#This Row],[Order Date]])</f>
        <v>10</v>
      </c>
      <c r="D2139" s="4" t="str">
        <f>"Q"&amp;ROUNDUP(MONTH(SalesDataTable[[#This Row],[Order Date]])/3,0)</f>
        <v>Q4</v>
      </c>
      <c r="E2139" s="4">
        <f>YEAR(SalesDataTable[[#This Row],[Order Date]])</f>
        <v>2026</v>
      </c>
      <c r="F2139" s="4" t="str">
        <f>TEXT(SalesDataTable[[#This Row],[Order Date]],"MMMM")</f>
        <v>October</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MONTH(SalesDataTable[[#This Row],[Order Date]])</f>
        <v>10</v>
      </c>
      <c r="D2140" s="4" t="str">
        <f>"Q"&amp;ROUNDUP(MONTH(SalesDataTable[[#This Row],[Order Date]])/3,0)</f>
        <v>Q4</v>
      </c>
      <c r="E2140" s="4">
        <f>YEAR(SalesDataTable[[#This Row],[Order Date]])</f>
        <v>2026</v>
      </c>
      <c r="F2140" s="4" t="str">
        <f>TEXT(SalesDataTable[[#This Row],[Order Date]],"MMMM")</f>
        <v>October</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MONTH(SalesDataTable[[#This Row],[Order Date]])</f>
        <v>10</v>
      </c>
      <c r="D2141" s="4" t="str">
        <f>"Q"&amp;ROUNDUP(MONTH(SalesDataTable[[#This Row],[Order Date]])/3,0)</f>
        <v>Q4</v>
      </c>
      <c r="E2141" s="4">
        <f>YEAR(SalesDataTable[[#This Row],[Order Date]])</f>
        <v>2026</v>
      </c>
      <c r="F2141" s="4" t="str">
        <f>TEXT(SalesDataTable[[#This Row],[Order Date]],"MMMM")</f>
        <v>October</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MONTH(SalesDataTable[[#This Row],[Order Date]])</f>
        <v>10</v>
      </c>
      <c r="D2142" s="4" t="str">
        <f>"Q"&amp;ROUNDUP(MONTH(SalesDataTable[[#This Row],[Order Date]])/3,0)</f>
        <v>Q4</v>
      </c>
      <c r="E2142" s="4">
        <f>YEAR(SalesDataTable[[#This Row],[Order Date]])</f>
        <v>2026</v>
      </c>
      <c r="F2142" s="4" t="str">
        <f>TEXT(SalesDataTable[[#This Row],[Order Date]],"MMMM")</f>
        <v>October</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MONTH(SalesDataTable[[#This Row],[Order Date]])</f>
        <v>10</v>
      </c>
      <c r="D2143" s="4" t="str">
        <f>"Q"&amp;ROUNDUP(MONTH(SalesDataTable[[#This Row],[Order Date]])/3,0)</f>
        <v>Q4</v>
      </c>
      <c r="E2143" s="4">
        <f>YEAR(SalesDataTable[[#This Row],[Order Date]])</f>
        <v>2026</v>
      </c>
      <c r="F2143" s="4" t="str">
        <f>TEXT(SalesDataTable[[#This Row],[Order Date]],"MMMM")</f>
        <v>October</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MONTH(SalesDataTable[[#This Row],[Order Date]])</f>
        <v>10</v>
      </c>
      <c r="D2144" s="4" t="str">
        <f>"Q"&amp;ROUNDUP(MONTH(SalesDataTable[[#This Row],[Order Date]])/3,0)</f>
        <v>Q4</v>
      </c>
      <c r="E2144" s="4">
        <f>YEAR(SalesDataTable[[#This Row],[Order Date]])</f>
        <v>2026</v>
      </c>
      <c r="F2144" s="4" t="str">
        <f>TEXT(SalesDataTable[[#This Row],[Order Date]],"MMMM")</f>
        <v>October</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MONTH(SalesDataTable[[#This Row],[Order Date]])</f>
        <v>10</v>
      </c>
      <c r="D2145" s="4" t="str">
        <f>"Q"&amp;ROUNDUP(MONTH(SalesDataTable[[#This Row],[Order Date]])/3,0)</f>
        <v>Q4</v>
      </c>
      <c r="E2145" s="4">
        <f>YEAR(SalesDataTable[[#This Row],[Order Date]])</f>
        <v>2026</v>
      </c>
      <c r="F2145" s="4" t="str">
        <f>TEXT(SalesDataTable[[#This Row],[Order Date]],"MMMM")</f>
        <v>October</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MONTH(SalesDataTable[[#This Row],[Order Date]])</f>
        <v>10</v>
      </c>
      <c r="D2146" s="4" t="str">
        <f>"Q"&amp;ROUNDUP(MONTH(SalesDataTable[[#This Row],[Order Date]])/3,0)</f>
        <v>Q4</v>
      </c>
      <c r="E2146" s="4">
        <f>YEAR(SalesDataTable[[#This Row],[Order Date]])</f>
        <v>2026</v>
      </c>
      <c r="F2146" s="4" t="str">
        <f>TEXT(SalesDataTable[[#This Row],[Order Date]],"MMMM")</f>
        <v>October</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MONTH(SalesDataTable[[#This Row],[Order Date]])</f>
        <v>10</v>
      </c>
      <c r="D2147" s="4" t="str">
        <f>"Q"&amp;ROUNDUP(MONTH(SalesDataTable[[#This Row],[Order Date]])/3,0)</f>
        <v>Q4</v>
      </c>
      <c r="E2147" s="4">
        <f>YEAR(SalesDataTable[[#This Row],[Order Date]])</f>
        <v>2026</v>
      </c>
      <c r="F2147" s="4" t="str">
        <f>TEXT(SalesDataTable[[#This Row],[Order Date]],"MMMM")</f>
        <v>October</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MONTH(SalesDataTable[[#This Row],[Order Date]])</f>
        <v>10</v>
      </c>
      <c r="D2148" s="4" t="str">
        <f>"Q"&amp;ROUNDUP(MONTH(SalesDataTable[[#This Row],[Order Date]])/3,0)</f>
        <v>Q4</v>
      </c>
      <c r="E2148" s="4">
        <f>YEAR(SalesDataTable[[#This Row],[Order Date]])</f>
        <v>2026</v>
      </c>
      <c r="F2148" s="4" t="str">
        <f>TEXT(SalesDataTable[[#This Row],[Order Date]],"MMMM")</f>
        <v>October</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MONTH(SalesDataTable[[#This Row],[Order Date]])</f>
        <v>10</v>
      </c>
      <c r="D2149" s="4" t="str">
        <f>"Q"&amp;ROUNDUP(MONTH(SalesDataTable[[#This Row],[Order Date]])/3,0)</f>
        <v>Q4</v>
      </c>
      <c r="E2149" s="4">
        <f>YEAR(SalesDataTable[[#This Row],[Order Date]])</f>
        <v>2026</v>
      </c>
      <c r="F2149" s="4" t="str">
        <f>TEXT(SalesDataTable[[#This Row],[Order Date]],"MMMM")</f>
        <v>October</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MONTH(SalesDataTable[[#This Row],[Order Date]])</f>
        <v>10</v>
      </c>
      <c r="D2150" s="4" t="str">
        <f>"Q"&amp;ROUNDUP(MONTH(SalesDataTable[[#This Row],[Order Date]])/3,0)</f>
        <v>Q4</v>
      </c>
      <c r="E2150" s="4">
        <f>YEAR(SalesDataTable[[#This Row],[Order Date]])</f>
        <v>2026</v>
      </c>
      <c r="F2150" s="4" t="str">
        <f>TEXT(SalesDataTable[[#This Row],[Order Date]],"MMMM")</f>
        <v>October</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MONTH(SalesDataTable[[#This Row],[Order Date]])</f>
        <v>10</v>
      </c>
      <c r="D2151" s="4" t="str">
        <f>"Q"&amp;ROUNDUP(MONTH(SalesDataTable[[#This Row],[Order Date]])/3,0)</f>
        <v>Q4</v>
      </c>
      <c r="E2151" s="4">
        <f>YEAR(SalesDataTable[[#This Row],[Order Date]])</f>
        <v>2026</v>
      </c>
      <c r="F2151" s="4" t="str">
        <f>TEXT(SalesDataTable[[#This Row],[Order Date]],"MMMM")</f>
        <v>October</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MONTH(SalesDataTable[[#This Row],[Order Date]])</f>
        <v>10</v>
      </c>
      <c r="D2152" s="4" t="str">
        <f>"Q"&amp;ROUNDUP(MONTH(SalesDataTable[[#This Row],[Order Date]])/3,0)</f>
        <v>Q4</v>
      </c>
      <c r="E2152" s="4">
        <f>YEAR(SalesDataTable[[#This Row],[Order Date]])</f>
        <v>2026</v>
      </c>
      <c r="F2152" s="4" t="str">
        <f>TEXT(SalesDataTable[[#This Row],[Order Date]],"MMMM")</f>
        <v>October</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MONTH(SalesDataTable[[#This Row],[Order Date]])</f>
        <v>10</v>
      </c>
      <c r="D2153" s="4" t="str">
        <f>"Q"&amp;ROUNDUP(MONTH(SalesDataTable[[#This Row],[Order Date]])/3,0)</f>
        <v>Q4</v>
      </c>
      <c r="E2153" s="4">
        <f>YEAR(SalesDataTable[[#This Row],[Order Date]])</f>
        <v>2026</v>
      </c>
      <c r="F2153" s="4" t="str">
        <f>TEXT(SalesDataTable[[#This Row],[Order Date]],"MMMM")</f>
        <v>October</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MONTH(SalesDataTable[[#This Row],[Order Date]])</f>
        <v>10</v>
      </c>
      <c r="D2154" s="4" t="str">
        <f>"Q"&amp;ROUNDUP(MONTH(SalesDataTable[[#This Row],[Order Date]])/3,0)</f>
        <v>Q4</v>
      </c>
      <c r="E2154" s="4">
        <f>YEAR(SalesDataTable[[#This Row],[Order Date]])</f>
        <v>2026</v>
      </c>
      <c r="F2154" s="4" t="str">
        <f>TEXT(SalesDataTable[[#This Row],[Order Date]],"MMMM")</f>
        <v>October</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MONTH(SalesDataTable[[#This Row],[Order Date]])</f>
        <v>10</v>
      </c>
      <c r="D2155" s="4" t="str">
        <f>"Q"&amp;ROUNDUP(MONTH(SalesDataTable[[#This Row],[Order Date]])/3,0)</f>
        <v>Q4</v>
      </c>
      <c r="E2155" s="4">
        <f>YEAR(SalesDataTable[[#This Row],[Order Date]])</f>
        <v>2026</v>
      </c>
      <c r="F2155" s="4" t="str">
        <f>TEXT(SalesDataTable[[#This Row],[Order Date]],"MMMM")</f>
        <v>October</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MONTH(SalesDataTable[[#This Row],[Order Date]])</f>
        <v>10</v>
      </c>
      <c r="D2156" s="4" t="str">
        <f>"Q"&amp;ROUNDUP(MONTH(SalesDataTable[[#This Row],[Order Date]])/3,0)</f>
        <v>Q4</v>
      </c>
      <c r="E2156" s="4">
        <f>YEAR(SalesDataTable[[#This Row],[Order Date]])</f>
        <v>2026</v>
      </c>
      <c r="F2156" s="4" t="str">
        <f>TEXT(SalesDataTable[[#This Row],[Order Date]],"MMMM")</f>
        <v>October</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MONTH(SalesDataTable[[#This Row],[Order Date]])</f>
        <v>10</v>
      </c>
      <c r="D2157" s="4" t="str">
        <f>"Q"&amp;ROUNDUP(MONTH(SalesDataTable[[#This Row],[Order Date]])/3,0)</f>
        <v>Q4</v>
      </c>
      <c r="E2157" s="4">
        <f>YEAR(SalesDataTable[[#This Row],[Order Date]])</f>
        <v>2026</v>
      </c>
      <c r="F2157" s="4" t="str">
        <f>TEXT(SalesDataTable[[#This Row],[Order Date]],"MMMM")</f>
        <v>October</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MONTH(SalesDataTable[[#This Row],[Order Date]])</f>
        <v>10</v>
      </c>
      <c r="D2158" s="4" t="str">
        <f>"Q"&amp;ROUNDUP(MONTH(SalesDataTable[[#This Row],[Order Date]])/3,0)</f>
        <v>Q4</v>
      </c>
      <c r="E2158" s="4">
        <f>YEAR(SalesDataTable[[#This Row],[Order Date]])</f>
        <v>2026</v>
      </c>
      <c r="F2158" s="4" t="str">
        <f>TEXT(SalesDataTable[[#This Row],[Order Date]],"MMMM")</f>
        <v>October</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MONTH(SalesDataTable[[#This Row],[Order Date]])</f>
        <v>10</v>
      </c>
      <c r="D2159" s="4" t="str">
        <f>"Q"&amp;ROUNDUP(MONTH(SalesDataTable[[#This Row],[Order Date]])/3,0)</f>
        <v>Q4</v>
      </c>
      <c r="E2159" s="4">
        <f>YEAR(SalesDataTable[[#This Row],[Order Date]])</f>
        <v>2026</v>
      </c>
      <c r="F2159" s="4" t="str">
        <f>TEXT(SalesDataTable[[#This Row],[Order Date]],"MMMM")</f>
        <v>October</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MONTH(SalesDataTable[[#This Row],[Order Date]])</f>
        <v>10</v>
      </c>
      <c r="D2160" s="4" t="str">
        <f>"Q"&amp;ROUNDUP(MONTH(SalesDataTable[[#This Row],[Order Date]])/3,0)</f>
        <v>Q4</v>
      </c>
      <c r="E2160" s="4">
        <f>YEAR(SalesDataTable[[#This Row],[Order Date]])</f>
        <v>2026</v>
      </c>
      <c r="F2160" s="4" t="str">
        <f>TEXT(SalesDataTable[[#This Row],[Order Date]],"MMMM")</f>
        <v>October</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MONTH(SalesDataTable[[#This Row],[Order Date]])</f>
        <v>10</v>
      </c>
      <c r="D2161" s="4" t="str">
        <f>"Q"&amp;ROUNDUP(MONTH(SalesDataTable[[#This Row],[Order Date]])/3,0)</f>
        <v>Q4</v>
      </c>
      <c r="E2161" s="4">
        <f>YEAR(SalesDataTable[[#This Row],[Order Date]])</f>
        <v>2026</v>
      </c>
      <c r="F2161" s="4" t="str">
        <f>TEXT(SalesDataTable[[#This Row],[Order Date]],"MMMM")</f>
        <v>October</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MONTH(SalesDataTable[[#This Row],[Order Date]])</f>
        <v>10</v>
      </c>
      <c r="D2162" s="4" t="str">
        <f>"Q"&amp;ROUNDUP(MONTH(SalesDataTable[[#This Row],[Order Date]])/3,0)</f>
        <v>Q4</v>
      </c>
      <c r="E2162" s="4">
        <f>YEAR(SalesDataTable[[#This Row],[Order Date]])</f>
        <v>2026</v>
      </c>
      <c r="F2162" s="4" t="str">
        <f>TEXT(SalesDataTable[[#This Row],[Order Date]],"MMMM")</f>
        <v>October</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MONTH(SalesDataTable[[#This Row],[Order Date]])</f>
        <v>10</v>
      </c>
      <c r="D2163" s="4" t="str">
        <f>"Q"&amp;ROUNDUP(MONTH(SalesDataTable[[#This Row],[Order Date]])/3,0)</f>
        <v>Q4</v>
      </c>
      <c r="E2163" s="4">
        <f>YEAR(SalesDataTable[[#This Row],[Order Date]])</f>
        <v>2026</v>
      </c>
      <c r="F2163" s="4" t="str">
        <f>TEXT(SalesDataTable[[#This Row],[Order Date]],"MMMM")</f>
        <v>October</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MONTH(SalesDataTable[[#This Row],[Order Date]])</f>
        <v>10</v>
      </c>
      <c r="D2164" s="4" t="str">
        <f>"Q"&amp;ROUNDUP(MONTH(SalesDataTable[[#This Row],[Order Date]])/3,0)</f>
        <v>Q4</v>
      </c>
      <c r="E2164" s="4">
        <f>YEAR(SalesDataTable[[#This Row],[Order Date]])</f>
        <v>2026</v>
      </c>
      <c r="F2164" s="4" t="str">
        <f>TEXT(SalesDataTable[[#This Row],[Order Date]],"MMMM")</f>
        <v>October</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MONTH(SalesDataTable[[#This Row],[Order Date]])</f>
        <v>10</v>
      </c>
      <c r="D2165" s="4" t="str">
        <f>"Q"&amp;ROUNDUP(MONTH(SalesDataTable[[#This Row],[Order Date]])/3,0)</f>
        <v>Q4</v>
      </c>
      <c r="E2165" s="4">
        <f>YEAR(SalesDataTable[[#This Row],[Order Date]])</f>
        <v>2026</v>
      </c>
      <c r="F2165" s="4" t="str">
        <f>TEXT(SalesDataTable[[#This Row],[Order Date]],"MMMM")</f>
        <v>October</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MONTH(SalesDataTable[[#This Row],[Order Date]])</f>
        <v>10</v>
      </c>
      <c r="D2166" s="4" t="str">
        <f>"Q"&amp;ROUNDUP(MONTH(SalesDataTable[[#This Row],[Order Date]])/3,0)</f>
        <v>Q4</v>
      </c>
      <c r="E2166" s="4">
        <f>YEAR(SalesDataTable[[#This Row],[Order Date]])</f>
        <v>2026</v>
      </c>
      <c r="F2166" s="4" t="str">
        <f>TEXT(SalesDataTable[[#This Row],[Order Date]],"MMMM")</f>
        <v>October</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MONTH(SalesDataTable[[#This Row],[Order Date]])</f>
        <v>10</v>
      </c>
      <c r="D2167" s="4" t="str">
        <f>"Q"&amp;ROUNDUP(MONTH(SalesDataTable[[#This Row],[Order Date]])/3,0)</f>
        <v>Q4</v>
      </c>
      <c r="E2167" s="4">
        <f>YEAR(SalesDataTable[[#This Row],[Order Date]])</f>
        <v>2026</v>
      </c>
      <c r="F2167" s="4" t="str">
        <f>TEXT(SalesDataTable[[#This Row],[Order Date]],"MMMM")</f>
        <v>October</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MONTH(SalesDataTable[[#This Row],[Order Date]])</f>
        <v>10</v>
      </c>
      <c r="D2168" s="4" t="str">
        <f>"Q"&amp;ROUNDUP(MONTH(SalesDataTable[[#This Row],[Order Date]])/3,0)</f>
        <v>Q4</v>
      </c>
      <c r="E2168" s="4">
        <f>YEAR(SalesDataTable[[#This Row],[Order Date]])</f>
        <v>2026</v>
      </c>
      <c r="F2168" s="4" t="str">
        <f>TEXT(SalesDataTable[[#This Row],[Order Date]],"MMMM")</f>
        <v>October</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MONTH(SalesDataTable[[#This Row],[Order Date]])</f>
        <v>10</v>
      </c>
      <c r="D2169" s="4" t="str">
        <f>"Q"&amp;ROUNDUP(MONTH(SalesDataTable[[#This Row],[Order Date]])/3,0)</f>
        <v>Q4</v>
      </c>
      <c r="E2169" s="4">
        <f>YEAR(SalesDataTable[[#This Row],[Order Date]])</f>
        <v>2026</v>
      </c>
      <c r="F2169" s="4" t="str">
        <f>TEXT(SalesDataTable[[#This Row],[Order Date]],"MMMM")</f>
        <v>October</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MONTH(SalesDataTable[[#This Row],[Order Date]])</f>
        <v>10</v>
      </c>
      <c r="D2170" s="4" t="str">
        <f>"Q"&amp;ROUNDUP(MONTH(SalesDataTable[[#This Row],[Order Date]])/3,0)</f>
        <v>Q4</v>
      </c>
      <c r="E2170" s="4">
        <f>YEAR(SalesDataTable[[#This Row],[Order Date]])</f>
        <v>2026</v>
      </c>
      <c r="F2170" s="4" t="str">
        <f>TEXT(SalesDataTable[[#This Row],[Order Date]],"MMMM")</f>
        <v>October</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MONTH(SalesDataTable[[#This Row],[Order Date]])</f>
        <v>10</v>
      </c>
      <c r="D2171" s="4" t="str">
        <f>"Q"&amp;ROUNDUP(MONTH(SalesDataTable[[#This Row],[Order Date]])/3,0)</f>
        <v>Q4</v>
      </c>
      <c r="E2171" s="4">
        <f>YEAR(SalesDataTable[[#This Row],[Order Date]])</f>
        <v>2026</v>
      </c>
      <c r="F2171" s="4" t="str">
        <f>TEXT(SalesDataTable[[#This Row],[Order Date]],"MMMM")</f>
        <v>October</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MONTH(SalesDataTable[[#This Row],[Order Date]])</f>
        <v>10</v>
      </c>
      <c r="D2172" s="4" t="str">
        <f>"Q"&amp;ROUNDUP(MONTH(SalesDataTable[[#This Row],[Order Date]])/3,0)</f>
        <v>Q4</v>
      </c>
      <c r="E2172" s="4">
        <f>YEAR(SalesDataTable[[#This Row],[Order Date]])</f>
        <v>2026</v>
      </c>
      <c r="F2172" s="4" t="str">
        <f>TEXT(SalesDataTable[[#This Row],[Order Date]],"MMMM")</f>
        <v>October</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MONTH(SalesDataTable[[#This Row],[Order Date]])</f>
        <v>10</v>
      </c>
      <c r="D2173" s="4" t="str">
        <f>"Q"&amp;ROUNDUP(MONTH(SalesDataTable[[#This Row],[Order Date]])/3,0)</f>
        <v>Q4</v>
      </c>
      <c r="E2173" s="4">
        <f>YEAR(SalesDataTable[[#This Row],[Order Date]])</f>
        <v>2026</v>
      </c>
      <c r="F2173" s="4" t="str">
        <f>TEXT(SalesDataTable[[#This Row],[Order Date]],"MMMM")</f>
        <v>October</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MONTH(SalesDataTable[[#This Row],[Order Date]])</f>
        <v>10</v>
      </c>
      <c r="D2174" s="4" t="str">
        <f>"Q"&amp;ROUNDUP(MONTH(SalesDataTable[[#This Row],[Order Date]])/3,0)</f>
        <v>Q4</v>
      </c>
      <c r="E2174" s="4">
        <f>YEAR(SalesDataTable[[#This Row],[Order Date]])</f>
        <v>2026</v>
      </c>
      <c r="F2174" s="4" t="str">
        <f>TEXT(SalesDataTable[[#This Row],[Order Date]],"MMMM")</f>
        <v>October</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MONTH(SalesDataTable[[#This Row],[Order Date]])</f>
        <v>10</v>
      </c>
      <c r="D2175" s="4" t="str">
        <f>"Q"&amp;ROUNDUP(MONTH(SalesDataTable[[#This Row],[Order Date]])/3,0)</f>
        <v>Q4</v>
      </c>
      <c r="E2175" s="4">
        <f>YEAR(SalesDataTable[[#This Row],[Order Date]])</f>
        <v>2026</v>
      </c>
      <c r="F2175" s="4" t="str">
        <f>TEXT(SalesDataTable[[#This Row],[Order Date]],"MMMM")</f>
        <v>October</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MONTH(SalesDataTable[[#This Row],[Order Date]])</f>
        <v>10</v>
      </c>
      <c r="D2176" s="4" t="str">
        <f>"Q"&amp;ROUNDUP(MONTH(SalesDataTable[[#This Row],[Order Date]])/3,0)</f>
        <v>Q4</v>
      </c>
      <c r="E2176" s="4">
        <f>YEAR(SalesDataTable[[#This Row],[Order Date]])</f>
        <v>2026</v>
      </c>
      <c r="F2176" s="4" t="str">
        <f>TEXT(SalesDataTable[[#This Row],[Order Date]],"MMMM")</f>
        <v>October</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MONTH(SalesDataTable[[#This Row],[Order Date]])</f>
        <v>10</v>
      </c>
      <c r="D2177" s="4" t="str">
        <f>"Q"&amp;ROUNDUP(MONTH(SalesDataTable[[#This Row],[Order Date]])/3,0)</f>
        <v>Q4</v>
      </c>
      <c r="E2177" s="4">
        <f>YEAR(SalesDataTable[[#This Row],[Order Date]])</f>
        <v>2026</v>
      </c>
      <c r="F2177" s="4" t="str">
        <f>TEXT(SalesDataTable[[#This Row],[Order Date]],"MMMM")</f>
        <v>October</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MONTH(SalesDataTable[[#This Row],[Order Date]])</f>
        <v>10</v>
      </c>
      <c r="D2178" s="4" t="str">
        <f>"Q"&amp;ROUNDUP(MONTH(SalesDataTable[[#This Row],[Order Date]])/3,0)</f>
        <v>Q4</v>
      </c>
      <c r="E2178" s="4">
        <f>YEAR(SalesDataTable[[#This Row],[Order Date]])</f>
        <v>2026</v>
      </c>
      <c r="F2178" s="4" t="str">
        <f>TEXT(SalesDataTable[[#This Row],[Order Date]],"MMMM")</f>
        <v>October</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MONTH(SalesDataTable[[#This Row],[Order Date]])</f>
        <v>10</v>
      </c>
      <c r="D2179" s="4" t="str">
        <f>"Q"&amp;ROUNDUP(MONTH(SalesDataTable[[#This Row],[Order Date]])/3,0)</f>
        <v>Q4</v>
      </c>
      <c r="E2179" s="4">
        <f>YEAR(SalesDataTable[[#This Row],[Order Date]])</f>
        <v>2026</v>
      </c>
      <c r="F2179" s="4" t="str">
        <f>TEXT(SalesDataTable[[#This Row],[Order Date]],"MMMM")</f>
        <v>October</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MONTH(SalesDataTable[[#This Row],[Order Date]])</f>
        <v>10</v>
      </c>
      <c r="D2180" s="4" t="str">
        <f>"Q"&amp;ROUNDUP(MONTH(SalesDataTable[[#This Row],[Order Date]])/3,0)</f>
        <v>Q4</v>
      </c>
      <c r="E2180" s="4">
        <f>YEAR(SalesDataTable[[#This Row],[Order Date]])</f>
        <v>2026</v>
      </c>
      <c r="F2180" s="4" t="str">
        <f>TEXT(SalesDataTable[[#This Row],[Order Date]],"MMMM")</f>
        <v>October</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MONTH(SalesDataTable[[#This Row],[Order Date]])</f>
        <v>10</v>
      </c>
      <c r="D2181" s="4" t="str">
        <f>"Q"&amp;ROUNDUP(MONTH(SalesDataTable[[#This Row],[Order Date]])/3,0)</f>
        <v>Q4</v>
      </c>
      <c r="E2181" s="4">
        <f>YEAR(SalesDataTable[[#This Row],[Order Date]])</f>
        <v>2026</v>
      </c>
      <c r="F2181" s="4" t="str">
        <f>TEXT(SalesDataTable[[#This Row],[Order Date]],"MMMM")</f>
        <v>October</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MONTH(SalesDataTable[[#This Row],[Order Date]])</f>
        <v>10</v>
      </c>
      <c r="D2182" s="4" t="str">
        <f>"Q"&amp;ROUNDUP(MONTH(SalesDataTable[[#This Row],[Order Date]])/3,0)</f>
        <v>Q4</v>
      </c>
      <c r="E2182" s="4">
        <f>YEAR(SalesDataTable[[#This Row],[Order Date]])</f>
        <v>2026</v>
      </c>
      <c r="F2182" s="4" t="str">
        <f>TEXT(SalesDataTable[[#This Row],[Order Date]],"MMMM")</f>
        <v>October</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MONTH(SalesDataTable[[#This Row],[Order Date]])</f>
        <v>10</v>
      </c>
      <c r="D2183" s="4" t="str">
        <f>"Q"&amp;ROUNDUP(MONTH(SalesDataTable[[#This Row],[Order Date]])/3,0)</f>
        <v>Q4</v>
      </c>
      <c r="E2183" s="4">
        <f>YEAR(SalesDataTable[[#This Row],[Order Date]])</f>
        <v>2026</v>
      </c>
      <c r="F2183" s="4" t="str">
        <f>TEXT(SalesDataTable[[#This Row],[Order Date]],"MMMM")</f>
        <v>October</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MONTH(SalesDataTable[[#This Row],[Order Date]])</f>
        <v>10</v>
      </c>
      <c r="D2184" s="4" t="str">
        <f>"Q"&amp;ROUNDUP(MONTH(SalesDataTable[[#This Row],[Order Date]])/3,0)</f>
        <v>Q4</v>
      </c>
      <c r="E2184" s="4">
        <f>YEAR(SalesDataTable[[#This Row],[Order Date]])</f>
        <v>2026</v>
      </c>
      <c r="F2184" s="4" t="str">
        <f>TEXT(SalesDataTable[[#This Row],[Order Date]],"MMMM")</f>
        <v>October</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MONTH(SalesDataTable[[#This Row],[Order Date]])</f>
        <v>10</v>
      </c>
      <c r="D2185" s="4" t="str">
        <f>"Q"&amp;ROUNDUP(MONTH(SalesDataTable[[#This Row],[Order Date]])/3,0)</f>
        <v>Q4</v>
      </c>
      <c r="E2185" s="4">
        <f>YEAR(SalesDataTable[[#This Row],[Order Date]])</f>
        <v>2026</v>
      </c>
      <c r="F2185" s="4" t="str">
        <f>TEXT(SalesDataTable[[#This Row],[Order Date]],"MMMM")</f>
        <v>October</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MONTH(SalesDataTable[[#This Row],[Order Date]])</f>
        <v>10</v>
      </c>
      <c r="D2186" s="4" t="str">
        <f>"Q"&amp;ROUNDUP(MONTH(SalesDataTable[[#This Row],[Order Date]])/3,0)</f>
        <v>Q4</v>
      </c>
      <c r="E2186" s="4">
        <f>YEAR(SalesDataTable[[#This Row],[Order Date]])</f>
        <v>2026</v>
      </c>
      <c r="F2186" s="4" t="str">
        <f>TEXT(SalesDataTable[[#This Row],[Order Date]],"MMMM")</f>
        <v>October</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MONTH(SalesDataTable[[#This Row],[Order Date]])</f>
        <v>10</v>
      </c>
      <c r="D2187" s="4" t="str">
        <f>"Q"&amp;ROUNDUP(MONTH(SalesDataTable[[#This Row],[Order Date]])/3,0)</f>
        <v>Q4</v>
      </c>
      <c r="E2187" s="4">
        <f>YEAR(SalesDataTable[[#This Row],[Order Date]])</f>
        <v>2026</v>
      </c>
      <c r="F2187" s="4" t="str">
        <f>TEXT(SalesDataTable[[#This Row],[Order Date]],"MMMM")</f>
        <v>October</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MONTH(SalesDataTable[[#This Row],[Order Date]])</f>
        <v>10</v>
      </c>
      <c r="D2188" s="4" t="str">
        <f>"Q"&amp;ROUNDUP(MONTH(SalesDataTable[[#This Row],[Order Date]])/3,0)</f>
        <v>Q4</v>
      </c>
      <c r="E2188" s="4">
        <f>YEAR(SalesDataTable[[#This Row],[Order Date]])</f>
        <v>2026</v>
      </c>
      <c r="F2188" s="4" t="str">
        <f>TEXT(SalesDataTable[[#This Row],[Order Date]],"MMMM")</f>
        <v>October</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MONTH(SalesDataTable[[#This Row],[Order Date]])</f>
        <v>10</v>
      </c>
      <c r="D2189" s="4" t="str">
        <f>"Q"&amp;ROUNDUP(MONTH(SalesDataTable[[#This Row],[Order Date]])/3,0)</f>
        <v>Q4</v>
      </c>
      <c r="E2189" s="4">
        <f>YEAR(SalesDataTable[[#This Row],[Order Date]])</f>
        <v>2026</v>
      </c>
      <c r="F2189" s="4" t="str">
        <f>TEXT(SalesDataTable[[#This Row],[Order Date]],"MMMM")</f>
        <v>October</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MONTH(SalesDataTable[[#This Row],[Order Date]])</f>
        <v>10</v>
      </c>
      <c r="D2190" s="4" t="str">
        <f>"Q"&amp;ROUNDUP(MONTH(SalesDataTable[[#This Row],[Order Date]])/3,0)</f>
        <v>Q4</v>
      </c>
      <c r="E2190" s="4">
        <f>YEAR(SalesDataTable[[#This Row],[Order Date]])</f>
        <v>2026</v>
      </c>
      <c r="F2190" s="4" t="str">
        <f>TEXT(SalesDataTable[[#This Row],[Order Date]],"MMMM")</f>
        <v>October</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MONTH(SalesDataTable[[#This Row],[Order Date]])</f>
        <v>10</v>
      </c>
      <c r="D2191" s="4" t="str">
        <f>"Q"&amp;ROUNDUP(MONTH(SalesDataTable[[#This Row],[Order Date]])/3,0)</f>
        <v>Q4</v>
      </c>
      <c r="E2191" s="4">
        <f>YEAR(SalesDataTable[[#This Row],[Order Date]])</f>
        <v>2026</v>
      </c>
      <c r="F2191" s="4" t="str">
        <f>TEXT(SalesDataTable[[#This Row],[Order Date]],"MMMM")</f>
        <v>October</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MONTH(SalesDataTable[[#This Row],[Order Date]])</f>
        <v>10</v>
      </c>
      <c r="D2192" s="4" t="str">
        <f>"Q"&amp;ROUNDUP(MONTH(SalesDataTable[[#This Row],[Order Date]])/3,0)</f>
        <v>Q4</v>
      </c>
      <c r="E2192" s="4">
        <f>YEAR(SalesDataTable[[#This Row],[Order Date]])</f>
        <v>2026</v>
      </c>
      <c r="F2192" s="4" t="str">
        <f>TEXT(SalesDataTable[[#This Row],[Order Date]],"MMMM")</f>
        <v>October</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MONTH(SalesDataTable[[#This Row],[Order Date]])</f>
        <v>10</v>
      </c>
      <c r="D2193" s="4" t="str">
        <f>"Q"&amp;ROUNDUP(MONTH(SalesDataTable[[#This Row],[Order Date]])/3,0)</f>
        <v>Q4</v>
      </c>
      <c r="E2193" s="4">
        <f>YEAR(SalesDataTable[[#This Row],[Order Date]])</f>
        <v>2026</v>
      </c>
      <c r="F2193" s="4" t="str">
        <f>TEXT(SalesDataTable[[#This Row],[Order Date]],"MMMM")</f>
        <v>October</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MONTH(SalesDataTable[[#This Row],[Order Date]])</f>
        <v>10</v>
      </c>
      <c r="D2194" s="4" t="str">
        <f>"Q"&amp;ROUNDUP(MONTH(SalesDataTable[[#This Row],[Order Date]])/3,0)</f>
        <v>Q4</v>
      </c>
      <c r="E2194" s="4">
        <f>YEAR(SalesDataTable[[#This Row],[Order Date]])</f>
        <v>2026</v>
      </c>
      <c r="F2194" s="4" t="str">
        <f>TEXT(SalesDataTable[[#This Row],[Order Date]],"MMMM")</f>
        <v>October</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MONTH(SalesDataTable[[#This Row],[Order Date]])</f>
        <v>10</v>
      </c>
      <c r="D2195" s="4" t="str">
        <f>"Q"&amp;ROUNDUP(MONTH(SalesDataTable[[#This Row],[Order Date]])/3,0)</f>
        <v>Q4</v>
      </c>
      <c r="E2195" s="4">
        <f>YEAR(SalesDataTable[[#This Row],[Order Date]])</f>
        <v>2026</v>
      </c>
      <c r="F2195" s="4" t="str">
        <f>TEXT(SalesDataTable[[#This Row],[Order Date]],"MMMM")</f>
        <v>October</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MONTH(SalesDataTable[[#This Row],[Order Date]])</f>
        <v>10</v>
      </c>
      <c r="D2196" s="4" t="str">
        <f>"Q"&amp;ROUNDUP(MONTH(SalesDataTable[[#This Row],[Order Date]])/3,0)</f>
        <v>Q4</v>
      </c>
      <c r="E2196" s="4">
        <f>YEAR(SalesDataTable[[#This Row],[Order Date]])</f>
        <v>2026</v>
      </c>
      <c r="F2196" s="4" t="str">
        <f>TEXT(SalesDataTable[[#This Row],[Order Date]],"MMMM")</f>
        <v>October</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MONTH(SalesDataTable[[#This Row],[Order Date]])</f>
        <v>10</v>
      </c>
      <c r="D2197" s="4" t="str">
        <f>"Q"&amp;ROUNDUP(MONTH(SalesDataTable[[#This Row],[Order Date]])/3,0)</f>
        <v>Q4</v>
      </c>
      <c r="E2197" s="4">
        <f>YEAR(SalesDataTable[[#This Row],[Order Date]])</f>
        <v>2026</v>
      </c>
      <c r="F2197" s="4" t="str">
        <f>TEXT(SalesDataTable[[#This Row],[Order Date]],"MMMM")</f>
        <v>October</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MONTH(SalesDataTable[[#This Row],[Order Date]])</f>
        <v>10</v>
      </c>
      <c r="D2198" s="4" t="str">
        <f>"Q"&amp;ROUNDUP(MONTH(SalesDataTable[[#This Row],[Order Date]])/3,0)</f>
        <v>Q4</v>
      </c>
      <c r="E2198" s="4">
        <f>YEAR(SalesDataTable[[#This Row],[Order Date]])</f>
        <v>2026</v>
      </c>
      <c r="F2198" s="4" t="str">
        <f>TEXT(SalesDataTable[[#This Row],[Order Date]],"MMMM")</f>
        <v>October</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MONTH(SalesDataTable[[#This Row],[Order Date]])</f>
        <v>10</v>
      </c>
      <c r="D2199" s="4" t="str">
        <f>"Q"&amp;ROUNDUP(MONTH(SalesDataTable[[#This Row],[Order Date]])/3,0)</f>
        <v>Q4</v>
      </c>
      <c r="E2199" s="4">
        <f>YEAR(SalesDataTable[[#This Row],[Order Date]])</f>
        <v>2026</v>
      </c>
      <c r="F2199" s="4" t="str">
        <f>TEXT(SalesDataTable[[#This Row],[Order Date]],"MMMM")</f>
        <v>October</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MONTH(SalesDataTable[[#This Row],[Order Date]])</f>
        <v>10</v>
      </c>
      <c r="D2200" s="4" t="str">
        <f>"Q"&amp;ROUNDUP(MONTH(SalesDataTable[[#This Row],[Order Date]])/3,0)</f>
        <v>Q4</v>
      </c>
      <c r="E2200" s="4">
        <f>YEAR(SalesDataTable[[#This Row],[Order Date]])</f>
        <v>2026</v>
      </c>
      <c r="F2200" s="4" t="str">
        <f>TEXT(SalesDataTable[[#This Row],[Order Date]],"MMMM")</f>
        <v>October</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MONTH(SalesDataTable[[#This Row],[Order Date]])</f>
        <v>10</v>
      </c>
      <c r="D2201" s="4" t="str">
        <f>"Q"&amp;ROUNDUP(MONTH(SalesDataTable[[#This Row],[Order Date]])/3,0)</f>
        <v>Q4</v>
      </c>
      <c r="E2201" s="4">
        <f>YEAR(SalesDataTable[[#This Row],[Order Date]])</f>
        <v>2026</v>
      </c>
      <c r="F2201" s="4" t="str">
        <f>TEXT(SalesDataTable[[#This Row],[Order Date]],"MMMM")</f>
        <v>October</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MONTH(SalesDataTable[[#This Row],[Order Date]])</f>
        <v>10</v>
      </c>
      <c r="D2202" s="4" t="str">
        <f>"Q"&amp;ROUNDUP(MONTH(SalesDataTable[[#This Row],[Order Date]])/3,0)</f>
        <v>Q4</v>
      </c>
      <c r="E2202" s="4">
        <f>YEAR(SalesDataTable[[#This Row],[Order Date]])</f>
        <v>2026</v>
      </c>
      <c r="F2202" s="4" t="str">
        <f>TEXT(SalesDataTable[[#This Row],[Order Date]],"MMMM")</f>
        <v>October</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MONTH(SalesDataTable[[#This Row],[Order Date]])</f>
        <v>10</v>
      </c>
      <c r="D2203" s="4" t="str">
        <f>"Q"&amp;ROUNDUP(MONTH(SalesDataTable[[#This Row],[Order Date]])/3,0)</f>
        <v>Q4</v>
      </c>
      <c r="E2203" s="4">
        <f>YEAR(SalesDataTable[[#This Row],[Order Date]])</f>
        <v>2026</v>
      </c>
      <c r="F2203" s="4" t="str">
        <f>TEXT(SalesDataTable[[#This Row],[Order Date]],"MMMM")</f>
        <v>October</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MONTH(SalesDataTable[[#This Row],[Order Date]])</f>
        <v>10</v>
      </c>
      <c r="D2204" s="4" t="str">
        <f>"Q"&amp;ROUNDUP(MONTH(SalesDataTable[[#This Row],[Order Date]])/3,0)</f>
        <v>Q4</v>
      </c>
      <c r="E2204" s="4">
        <f>YEAR(SalesDataTable[[#This Row],[Order Date]])</f>
        <v>2026</v>
      </c>
      <c r="F2204" s="4" t="str">
        <f>TEXT(SalesDataTable[[#This Row],[Order Date]],"MMMM")</f>
        <v>October</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MONTH(SalesDataTable[[#This Row],[Order Date]])</f>
        <v>10</v>
      </c>
      <c r="D2205" s="4" t="str">
        <f>"Q"&amp;ROUNDUP(MONTH(SalesDataTable[[#This Row],[Order Date]])/3,0)</f>
        <v>Q4</v>
      </c>
      <c r="E2205" s="4">
        <f>YEAR(SalesDataTable[[#This Row],[Order Date]])</f>
        <v>2026</v>
      </c>
      <c r="F2205" s="4" t="str">
        <f>TEXT(SalesDataTable[[#This Row],[Order Date]],"MMMM")</f>
        <v>October</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MONTH(SalesDataTable[[#This Row],[Order Date]])</f>
        <v>10</v>
      </c>
      <c r="D2206" s="4" t="str">
        <f>"Q"&amp;ROUNDUP(MONTH(SalesDataTable[[#This Row],[Order Date]])/3,0)</f>
        <v>Q4</v>
      </c>
      <c r="E2206" s="4">
        <f>YEAR(SalesDataTable[[#This Row],[Order Date]])</f>
        <v>2026</v>
      </c>
      <c r="F2206" s="4" t="str">
        <f>TEXT(SalesDataTable[[#This Row],[Order Date]],"MMMM")</f>
        <v>October</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MONTH(SalesDataTable[[#This Row],[Order Date]])</f>
        <v>10</v>
      </c>
      <c r="D2207" s="4" t="str">
        <f>"Q"&amp;ROUNDUP(MONTH(SalesDataTable[[#This Row],[Order Date]])/3,0)</f>
        <v>Q4</v>
      </c>
      <c r="E2207" s="4">
        <f>YEAR(SalesDataTable[[#This Row],[Order Date]])</f>
        <v>2026</v>
      </c>
      <c r="F2207" s="4" t="str">
        <f>TEXT(SalesDataTable[[#This Row],[Order Date]],"MMMM")</f>
        <v>October</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MONTH(SalesDataTable[[#This Row],[Order Date]])</f>
        <v>10</v>
      </c>
      <c r="D2208" s="4" t="str">
        <f>"Q"&amp;ROUNDUP(MONTH(SalesDataTable[[#This Row],[Order Date]])/3,0)</f>
        <v>Q4</v>
      </c>
      <c r="E2208" s="4">
        <f>YEAR(SalesDataTable[[#This Row],[Order Date]])</f>
        <v>2026</v>
      </c>
      <c r="F2208" s="4" t="str">
        <f>TEXT(SalesDataTable[[#This Row],[Order Date]],"MMMM")</f>
        <v>October</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MONTH(SalesDataTable[[#This Row],[Order Date]])</f>
        <v>10</v>
      </c>
      <c r="D2209" s="4" t="str">
        <f>"Q"&amp;ROUNDUP(MONTH(SalesDataTable[[#This Row],[Order Date]])/3,0)</f>
        <v>Q4</v>
      </c>
      <c r="E2209" s="4">
        <f>YEAR(SalesDataTable[[#This Row],[Order Date]])</f>
        <v>2026</v>
      </c>
      <c r="F2209" s="4" t="str">
        <f>TEXT(SalesDataTable[[#This Row],[Order Date]],"MMMM")</f>
        <v>October</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MONTH(SalesDataTable[[#This Row],[Order Date]])</f>
        <v>10</v>
      </c>
      <c r="D2210" s="4" t="str">
        <f>"Q"&amp;ROUNDUP(MONTH(SalesDataTable[[#This Row],[Order Date]])/3,0)</f>
        <v>Q4</v>
      </c>
      <c r="E2210" s="4">
        <f>YEAR(SalesDataTable[[#This Row],[Order Date]])</f>
        <v>2026</v>
      </c>
      <c r="F2210" s="4" t="str">
        <f>TEXT(SalesDataTable[[#This Row],[Order Date]],"MMMM")</f>
        <v>October</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MONTH(SalesDataTable[[#This Row],[Order Date]])</f>
        <v>10</v>
      </c>
      <c r="D2211" s="4" t="str">
        <f>"Q"&amp;ROUNDUP(MONTH(SalesDataTable[[#This Row],[Order Date]])/3,0)</f>
        <v>Q4</v>
      </c>
      <c r="E2211" s="4">
        <f>YEAR(SalesDataTable[[#This Row],[Order Date]])</f>
        <v>2026</v>
      </c>
      <c r="F2211" s="4" t="str">
        <f>TEXT(SalesDataTable[[#This Row],[Order Date]],"MMMM")</f>
        <v>October</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MONTH(SalesDataTable[[#This Row],[Order Date]])</f>
        <v>10</v>
      </c>
      <c r="D2212" s="4" t="str">
        <f>"Q"&amp;ROUNDUP(MONTH(SalesDataTable[[#This Row],[Order Date]])/3,0)</f>
        <v>Q4</v>
      </c>
      <c r="E2212" s="4">
        <f>YEAR(SalesDataTable[[#This Row],[Order Date]])</f>
        <v>2026</v>
      </c>
      <c r="F2212" s="4" t="str">
        <f>TEXT(SalesDataTable[[#This Row],[Order Date]],"MMMM")</f>
        <v>October</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MONTH(SalesDataTable[[#This Row],[Order Date]])</f>
        <v>10</v>
      </c>
      <c r="D2213" s="4" t="str">
        <f>"Q"&amp;ROUNDUP(MONTH(SalesDataTable[[#This Row],[Order Date]])/3,0)</f>
        <v>Q4</v>
      </c>
      <c r="E2213" s="4">
        <f>YEAR(SalesDataTable[[#This Row],[Order Date]])</f>
        <v>2026</v>
      </c>
      <c r="F2213" s="4" t="str">
        <f>TEXT(SalesDataTable[[#This Row],[Order Date]],"MMMM")</f>
        <v>October</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MONTH(SalesDataTable[[#This Row],[Order Date]])</f>
        <v>10</v>
      </c>
      <c r="D2214" s="4" t="str">
        <f>"Q"&amp;ROUNDUP(MONTH(SalesDataTable[[#This Row],[Order Date]])/3,0)</f>
        <v>Q4</v>
      </c>
      <c r="E2214" s="4">
        <f>YEAR(SalesDataTable[[#This Row],[Order Date]])</f>
        <v>2026</v>
      </c>
      <c r="F2214" s="4" t="str">
        <f>TEXT(SalesDataTable[[#This Row],[Order Date]],"MMMM")</f>
        <v>October</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MONTH(SalesDataTable[[#This Row],[Order Date]])</f>
        <v>10</v>
      </c>
      <c r="D2215" s="4" t="str">
        <f>"Q"&amp;ROUNDUP(MONTH(SalesDataTable[[#This Row],[Order Date]])/3,0)</f>
        <v>Q4</v>
      </c>
      <c r="E2215" s="4">
        <f>YEAR(SalesDataTable[[#This Row],[Order Date]])</f>
        <v>2026</v>
      </c>
      <c r="F2215" s="4" t="str">
        <f>TEXT(SalesDataTable[[#This Row],[Order Date]],"MMMM")</f>
        <v>October</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MONTH(SalesDataTable[[#This Row],[Order Date]])</f>
        <v>10</v>
      </c>
      <c r="D2216" s="4" t="str">
        <f>"Q"&amp;ROUNDUP(MONTH(SalesDataTable[[#This Row],[Order Date]])/3,0)</f>
        <v>Q4</v>
      </c>
      <c r="E2216" s="4">
        <f>YEAR(SalesDataTable[[#This Row],[Order Date]])</f>
        <v>2026</v>
      </c>
      <c r="F2216" s="4" t="str">
        <f>TEXT(SalesDataTable[[#This Row],[Order Date]],"MMMM")</f>
        <v>October</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MONTH(SalesDataTable[[#This Row],[Order Date]])</f>
        <v>10</v>
      </c>
      <c r="D2217" s="4" t="str">
        <f>"Q"&amp;ROUNDUP(MONTH(SalesDataTable[[#This Row],[Order Date]])/3,0)</f>
        <v>Q4</v>
      </c>
      <c r="E2217" s="4">
        <f>YEAR(SalesDataTable[[#This Row],[Order Date]])</f>
        <v>2026</v>
      </c>
      <c r="F2217" s="4" t="str">
        <f>TEXT(SalesDataTable[[#This Row],[Order Date]],"MMMM")</f>
        <v>October</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MONTH(SalesDataTable[[#This Row],[Order Date]])</f>
        <v>10</v>
      </c>
      <c r="D2218" s="4" t="str">
        <f>"Q"&amp;ROUNDUP(MONTH(SalesDataTable[[#This Row],[Order Date]])/3,0)</f>
        <v>Q4</v>
      </c>
      <c r="E2218" s="4">
        <f>YEAR(SalesDataTable[[#This Row],[Order Date]])</f>
        <v>2026</v>
      </c>
      <c r="F2218" s="4" t="str">
        <f>TEXT(SalesDataTable[[#This Row],[Order Date]],"MMMM")</f>
        <v>October</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MONTH(SalesDataTable[[#This Row],[Order Date]])</f>
        <v>10</v>
      </c>
      <c r="D2219" s="4" t="str">
        <f>"Q"&amp;ROUNDUP(MONTH(SalesDataTable[[#This Row],[Order Date]])/3,0)</f>
        <v>Q4</v>
      </c>
      <c r="E2219" s="4">
        <f>YEAR(SalesDataTable[[#This Row],[Order Date]])</f>
        <v>2026</v>
      </c>
      <c r="F2219" s="4" t="str">
        <f>TEXT(SalesDataTable[[#This Row],[Order Date]],"MMMM")</f>
        <v>October</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MONTH(SalesDataTable[[#This Row],[Order Date]])</f>
        <v>10</v>
      </c>
      <c r="D2220" s="4" t="str">
        <f>"Q"&amp;ROUNDUP(MONTH(SalesDataTable[[#This Row],[Order Date]])/3,0)</f>
        <v>Q4</v>
      </c>
      <c r="E2220" s="4">
        <f>YEAR(SalesDataTable[[#This Row],[Order Date]])</f>
        <v>2026</v>
      </c>
      <c r="F2220" s="4" t="str">
        <f>TEXT(SalesDataTable[[#This Row],[Order Date]],"MMMM")</f>
        <v>October</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MONTH(SalesDataTable[[#This Row],[Order Date]])</f>
        <v>10</v>
      </c>
      <c r="D2221" s="4" t="str">
        <f>"Q"&amp;ROUNDUP(MONTH(SalesDataTable[[#This Row],[Order Date]])/3,0)</f>
        <v>Q4</v>
      </c>
      <c r="E2221" s="4">
        <f>YEAR(SalesDataTable[[#This Row],[Order Date]])</f>
        <v>2026</v>
      </c>
      <c r="F2221" s="4" t="str">
        <f>TEXT(SalesDataTable[[#This Row],[Order Date]],"MMMM")</f>
        <v>October</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MONTH(SalesDataTable[[#This Row],[Order Date]])</f>
        <v>10</v>
      </c>
      <c r="D2222" s="4" t="str">
        <f>"Q"&amp;ROUNDUP(MONTH(SalesDataTable[[#This Row],[Order Date]])/3,0)</f>
        <v>Q4</v>
      </c>
      <c r="E2222" s="4">
        <f>YEAR(SalesDataTable[[#This Row],[Order Date]])</f>
        <v>2026</v>
      </c>
      <c r="F2222" s="4" t="str">
        <f>TEXT(SalesDataTable[[#This Row],[Order Date]],"MMMM")</f>
        <v>October</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MONTH(SalesDataTable[[#This Row],[Order Date]])</f>
        <v>10</v>
      </c>
      <c r="D2223" s="4" t="str">
        <f>"Q"&amp;ROUNDUP(MONTH(SalesDataTable[[#This Row],[Order Date]])/3,0)</f>
        <v>Q4</v>
      </c>
      <c r="E2223" s="4">
        <f>YEAR(SalesDataTable[[#This Row],[Order Date]])</f>
        <v>2026</v>
      </c>
      <c r="F2223" s="4" t="str">
        <f>TEXT(SalesDataTable[[#This Row],[Order Date]],"MMMM")</f>
        <v>October</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MONTH(SalesDataTable[[#This Row],[Order Date]])</f>
        <v>10</v>
      </c>
      <c r="D2224" s="4" t="str">
        <f>"Q"&amp;ROUNDUP(MONTH(SalesDataTable[[#This Row],[Order Date]])/3,0)</f>
        <v>Q4</v>
      </c>
      <c r="E2224" s="4">
        <f>YEAR(SalesDataTable[[#This Row],[Order Date]])</f>
        <v>2026</v>
      </c>
      <c r="F2224" s="4" t="str">
        <f>TEXT(SalesDataTable[[#This Row],[Order Date]],"MMMM")</f>
        <v>October</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MONTH(SalesDataTable[[#This Row],[Order Date]])</f>
        <v>10</v>
      </c>
      <c r="D2225" s="4" t="str">
        <f>"Q"&amp;ROUNDUP(MONTH(SalesDataTable[[#This Row],[Order Date]])/3,0)</f>
        <v>Q4</v>
      </c>
      <c r="E2225" s="4">
        <f>YEAR(SalesDataTable[[#This Row],[Order Date]])</f>
        <v>2026</v>
      </c>
      <c r="F2225" s="4" t="str">
        <f>TEXT(SalesDataTable[[#This Row],[Order Date]],"MMMM")</f>
        <v>October</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MONTH(SalesDataTable[[#This Row],[Order Date]])</f>
        <v>10</v>
      </c>
      <c r="D2226" s="4" t="str">
        <f>"Q"&amp;ROUNDUP(MONTH(SalesDataTable[[#This Row],[Order Date]])/3,0)</f>
        <v>Q4</v>
      </c>
      <c r="E2226" s="4">
        <f>YEAR(SalesDataTable[[#This Row],[Order Date]])</f>
        <v>2026</v>
      </c>
      <c r="F2226" s="4" t="str">
        <f>TEXT(SalesDataTable[[#This Row],[Order Date]],"MMMM")</f>
        <v>October</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MONTH(SalesDataTable[[#This Row],[Order Date]])</f>
        <v>10</v>
      </c>
      <c r="D2227" s="4" t="str">
        <f>"Q"&amp;ROUNDUP(MONTH(SalesDataTable[[#This Row],[Order Date]])/3,0)</f>
        <v>Q4</v>
      </c>
      <c r="E2227" s="4">
        <f>YEAR(SalesDataTable[[#This Row],[Order Date]])</f>
        <v>2026</v>
      </c>
      <c r="F2227" s="4" t="str">
        <f>TEXT(SalesDataTable[[#This Row],[Order Date]],"MMMM")</f>
        <v>October</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MONTH(SalesDataTable[[#This Row],[Order Date]])</f>
        <v>10</v>
      </c>
      <c r="D2228" s="4" t="str">
        <f>"Q"&amp;ROUNDUP(MONTH(SalesDataTable[[#This Row],[Order Date]])/3,0)</f>
        <v>Q4</v>
      </c>
      <c r="E2228" s="4">
        <f>YEAR(SalesDataTable[[#This Row],[Order Date]])</f>
        <v>2026</v>
      </c>
      <c r="F2228" s="4" t="str">
        <f>TEXT(SalesDataTable[[#This Row],[Order Date]],"MMMM")</f>
        <v>October</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MONTH(SalesDataTable[[#This Row],[Order Date]])</f>
        <v>10</v>
      </c>
      <c r="D2229" s="4" t="str">
        <f>"Q"&amp;ROUNDUP(MONTH(SalesDataTable[[#This Row],[Order Date]])/3,0)</f>
        <v>Q4</v>
      </c>
      <c r="E2229" s="4">
        <f>YEAR(SalesDataTable[[#This Row],[Order Date]])</f>
        <v>2026</v>
      </c>
      <c r="F2229" s="4" t="str">
        <f>TEXT(SalesDataTable[[#This Row],[Order Date]],"MMMM")</f>
        <v>October</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MONTH(SalesDataTable[[#This Row],[Order Date]])</f>
        <v>10</v>
      </c>
      <c r="D2230" s="4" t="str">
        <f>"Q"&amp;ROUNDUP(MONTH(SalesDataTable[[#This Row],[Order Date]])/3,0)</f>
        <v>Q4</v>
      </c>
      <c r="E2230" s="4">
        <f>YEAR(SalesDataTable[[#This Row],[Order Date]])</f>
        <v>2026</v>
      </c>
      <c r="F2230" s="4" t="str">
        <f>TEXT(SalesDataTable[[#This Row],[Order Date]],"MMMM")</f>
        <v>October</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MONTH(SalesDataTable[[#This Row],[Order Date]])</f>
        <v>10</v>
      </c>
      <c r="D2231" s="4" t="str">
        <f>"Q"&amp;ROUNDUP(MONTH(SalesDataTable[[#This Row],[Order Date]])/3,0)</f>
        <v>Q4</v>
      </c>
      <c r="E2231" s="4">
        <f>YEAR(SalesDataTable[[#This Row],[Order Date]])</f>
        <v>2026</v>
      </c>
      <c r="F2231" s="4" t="str">
        <f>TEXT(SalesDataTable[[#This Row],[Order Date]],"MMMM")</f>
        <v>October</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MONTH(SalesDataTable[[#This Row],[Order Date]])</f>
        <v>10</v>
      </c>
      <c r="D2232" s="4" t="str">
        <f>"Q"&amp;ROUNDUP(MONTH(SalesDataTable[[#This Row],[Order Date]])/3,0)</f>
        <v>Q4</v>
      </c>
      <c r="E2232" s="4">
        <f>YEAR(SalesDataTable[[#This Row],[Order Date]])</f>
        <v>2026</v>
      </c>
      <c r="F2232" s="4" t="str">
        <f>TEXT(SalesDataTable[[#This Row],[Order Date]],"MMMM")</f>
        <v>October</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MONTH(SalesDataTable[[#This Row],[Order Date]])</f>
        <v>10</v>
      </c>
      <c r="D2233" s="4" t="str">
        <f>"Q"&amp;ROUNDUP(MONTH(SalesDataTable[[#This Row],[Order Date]])/3,0)</f>
        <v>Q4</v>
      </c>
      <c r="E2233" s="4">
        <f>YEAR(SalesDataTable[[#This Row],[Order Date]])</f>
        <v>2026</v>
      </c>
      <c r="F2233" s="4" t="str">
        <f>TEXT(SalesDataTable[[#This Row],[Order Date]],"MMMM")</f>
        <v>October</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MONTH(SalesDataTable[[#This Row],[Order Date]])</f>
        <v>10</v>
      </c>
      <c r="D2234" s="4" t="str">
        <f>"Q"&amp;ROUNDUP(MONTH(SalesDataTable[[#This Row],[Order Date]])/3,0)</f>
        <v>Q4</v>
      </c>
      <c r="E2234" s="4">
        <f>YEAR(SalesDataTable[[#This Row],[Order Date]])</f>
        <v>2026</v>
      </c>
      <c r="F2234" s="4" t="str">
        <f>TEXT(SalesDataTable[[#This Row],[Order Date]],"MMMM")</f>
        <v>October</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MONTH(SalesDataTable[[#This Row],[Order Date]])</f>
        <v>11</v>
      </c>
      <c r="D2235" s="4" t="str">
        <f>"Q"&amp;ROUNDUP(MONTH(SalesDataTable[[#This Row],[Order Date]])/3,0)</f>
        <v>Q4</v>
      </c>
      <c r="E2235" s="4">
        <f>YEAR(SalesDataTable[[#This Row],[Order Date]])</f>
        <v>2026</v>
      </c>
      <c r="F2235" s="4" t="str">
        <f>TEXT(SalesDataTable[[#This Row],[Order Date]],"MMMM")</f>
        <v>November</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MONTH(SalesDataTable[[#This Row],[Order Date]])</f>
        <v>11</v>
      </c>
      <c r="D2236" s="4" t="str">
        <f>"Q"&amp;ROUNDUP(MONTH(SalesDataTable[[#This Row],[Order Date]])/3,0)</f>
        <v>Q4</v>
      </c>
      <c r="E2236" s="4">
        <f>YEAR(SalesDataTable[[#This Row],[Order Date]])</f>
        <v>2026</v>
      </c>
      <c r="F2236" s="4" t="str">
        <f>TEXT(SalesDataTable[[#This Row],[Order Date]],"MMMM")</f>
        <v>November</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MONTH(SalesDataTable[[#This Row],[Order Date]])</f>
        <v>11</v>
      </c>
      <c r="D2237" s="4" t="str">
        <f>"Q"&amp;ROUNDUP(MONTH(SalesDataTable[[#This Row],[Order Date]])/3,0)</f>
        <v>Q4</v>
      </c>
      <c r="E2237" s="4">
        <f>YEAR(SalesDataTable[[#This Row],[Order Date]])</f>
        <v>2026</v>
      </c>
      <c r="F2237" s="4" t="str">
        <f>TEXT(SalesDataTable[[#This Row],[Order Date]],"MMMM")</f>
        <v>November</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MONTH(SalesDataTable[[#This Row],[Order Date]])</f>
        <v>11</v>
      </c>
      <c r="D2238" s="4" t="str">
        <f>"Q"&amp;ROUNDUP(MONTH(SalesDataTable[[#This Row],[Order Date]])/3,0)</f>
        <v>Q4</v>
      </c>
      <c r="E2238" s="4">
        <f>YEAR(SalesDataTable[[#This Row],[Order Date]])</f>
        <v>2026</v>
      </c>
      <c r="F2238" s="4" t="str">
        <f>TEXT(SalesDataTable[[#This Row],[Order Date]],"MMMM")</f>
        <v>November</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MONTH(SalesDataTable[[#This Row],[Order Date]])</f>
        <v>11</v>
      </c>
      <c r="D2239" s="4" t="str">
        <f>"Q"&amp;ROUNDUP(MONTH(SalesDataTable[[#This Row],[Order Date]])/3,0)</f>
        <v>Q4</v>
      </c>
      <c r="E2239" s="4">
        <f>YEAR(SalesDataTable[[#This Row],[Order Date]])</f>
        <v>2026</v>
      </c>
      <c r="F2239" s="4" t="str">
        <f>TEXT(SalesDataTable[[#This Row],[Order Date]],"MMMM")</f>
        <v>November</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MONTH(SalesDataTable[[#This Row],[Order Date]])</f>
        <v>11</v>
      </c>
      <c r="D2240" s="4" t="str">
        <f>"Q"&amp;ROUNDUP(MONTH(SalesDataTable[[#This Row],[Order Date]])/3,0)</f>
        <v>Q4</v>
      </c>
      <c r="E2240" s="4">
        <f>YEAR(SalesDataTable[[#This Row],[Order Date]])</f>
        <v>2026</v>
      </c>
      <c r="F2240" s="4" t="str">
        <f>TEXT(SalesDataTable[[#This Row],[Order Date]],"MMMM")</f>
        <v>November</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MONTH(SalesDataTable[[#This Row],[Order Date]])</f>
        <v>11</v>
      </c>
      <c r="D2241" s="4" t="str">
        <f>"Q"&amp;ROUNDUP(MONTH(SalesDataTable[[#This Row],[Order Date]])/3,0)</f>
        <v>Q4</v>
      </c>
      <c r="E2241" s="4">
        <f>YEAR(SalesDataTable[[#This Row],[Order Date]])</f>
        <v>2026</v>
      </c>
      <c r="F2241" s="4" t="str">
        <f>TEXT(SalesDataTable[[#This Row],[Order Date]],"MMMM")</f>
        <v>November</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MONTH(SalesDataTable[[#This Row],[Order Date]])</f>
        <v>11</v>
      </c>
      <c r="D2242" s="4" t="str">
        <f>"Q"&amp;ROUNDUP(MONTH(SalesDataTable[[#This Row],[Order Date]])/3,0)</f>
        <v>Q4</v>
      </c>
      <c r="E2242" s="4">
        <f>YEAR(SalesDataTable[[#This Row],[Order Date]])</f>
        <v>2026</v>
      </c>
      <c r="F2242" s="4" t="str">
        <f>TEXT(SalesDataTable[[#This Row],[Order Date]],"MMMM")</f>
        <v>November</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MONTH(SalesDataTable[[#This Row],[Order Date]])</f>
        <v>11</v>
      </c>
      <c r="D2243" s="4" t="str">
        <f>"Q"&amp;ROUNDUP(MONTH(SalesDataTable[[#This Row],[Order Date]])/3,0)</f>
        <v>Q4</v>
      </c>
      <c r="E2243" s="4">
        <f>YEAR(SalesDataTable[[#This Row],[Order Date]])</f>
        <v>2026</v>
      </c>
      <c r="F2243" s="4" t="str">
        <f>TEXT(SalesDataTable[[#This Row],[Order Date]],"MMMM")</f>
        <v>November</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MONTH(SalesDataTable[[#This Row],[Order Date]])</f>
        <v>11</v>
      </c>
      <c r="D2244" s="4" t="str">
        <f>"Q"&amp;ROUNDUP(MONTH(SalesDataTable[[#This Row],[Order Date]])/3,0)</f>
        <v>Q4</v>
      </c>
      <c r="E2244" s="4">
        <f>YEAR(SalesDataTable[[#This Row],[Order Date]])</f>
        <v>2026</v>
      </c>
      <c r="F2244" s="4" t="str">
        <f>TEXT(SalesDataTable[[#This Row],[Order Date]],"MMMM")</f>
        <v>November</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MONTH(SalesDataTable[[#This Row],[Order Date]])</f>
        <v>11</v>
      </c>
      <c r="D2245" s="4" t="str">
        <f>"Q"&amp;ROUNDUP(MONTH(SalesDataTable[[#This Row],[Order Date]])/3,0)</f>
        <v>Q4</v>
      </c>
      <c r="E2245" s="4">
        <f>YEAR(SalesDataTable[[#This Row],[Order Date]])</f>
        <v>2026</v>
      </c>
      <c r="F2245" s="4" t="str">
        <f>TEXT(SalesDataTable[[#This Row],[Order Date]],"MMMM")</f>
        <v>November</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MONTH(SalesDataTable[[#This Row],[Order Date]])</f>
        <v>11</v>
      </c>
      <c r="D2246" s="4" t="str">
        <f>"Q"&amp;ROUNDUP(MONTH(SalesDataTable[[#This Row],[Order Date]])/3,0)</f>
        <v>Q4</v>
      </c>
      <c r="E2246" s="4">
        <f>YEAR(SalesDataTable[[#This Row],[Order Date]])</f>
        <v>2026</v>
      </c>
      <c r="F2246" s="4" t="str">
        <f>TEXT(SalesDataTable[[#This Row],[Order Date]],"MMMM")</f>
        <v>November</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MONTH(SalesDataTable[[#This Row],[Order Date]])</f>
        <v>11</v>
      </c>
      <c r="D2247" s="4" t="str">
        <f>"Q"&amp;ROUNDUP(MONTH(SalesDataTable[[#This Row],[Order Date]])/3,0)</f>
        <v>Q4</v>
      </c>
      <c r="E2247" s="4">
        <f>YEAR(SalesDataTable[[#This Row],[Order Date]])</f>
        <v>2026</v>
      </c>
      <c r="F2247" s="4" t="str">
        <f>TEXT(SalesDataTable[[#This Row],[Order Date]],"MMMM")</f>
        <v>November</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MONTH(SalesDataTable[[#This Row],[Order Date]])</f>
        <v>11</v>
      </c>
      <c r="D2248" s="4" t="str">
        <f>"Q"&amp;ROUNDUP(MONTH(SalesDataTable[[#This Row],[Order Date]])/3,0)</f>
        <v>Q4</v>
      </c>
      <c r="E2248" s="4">
        <f>YEAR(SalesDataTable[[#This Row],[Order Date]])</f>
        <v>2026</v>
      </c>
      <c r="F2248" s="4" t="str">
        <f>TEXT(SalesDataTable[[#This Row],[Order Date]],"MMMM")</f>
        <v>November</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MONTH(SalesDataTable[[#This Row],[Order Date]])</f>
        <v>11</v>
      </c>
      <c r="D2249" s="4" t="str">
        <f>"Q"&amp;ROUNDUP(MONTH(SalesDataTable[[#This Row],[Order Date]])/3,0)</f>
        <v>Q4</v>
      </c>
      <c r="E2249" s="4">
        <f>YEAR(SalesDataTable[[#This Row],[Order Date]])</f>
        <v>2026</v>
      </c>
      <c r="F2249" s="4" t="str">
        <f>TEXT(SalesDataTable[[#This Row],[Order Date]],"MMMM")</f>
        <v>November</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MONTH(SalesDataTable[[#This Row],[Order Date]])</f>
        <v>11</v>
      </c>
      <c r="D2250" s="4" t="str">
        <f>"Q"&amp;ROUNDUP(MONTH(SalesDataTable[[#This Row],[Order Date]])/3,0)</f>
        <v>Q4</v>
      </c>
      <c r="E2250" s="4">
        <f>YEAR(SalesDataTable[[#This Row],[Order Date]])</f>
        <v>2026</v>
      </c>
      <c r="F2250" s="4" t="str">
        <f>TEXT(SalesDataTable[[#This Row],[Order Date]],"MMMM")</f>
        <v>November</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MONTH(SalesDataTable[[#This Row],[Order Date]])</f>
        <v>11</v>
      </c>
      <c r="D2251" s="4" t="str">
        <f>"Q"&amp;ROUNDUP(MONTH(SalesDataTable[[#This Row],[Order Date]])/3,0)</f>
        <v>Q4</v>
      </c>
      <c r="E2251" s="4">
        <f>YEAR(SalesDataTable[[#This Row],[Order Date]])</f>
        <v>2026</v>
      </c>
      <c r="F2251" s="4" t="str">
        <f>TEXT(SalesDataTable[[#This Row],[Order Date]],"MMMM")</f>
        <v>November</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MONTH(SalesDataTable[[#This Row],[Order Date]])</f>
        <v>11</v>
      </c>
      <c r="D2252" s="4" t="str">
        <f>"Q"&amp;ROUNDUP(MONTH(SalesDataTable[[#This Row],[Order Date]])/3,0)</f>
        <v>Q4</v>
      </c>
      <c r="E2252" s="4">
        <f>YEAR(SalesDataTable[[#This Row],[Order Date]])</f>
        <v>2026</v>
      </c>
      <c r="F2252" s="4" t="str">
        <f>TEXT(SalesDataTable[[#This Row],[Order Date]],"MMMM")</f>
        <v>November</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MONTH(SalesDataTable[[#This Row],[Order Date]])</f>
        <v>11</v>
      </c>
      <c r="D2253" s="4" t="str">
        <f>"Q"&amp;ROUNDUP(MONTH(SalesDataTable[[#This Row],[Order Date]])/3,0)</f>
        <v>Q4</v>
      </c>
      <c r="E2253" s="4">
        <f>YEAR(SalesDataTable[[#This Row],[Order Date]])</f>
        <v>2026</v>
      </c>
      <c r="F2253" s="4" t="str">
        <f>TEXT(SalesDataTable[[#This Row],[Order Date]],"MMMM")</f>
        <v>November</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MONTH(SalesDataTable[[#This Row],[Order Date]])</f>
        <v>11</v>
      </c>
      <c r="D2254" s="4" t="str">
        <f>"Q"&amp;ROUNDUP(MONTH(SalesDataTable[[#This Row],[Order Date]])/3,0)</f>
        <v>Q4</v>
      </c>
      <c r="E2254" s="4">
        <f>YEAR(SalesDataTable[[#This Row],[Order Date]])</f>
        <v>2026</v>
      </c>
      <c r="F2254" s="4" t="str">
        <f>TEXT(SalesDataTable[[#This Row],[Order Date]],"MMMM")</f>
        <v>November</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MONTH(SalesDataTable[[#This Row],[Order Date]])</f>
        <v>11</v>
      </c>
      <c r="D2255" s="4" t="str">
        <f>"Q"&amp;ROUNDUP(MONTH(SalesDataTable[[#This Row],[Order Date]])/3,0)</f>
        <v>Q4</v>
      </c>
      <c r="E2255" s="4">
        <f>YEAR(SalesDataTable[[#This Row],[Order Date]])</f>
        <v>2026</v>
      </c>
      <c r="F2255" s="4" t="str">
        <f>TEXT(SalesDataTable[[#This Row],[Order Date]],"MMMM")</f>
        <v>November</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MONTH(SalesDataTable[[#This Row],[Order Date]])</f>
        <v>11</v>
      </c>
      <c r="D2256" s="4" t="str">
        <f>"Q"&amp;ROUNDUP(MONTH(SalesDataTable[[#This Row],[Order Date]])/3,0)</f>
        <v>Q4</v>
      </c>
      <c r="E2256" s="4">
        <f>YEAR(SalesDataTable[[#This Row],[Order Date]])</f>
        <v>2026</v>
      </c>
      <c r="F2256" s="4" t="str">
        <f>TEXT(SalesDataTable[[#This Row],[Order Date]],"MMMM")</f>
        <v>November</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MONTH(SalesDataTable[[#This Row],[Order Date]])</f>
        <v>11</v>
      </c>
      <c r="D2257" s="4" t="str">
        <f>"Q"&amp;ROUNDUP(MONTH(SalesDataTable[[#This Row],[Order Date]])/3,0)</f>
        <v>Q4</v>
      </c>
      <c r="E2257" s="4">
        <f>YEAR(SalesDataTable[[#This Row],[Order Date]])</f>
        <v>2026</v>
      </c>
      <c r="F2257" s="4" t="str">
        <f>TEXT(SalesDataTable[[#This Row],[Order Date]],"MMMM")</f>
        <v>November</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MONTH(SalesDataTable[[#This Row],[Order Date]])</f>
        <v>11</v>
      </c>
      <c r="D2258" s="4" t="str">
        <f>"Q"&amp;ROUNDUP(MONTH(SalesDataTable[[#This Row],[Order Date]])/3,0)</f>
        <v>Q4</v>
      </c>
      <c r="E2258" s="4">
        <f>YEAR(SalesDataTable[[#This Row],[Order Date]])</f>
        <v>2026</v>
      </c>
      <c r="F2258" s="4" t="str">
        <f>TEXT(SalesDataTable[[#This Row],[Order Date]],"MMMM")</f>
        <v>November</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MONTH(SalesDataTable[[#This Row],[Order Date]])</f>
        <v>11</v>
      </c>
      <c r="D2259" s="4" t="str">
        <f>"Q"&amp;ROUNDUP(MONTH(SalesDataTable[[#This Row],[Order Date]])/3,0)</f>
        <v>Q4</v>
      </c>
      <c r="E2259" s="4">
        <f>YEAR(SalesDataTable[[#This Row],[Order Date]])</f>
        <v>2026</v>
      </c>
      <c r="F2259" s="4" t="str">
        <f>TEXT(SalesDataTable[[#This Row],[Order Date]],"MMMM")</f>
        <v>November</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MONTH(SalesDataTable[[#This Row],[Order Date]])</f>
        <v>11</v>
      </c>
      <c r="D2260" s="4" t="str">
        <f>"Q"&amp;ROUNDUP(MONTH(SalesDataTable[[#This Row],[Order Date]])/3,0)</f>
        <v>Q4</v>
      </c>
      <c r="E2260" s="4">
        <f>YEAR(SalesDataTable[[#This Row],[Order Date]])</f>
        <v>2026</v>
      </c>
      <c r="F2260" s="4" t="str">
        <f>TEXT(SalesDataTable[[#This Row],[Order Date]],"MMMM")</f>
        <v>November</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MONTH(SalesDataTable[[#This Row],[Order Date]])</f>
        <v>11</v>
      </c>
      <c r="D2261" s="4" t="str">
        <f>"Q"&amp;ROUNDUP(MONTH(SalesDataTable[[#This Row],[Order Date]])/3,0)</f>
        <v>Q4</v>
      </c>
      <c r="E2261" s="4">
        <f>YEAR(SalesDataTable[[#This Row],[Order Date]])</f>
        <v>2026</v>
      </c>
      <c r="F2261" s="4" t="str">
        <f>TEXT(SalesDataTable[[#This Row],[Order Date]],"MMMM")</f>
        <v>November</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MONTH(SalesDataTable[[#This Row],[Order Date]])</f>
        <v>11</v>
      </c>
      <c r="D2262" s="4" t="str">
        <f>"Q"&amp;ROUNDUP(MONTH(SalesDataTable[[#This Row],[Order Date]])/3,0)</f>
        <v>Q4</v>
      </c>
      <c r="E2262" s="4">
        <f>YEAR(SalesDataTable[[#This Row],[Order Date]])</f>
        <v>2026</v>
      </c>
      <c r="F2262" s="4" t="str">
        <f>TEXT(SalesDataTable[[#This Row],[Order Date]],"MMMM")</f>
        <v>November</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MONTH(SalesDataTable[[#This Row],[Order Date]])</f>
        <v>11</v>
      </c>
      <c r="D2263" s="4" t="str">
        <f>"Q"&amp;ROUNDUP(MONTH(SalesDataTable[[#This Row],[Order Date]])/3,0)</f>
        <v>Q4</v>
      </c>
      <c r="E2263" s="4">
        <f>YEAR(SalesDataTable[[#This Row],[Order Date]])</f>
        <v>2026</v>
      </c>
      <c r="F2263" s="4" t="str">
        <f>TEXT(SalesDataTable[[#This Row],[Order Date]],"MMMM")</f>
        <v>November</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MONTH(SalesDataTable[[#This Row],[Order Date]])</f>
        <v>11</v>
      </c>
      <c r="D2264" s="4" t="str">
        <f>"Q"&amp;ROUNDUP(MONTH(SalesDataTable[[#This Row],[Order Date]])/3,0)</f>
        <v>Q4</v>
      </c>
      <c r="E2264" s="4">
        <f>YEAR(SalesDataTable[[#This Row],[Order Date]])</f>
        <v>2026</v>
      </c>
      <c r="F2264" s="4" t="str">
        <f>TEXT(SalesDataTable[[#This Row],[Order Date]],"MMMM")</f>
        <v>November</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MONTH(SalesDataTable[[#This Row],[Order Date]])</f>
        <v>11</v>
      </c>
      <c r="D2265" s="4" t="str">
        <f>"Q"&amp;ROUNDUP(MONTH(SalesDataTable[[#This Row],[Order Date]])/3,0)</f>
        <v>Q4</v>
      </c>
      <c r="E2265" s="4">
        <f>YEAR(SalesDataTable[[#This Row],[Order Date]])</f>
        <v>2026</v>
      </c>
      <c r="F2265" s="4" t="str">
        <f>TEXT(SalesDataTable[[#This Row],[Order Date]],"MMMM")</f>
        <v>November</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MONTH(SalesDataTable[[#This Row],[Order Date]])</f>
        <v>11</v>
      </c>
      <c r="D2266" s="4" t="str">
        <f>"Q"&amp;ROUNDUP(MONTH(SalesDataTable[[#This Row],[Order Date]])/3,0)</f>
        <v>Q4</v>
      </c>
      <c r="E2266" s="4">
        <f>YEAR(SalesDataTable[[#This Row],[Order Date]])</f>
        <v>2026</v>
      </c>
      <c r="F2266" s="4" t="str">
        <f>TEXT(SalesDataTable[[#This Row],[Order Date]],"MMMM")</f>
        <v>November</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MONTH(SalesDataTable[[#This Row],[Order Date]])</f>
        <v>11</v>
      </c>
      <c r="D2267" s="4" t="str">
        <f>"Q"&amp;ROUNDUP(MONTH(SalesDataTable[[#This Row],[Order Date]])/3,0)</f>
        <v>Q4</v>
      </c>
      <c r="E2267" s="4">
        <f>YEAR(SalesDataTable[[#This Row],[Order Date]])</f>
        <v>2026</v>
      </c>
      <c r="F2267" s="4" t="str">
        <f>TEXT(SalesDataTable[[#This Row],[Order Date]],"MMMM")</f>
        <v>November</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MONTH(SalesDataTable[[#This Row],[Order Date]])</f>
        <v>11</v>
      </c>
      <c r="D2268" s="4" t="str">
        <f>"Q"&amp;ROUNDUP(MONTH(SalesDataTable[[#This Row],[Order Date]])/3,0)</f>
        <v>Q4</v>
      </c>
      <c r="E2268" s="4">
        <f>YEAR(SalesDataTable[[#This Row],[Order Date]])</f>
        <v>2026</v>
      </c>
      <c r="F2268" s="4" t="str">
        <f>TEXT(SalesDataTable[[#This Row],[Order Date]],"MMMM")</f>
        <v>November</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MONTH(SalesDataTable[[#This Row],[Order Date]])</f>
        <v>11</v>
      </c>
      <c r="D2269" s="4" t="str">
        <f>"Q"&amp;ROUNDUP(MONTH(SalesDataTable[[#This Row],[Order Date]])/3,0)</f>
        <v>Q4</v>
      </c>
      <c r="E2269" s="4">
        <f>YEAR(SalesDataTable[[#This Row],[Order Date]])</f>
        <v>2026</v>
      </c>
      <c r="F2269" s="4" t="str">
        <f>TEXT(SalesDataTable[[#This Row],[Order Date]],"MMMM")</f>
        <v>November</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MONTH(SalesDataTable[[#This Row],[Order Date]])</f>
        <v>11</v>
      </c>
      <c r="D2270" s="4" t="str">
        <f>"Q"&amp;ROUNDUP(MONTH(SalesDataTable[[#This Row],[Order Date]])/3,0)</f>
        <v>Q4</v>
      </c>
      <c r="E2270" s="4">
        <f>YEAR(SalesDataTable[[#This Row],[Order Date]])</f>
        <v>2026</v>
      </c>
      <c r="F2270" s="4" t="str">
        <f>TEXT(SalesDataTable[[#This Row],[Order Date]],"MMMM")</f>
        <v>November</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MONTH(SalesDataTable[[#This Row],[Order Date]])</f>
        <v>11</v>
      </c>
      <c r="D2271" s="4" t="str">
        <f>"Q"&amp;ROUNDUP(MONTH(SalesDataTable[[#This Row],[Order Date]])/3,0)</f>
        <v>Q4</v>
      </c>
      <c r="E2271" s="4">
        <f>YEAR(SalesDataTable[[#This Row],[Order Date]])</f>
        <v>2026</v>
      </c>
      <c r="F2271" s="4" t="str">
        <f>TEXT(SalesDataTable[[#This Row],[Order Date]],"MMMM")</f>
        <v>November</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MONTH(SalesDataTable[[#This Row],[Order Date]])</f>
        <v>11</v>
      </c>
      <c r="D2272" s="4" t="str">
        <f>"Q"&amp;ROUNDUP(MONTH(SalesDataTable[[#This Row],[Order Date]])/3,0)</f>
        <v>Q4</v>
      </c>
      <c r="E2272" s="4">
        <f>YEAR(SalesDataTable[[#This Row],[Order Date]])</f>
        <v>2026</v>
      </c>
      <c r="F2272" s="4" t="str">
        <f>TEXT(SalesDataTable[[#This Row],[Order Date]],"MMMM")</f>
        <v>November</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MONTH(SalesDataTable[[#This Row],[Order Date]])</f>
        <v>11</v>
      </c>
      <c r="D2273" s="4" t="str">
        <f>"Q"&amp;ROUNDUP(MONTH(SalesDataTable[[#This Row],[Order Date]])/3,0)</f>
        <v>Q4</v>
      </c>
      <c r="E2273" s="4">
        <f>YEAR(SalesDataTable[[#This Row],[Order Date]])</f>
        <v>2026</v>
      </c>
      <c r="F2273" s="4" t="str">
        <f>TEXT(SalesDataTable[[#This Row],[Order Date]],"MMMM")</f>
        <v>November</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MONTH(SalesDataTable[[#This Row],[Order Date]])</f>
        <v>11</v>
      </c>
      <c r="D2274" s="4" t="str">
        <f>"Q"&amp;ROUNDUP(MONTH(SalesDataTable[[#This Row],[Order Date]])/3,0)</f>
        <v>Q4</v>
      </c>
      <c r="E2274" s="4">
        <f>YEAR(SalesDataTable[[#This Row],[Order Date]])</f>
        <v>2026</v>
      </c>
      <c r="F2274" s="4" t="str">
        <f>TEXT(SalesDataTable[[#This Row],[Order Date]],"MMMM")</f>
        <v>November</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MONTH(SalesDataTable[[#This Row],[Order Date]])</f>
        <v>11</v>
      </c>
      <c r="D2275" s="4" t="str">
        <f>"Q"&amp;ROUNDUP(MONTH(SalesDataTable[[#This Row],[Order Date]])/3,0)</f>
        <v>Q4</v>
      </c>
      <c r="E2275" s="4">
        <f>YEAR(SalesDataTable[[#This Row],[Order Date]])</f>
        <v>2026</v>
      </c>
      <c r="F2275" s="4" t="str">
        <f>TEXT(SalesDataTable[[#This Row],[Order Date]],"MMMM")</f>
        <v>November</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MONTH(SalesDataTable[[#This Row],[Order Date]])</f>
        <v>11</v>
      </c>
      <c r="D2276" s="4" t="str">
        <f>"Q"&amp;ROUNDUP(MONTH(SalesDataTable[[#This Row],[Order Date]])/3,0)</f>
        <v>Q4</v>
      </c>
      <c r="E2276" s="4">
        <f>YEAR(SalesDataTable[[#This Row],[Order Date]])</f>
        <v>2026</v>
      </c>
      <c r="F2276" s="4" t="str">
        <f>TEXT(SalesDataTable[[#This Row],[Order Date]],"MMMM")</f>
        <v>November</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MONTH(SalesDataTable[[#This Row],[Order Date]])</f>
        <v>11</v>
      </c>
      <c r="D2277" s="4" t="str">
        <f>"Q"&amp;ROUNDUP(MONTH(SalesDataTable[[#This Row],[Order Date]])/3,0)</f>
        <v>Q4</v>
      </c>
      <c r="E2277" s="4">
        <f>YEAR(SalesDataTable[[#This Row],[Order Date]])</f>
        <v>2026</v>
      </c>
      <c r="F2277" s="4" t="str">
        <f>TEXT(SalesDataTable[[#This Row],[Order Date]],"MMMM")</f>
        <v>November</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MONTH(SalesDataTable[[#This Row],[Order Date]])</f>
        <v>11</v>
      </c>
      <c r="D2278" s="4" t="str">
        <f>"Q"&amp;ROUNDUP(MONTH(SalesDataTable[[#This Row],[Order Date]])/3,0)</f>
        <v>Q4</v>
      </c>
      <c r="E2278" s="4">
        <f>YEAR(SalesDataTable[[#This Row],[Order Date]])</f>
        <v>2026</v>
      </c>
      <c r="F2278" s="4" t="str">
        <f>TEXT(SalesDataTable[[#This Row],[Order Date]],"MMMM")</f>
        <v>November</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MONTH(SalesDataTable[[#This Row],[Order Date]])</f>
        <v>11</v>
      </c>
      <c r="D2279" s="4" t="str">
        <f>"Q"&amp;ROUNDUP(MONTH(SalesDataTable[[#This Row],[Order Date]])/3,0)</f>
        <v>Q4</v>
      </c>
      <c r="E2279" s="4">
        <f>YEAR(SalesDataTable[[#This Row],[Order Date]])</f>
        <v>2026</v>
      </c>
      <c r="F2279" s="4" t="str">
        <f>TEXT(SalesDataTable[[#This Row],[Order Date]],"MMMM")</f>
        <v>November</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MONTH(SalesDataTable[[#This Row],[Order Date]])</f>
        <v>11</v>
      </c>
      <c r="D2280" s="4" t="str">
        <f>"Q"&amp;ROUNDUP(MONTH(SalesDataTable[[#This Row],[Order Date]])/3,0)</f>
        <v>Q4</v>
      </c>
      <c r="E2280" s="4">
        <f>YEAR(SalesDataTable[[#This Row],[Order Date]])</f>
        <v>2026</v>
      </c>
      <c r="F2280" s="4" t="str">
        <f>TEXT(SalesDataTable[[#This Row],[Order Date]],"MMMM")</f>
        <v>November</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MONTH(SalesDataTable[[#This Row],[Order Date]])</f>
        <v>11</v>
      </c>
      <c r="D2281" s="4" t="str">
        <f>"Q"&amp;ROUNDUP(MONTH(SalesDataTable[[#This Row],[Order Date]])/3,0)</f>
        <v>Q4</v>
      </c>
      <c r="E2281" s="4">
        <f>YEAR(SalesDataTable[[#This Row],[Order Date]])</f>
        <v>2026</v>
      </c>
      <c r="F2281" s="4" t="str">
        <f>TEXT(SalesDataTable[[#This Row],[Order Date]],"MMMM")</f>
        <v>November</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MONTH(SalesDataTable[[#This Row],[Order Date]])</f>
        <v>11</v>
      </c>
      <c r="D2282" s="4" t="str">
        <f>"Q"&amp;ROUNDUP(MONTH(SalesDataTable[[#This Row],[Order Date]])/3,0)</f>
        <v>Q4</v>
      </c>
      <c r="E2282" s="4">
        <f>YEAR(SalesDataTable[[#This Row],[Order Date]])</f>
        <v>2026</v>
      </c>
      <c r="F2282" s="4" t="str">
        <f>TEXT(SalesDataTable[[#This Row],[Order Date]],"MMMM")</f>
        <v>November</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MONTH(SalesDataTable[[#This Row],[Order Date]])</f>
        <v>11</v>
      </c>
      <c r="D2283" s="4" t="str">
        <f>"Q"&amp;ROUNDUP(MONTH(SalesDataTable[[#This Row],[Order Date]])/3,0)</f>
        <v>Q4</v>
      </c>
      <c r="E2283" s="4">
        <f>YEAR(SalesDataTable[[#This Row],[Order Date]])</f>
        <v>2026</v>
      </c>
      <c r="F2283" s="4" t="str">
        <f>TEXT(SalesDataTable[[#This Row],[Order Date]],"MMMM")</f>
        <v>November</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MONTH(SalesDataTable[[#This Row],[Order Date]])</f>
        <v>11</v>
      </c>
      <c r="D2284" s="4" t="str">
        <f>"Q"&amp;ROUNDUP(MONTH(SalesDataTable[[#This Row],[Order Date]])/3,0)</f>
        <v>Q4</v>
      </c>
      <c r="E2284" s="4">
        <f>YEAR(SalesDataTable[[#This Row],[Order Date]])</f>
        <v>2026</v>
      </c>
      <c r="F2284" s="4" t="str">
        <f>TEXT(SalesDataTable[[#This Row],[Order Date]],"MMMM")</f>
        <v>November</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MONTH(SalesDataTable[[#This Row],[Order Date]])</f>
        <v>11</v>
      </c>
      <c r="D2285" s="4" t="str">
        <f>"Q"&amp;ROUNDUP(MONTH(SalesDataTable[[#This Row],[Order Date]])/3,0)</f>
        <v>Q4</v>
      </c>
      <c r="E2285" s="4">
        <f>YEAR(SalesDataTable[[#This Row],[Order Date]])</f>
        <v>2026</v>
      </c>
      <c r="F2285" s="4" t="str">
        <f>TEXT(SalesDataTable[[#This Row],[Order Date]],"MMMM")</f>
        <v>November</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MONTH(SalesDataTable[[#This Row],[Order Date]])</f>
        <v>11</v>
      </c>
      <c r="D2286" s="4" t="str">
        <f>"Q"&amp;ROUNDUP(MONTH(SalesDataTable[[#This Row],[Order Date]])/3,0)</f>
        <v>Q4</v>
      </c>
      <c r="E2286" s="4">
        <f>YEAR(SalesDataTable[[#This Row],[Order Date]])</f>
        <v>2026</v>
      </c>
      <c r="F2286" s="4" t="str">
        <f>TEXT(SalesDataTable[[#This Row],[Order Date]],"MMMM")</f>
        <v>November</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MONTH(SalesDataTable[[#This Row],[Order Date]])</f>
        <v>11</v>
      </c>
      <c r="D2287" s="4" t="str">
        <f>"Q"&amp;ROUNDUP(MONTH(SalesDataTable[[#This Row],[Order Date]])/3,0)</f>
        <v>Q4</v>
      </c>
      <c r="E2287" s="4">
        <f>YEAR(SalesDataTable[[#This Row],[Order Date]])</f>
        <v>2026</v>
      </c>
      <c r="F2287" s="4" t="str">
        <f>TEXT(SalesDataTable[[#This Row],[Order Date]],"MMMM")</f>
        <v>November</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MONTH(SalesDataTable[[#This Row],[Order Date]])</f>
        <v>11</v>
      </c>
      <c r="D2288" s="4" t="str">
        <f>"Q"&amp;ROUNDUP(MONTH(SalesDataTable[[#This Row],[Order Date]])/3,0)</f>
        <v>Q4</v>
      </c>
      <c r="E2288" s="4">
        <f>YEAR(SalesDataTable[[#This Row],[Order Date]])</f>
        <v>2026</v>
      </c>
      <c r="F2288" s="4" t="str">
        <f>TEXT(SalesDataTable[[#This Row],[Order Date]],"MMMM")</f>
        <v>November</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MONTH(SalesDataTable[[#This Row],[Order Date]])</f>
        <v>11</v>
      </c>
      <c r="D2289" s="4" t="str">
        <f>"Q"&amp;ROUNDUP(MONTH(SalesDataTable[[#This Row],[Order Date]])/3,0)</f>
        <v>Q4</v>
      </c>
      <c r="E2289" s="4">
        <f>YEAR(SalesDataTable[[#This Row],[Order Date]])</f>
        <v>2026</v>
      </c>
      <c r="F2289" s="4" t="str">
        <f>TEXT(SalesDataTable[[#This Row],[Order Date]],"MMMM")</f>
        <v>November</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MONTH(SalesDataTable[[#This Row],[Order Date]])</f>
        <v>11</v>
      </c>
      <c r="D2290" s="4" t="str">
        <f>"Q"&amp;ROUNDUP(MONTH(SalesDataTable[[#This Row],[Order Date]])/3,0)</f>
        <v>Q4</v>
      </c>
      <c r="E2290" s="4">
        <f>YEAR(SalesDataTable[[#This Row],[Order Date]])</f>
        <v>2026</v>
      </c>
      <c r="F2290" s="4" t="str">
        <f>TEXT(SalesDataTable[[#This Row],[Order Date]],"MMMM")</f>
        <v>November</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MONTH(SalesDataTable[[#This Row],[Order Date]])</f>
        <v>11</v>
      </c>
      <c r="D2291" s="4" t="str">
        <f>"Q"&amp;ROUNDUP(MONTH(SalesDataTable[[#This Row],[Order Date]])/3,0)</f>
        <v>Q4</v>
      </c>
      <c r="E2291" s="4">
        <f>YEAR(SalesDataTable[[#This Row],[Order Date]])</f>
        <v>2026</v>
      </c>
      <c r="F2291" s="4" t="str">
        <f>TEXT(SalesDataTable[[#This Row],[Order Date]],"MMMM")</f>
        <v>November</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MONTH(SalesDataTable[[#This Row],[Order Date]])</f>
        <v>11</v>
      </c>
      <c r="D2292" s="4" t="str">
        <f>"Q"&amp;ROUNDUP(MONTH(SalesDataTable[[#This Row],[Order Date]])/3,0)</f>
        <v>Q4</v>
      </c>
      <c r="E2292" s="4">
        <f>YEAR(SalesDataTable[[#This Row],[Order Date]])</f>
        <v>2026</v>
      </c>
      <c r="F2292" s="4" t="str">
        <f>TEXT(SalesDataTable[[#This Row],[Order Date]],"MMMM")</f>
        <v>November</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MONTH(SalesDataTable[[#This Row],[Order Date]])</f>
        <v>11</v>
      </c>
      <c r="D2293" s="4" t="str">
        <f>"Q"&amp;ROUNDUP(MONTH(SalesDataTable[[#This Row],[Order Date]])/3,0)</f>
        <v>Q4</v>
      </c>
      <c r="E2293" s="4">
        <f>YEAR(SalesDataTable[[#This Row],[Order Date]])</f>
        <v>2026</v>
      </c>
      <c r="F2293" s="4" t="str">
        <f>TEXT(SalesDataTable[[#This Row],[Order Date]],"MMMM")</f>
        <v>November</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MONTH(SalesDataTable[[#This Row],[Order Date]])</f>
        <v>11</v>
      </c>
      <c r="D2294" s="4" t="str">
        <f>"Q"&amp;ROUNDUP(MONTH(SalesDataTable[[#This Row],[Order Date]])/3,0)</f>
        <v>Q4</v>
      </c>
      <c r="E2294" s="4">
        <f>YEAR(SalesDataTable[[#This Row],[Order Date]])</f>
        <v>2026</v>
      </c>
      <c r="F2294" s="4" t="str">
        <f>TEXT(SalesDataTable[[#This Row],[Order Date]],"MMMM")</f>
        <v>November</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MONTH(SalesDataTable[[#This Row],[Order Date]])</f>
        <v>11</v>
      </c>
      <c r="D2295" s="4" t="str">
        <f>"Q"&amp;ROUNDUP(MONTH(SalesDataTable[[#This Row],[Order Date]])/3,0)</f>
        <v>Q4</v>
      </c>
      <c r="E2295" s="4">
        <f>YEAR(SalesDataTable[[#This Row],[Order Date]])</f>
        <v>2026</v>
      </c>
      <c r="F2295" s="4" t="str">
        <f>TEXT(SalesDataTable[[#This Row],[Order Date]],"MMMM")</f>
        <v>November</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MONTH(SalesDataTable[[#This Row],[Order Date]])</f>
        <v>11</v>
      </c>
      <c r="D2296" s="4" t="str">
        <f>"Q"&amp;ROUNDUP(MONTH(SalesDataTable[[#This Row],[Order Date]])/3,0)</f>
        <v>Q4</v>
      </c>
      <c r="E2296" s="4">
        <f>YEAR(SalesDataTable[[#This Row],[Order Date]])</f>
        <v>2026</v>
      </c>
      <c r="F2296" s="4" t="str">
        <f>TEXT(SalesDataTable[[#This Row],[Order Date]],"MMMM")</f>
        <v>November</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MONTH(SalesDataTable[[#This Row],[Order Date]])</f>
        <v>11</v>
      </c>
      <c r="D2297" s="4" t="str">
        <f>"Q"&amp;ROUNDUP(MONTH(SalesDataTable[[#This Row],[Order Date]])/3,0)</f>
        <v>Q4</v>
      </c>
      <c r="E2297" s="4">
        <f>YEAR(SalesDataTable[[#This Row],[Order Date]])</f>
        <v>2026</v>
      </c>
      <c r="F2297" s="4" t="str">
        <f>TEXT(SalesDataTable[[#This Row],[Order Date]],"MMMM")</f>
        <v>November</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MONTH(SalesDataTable[[#This Row],[Order Date]])</f>
        <v>11</v>
      </c>
      <c r="D2298" s="4" t="str">
        <f>"Q"&amp;ROUNDUP(MONTH(SalesDataTable[[#This Row],[Order Date]])/3,0)</f>
        <v>Q4</v>
      </c>
      <c r="E2298" s="4">
        <f>YEAR(SalesDataTable[[#This Row],[Order Date]])</f>
        <v>2026</v>
      </c>
      <c r="F2298" s="4" t="str">
        <f>TEXT(SalesDataTable[[#This Row],[Order Date]],"MMMM")</f>
        <v>November</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MONTH(SalesDataTable[[#This Row],[Order Date]])</f>
        <v>11</v>
      </c>
      <c r="D2299" s="4" t="str">
        <f>"Q"&amp;ROUNDUP(MONTH(SalesDataTable[[#This Row],[Order Date]])/3,0)</f>
        <v>Q4</v>
      </c>
      <c r="E2299" s="4">
        <f>YEAR(SalesDataTable[[#This Row],[Order Date]])</f>
        <v>2026</v>
      </c>
      <c r="F2299" s="4" t="str">
        <f>TEXT(SalesDataTable[[#This Row],[Order Date]],"MMMM")</f>
        <v>November</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MONTH(SalesDataTable[[#This Row],[Order Date]])</f>
        <v>11</v>
      </c>
      <c r="D2300" s="4" t="str">
        <f>"Q"&amp;ROUNDUP(MONTH(SalesDataTable[[#This Row],[Order Date]])/3,0)</f>
        <v>Q4</v>
      </c>
      <c r="E2300" s="4">
        <f>YEAR(SalesDataTable[[#This Row],[Order Date]])</f>
        <v>2026</v>
      </c>
      <c r="F2300" s="4" t="str">
        <f>TEXT(SalesDataTable[[#This Row],[Order Date]],"MMMM")</f>
        <v>November</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MONTH(SalesDataTable[[#This Row],[Order Date]])</f>
        <v>11</v>
      </c>
      <c r="D2301" s="4" t="str">
        <f>"Q"&amp;ROUNDUP(MONTH(SalesDataTable[[#This Row],[Order Date]])/3,0)</f>
        <v>Q4</v>
      </c>
      <c r="E2301" s="4">
        <f>YEAR(SalesDataTable[[#This Row],[Order Date]])</f>
        <v>2026</v>
      </c>
      <c r="F2301" s="4" t="str">
        <f>TEXT(SalesDataTable[[#This Row],[Order Date]],"MMMM")</f>
        <v>November</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MONTH(SalesDataTable[[#This Row],[Order Date]])</f>
        <v>11</v>
      </c>
      <c r="D2302" s="4" t="str">
        <f>"Q"&amp;ROUNDUP(MONTH(SalesDataTable[[#This Row],[Order Date]])/3,0)</f>
        <v>Q4</v>
      </c>
      <c r="E2302" s="4">
        <f>YEAR(SalesDataTable[[#This Row],[Order Date]])</f>
        <v>2026</v>
      </c>
      <c r="F2302" s="4" t="str">
        <f>TEXT(SalesDataTable[[#This Row],[Order Date]],"MMMM")</f>
        <v>November</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MONTH(SalesDataTable[[#This Row],[Order Date]])</f>
        <v>11</v>
      </c>
      <c r="D2303" s="4" t="str">
        <f>"Q"&amp;ROUNDUP(MONTH(SalesDataTable[[#This Row],[Order Date]])/3,0)</f>
        <v>Q4</v>
      </c>
      <c r="E2303" s="4">
        <f>YEAR(SalesDataTable[[#This Row],[Order Date]])</f>
        <v>2026</v>
      </c>
      <c r="F2303" s="4" t="str">
        <f>TEXT(SalesDataTable[[#This Row],[Order Date]],"MMMM")</f>
        <v>November</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MONTH(SalesDataTable[[#This Row],[Order Date]])</f>
        <v>11</v>
      </c>
      <c r="D2304" s="4" t="str">
        <f>"Q"&amp;ROUNDUP(MONTH(SalesDataTable[[#This Row],[Order Date]])/3,0)</f>
        <v>Q4</v>
      </c>
      <c r="E2304" s="4">
        <f>YEAR(SalesDataTable[[#This Row],[Order Date]])</f>
        <v>2026</v>
      </c>
      <c r="F2304" s="4" t="str">
        <f>TEXT(SalesDataTable[[#This Row],[Order Date]],"MMMM")</f>
        <v>November</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MONTH(SalesDataTable[[#This Row],[Order Date]])</f>
        <v>11</v>
      </c>
      <c r="D2305" s="4" t="str">
        <f>"Q"&amp;ROUNDUP(MONTH(SalesDataTable[[#This Row],[Order Date]])/3,0)</f>
        <v>Q4</v>
      </c>
      <c r="E2305" s="4">
        <f>YEAR(SalesDataTable[[#This Row],[Order Date]])</f>
        <v>2026</v>
      </c>
      <c r="F2305" s="4" t="str">
        <f>TEXT(SalesDataTable[[#This Row],[Order Date]],"MMMM")</f>
        <v>November</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MONTH(SalesDataTable[[#This Row],[Order Date]])</f>
        <v>11</v>
      </c>
      <c r="D2306" s="4" t="str">
        <f>"Q"&amp;ROUNDUP(MONTH(SalesDataTable[[#This Row],[Order Date]])/3,0)</f>
        <v>Q4</v>
      </c>
      <c r="E2306" s="4">
        <f>YEAR(SalesDataTable[[#This Row],[Order Date]])</f>
        <v>2026</v>
      </c>
      <c r="F2306" s="4" t="str">
        <f>TEXT(SalesDataTable[[#This Row],[Order Date]],"MMMM")</f>
        <v>November</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MONTH(SalesDataTable[[#This Row],[Order Date]])</f>
        <v>11</v>
      </c>
      <c r="D2307" s="4" t="str">
        <f>"Q"&amp;ROUNDUP(MONTH(SalesDataTable[[#This Row],[Order Date]])/3,0)</f>
        <v>Q4</v>
      </c>
      <c r="E2307" s="4">
        <f>YEAR(SalesDataTable[[#This Row],[Order Date]])</f>
        <v>2026</v>
      </c>
      <c r="F2307" s="4" t="str">
        <f>TEXT(SalesDataTable[[#This Row],[Order Date]],"MMMM")</f>
        <v>November</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MONTH(SalesDataTable[[#This Row],[Order Date]])</f>
        <v>11</v>
      </c>
      <c r="D2308" s="4" t="str">
        <f>"Q"&amp;ROUNDUP(MONTH(SalesDataTable[[#This Row],[Order Date]])/3,0)</f>
        <v>Q4</v>
      </c>
      <c r="E2308" s="4">
        <f>YEAR(SalesDataTable[[#This Row],[Order Date]])</f>
        <v>2026</v>
      </c>
      <c r="F2308" s="4" t="str">
        <f>TEXT(SalesDataTable[[#This Row],[Order Date]],"MMMM")</f>
        <v>November</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MONTH(SalesDataTable[[#This Row],[Order Date]])</f>
        <v>11</v>
      </c>
      <c r="D2309" s="4" t="str">
        <f>"Q"&amp;ROUNDUP(MONTH(SalesDataTable[[#This Row],[Order Date]])/3,0)</f>
        <v>Q4</v>
      </c>
      <c r="E2309" s="4">
        <f>YEAR(SalesDataTable[[#This Row],[Order Date]])</f>
        <v>2026</v>
      </c>
      <c r="F2309" s="4" t="str">
        <f>TEXT(SalesDataTable[[#This Row],[Order Date]],"MMMM")</f>
        <v>November</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MONTH(SalesDataTable[[#This Row],[Order Date]])</f>
        <v>11</v>
      </c>
      <c r="D2310" s="4" t="str">
        <f>"Q"&amp;ROUNDUP(MONTH(SalesDataTable[[#This Row],[Order Date]])/3,0)</f>
        <v>Q4</v>
      </c>
      <c r="E2310" s="4">
        <f>YEAR(SalesDataTable[[#This Row],[Order Date]])</f>
        <v>2026</v>
      </c>
      <c r="F2310" s="4" t="str">
        <f>TEXT(SalesDataTable[[#This Row],[Order Date]],"MMMM")</f>
        <v>November</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MONTH(SalesDataTable[[#This Row],[Order Date]])</f>
        <v>11</v>
      </c>
      <c r="D2311" s="4" t="str">
        <f>"Q"&amp;ROUNDUP(MONTH(SalesDataTable[[#This Row],[Order Date]])/3,0)</f>
        <v>Q4</v>
      </c>
      <c r="E2311" s="4">
        <f>YEAR(SalesDataTable[[#This Row],[Order Date]])</f>
        <v>2026</v>
      </c>
      <c r="F2311" s="4" t="str">
        <f>TEXT(SalesDataTable[[#This Row],[Order Date]],"MMMM")</f>
        <v>November</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MONTH(SalesDataTable[[#This Row],[Order Date]])</f>
        <v>11</v>
      </c>
      <c r="D2312" s="4" t="str">
        <f>"Q"&amp;ROUNDUP(MONTH(SalesDataTable[[#This Row],[Order Date]])/3,0)</f>
        <v>Q4</v>
      </c>
      <c r="E2312" s="4">
        <f>YEAR(SalesDataTable[[#This Row],[Order Date]])</f>
        <v>2026</v>
      </c>
      <c r="F2312" s="4" t="str">
        <f>TEXT(SalesDataTable[[#This Row],[Order Date]],"MMMM")</f>
        <v>November</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MONTH(SalesDataTable[[#This Row],[Order Date]])</f>
        <v>11</v>
      </c>
      <c r="D2313" s="4" t="str">
        <f>"Q"&amp;ROUNDUP(MONTH(SalesDataTable[[#This Row],[Order Date]])/3,0)</f>
        <v>Q4</v>
      </c>
      <c r="E2313" s="4">
        <f>YEAR(SalesDataTable[[#This Row],[Order Date]])</f>
        <v>2026</v>
      </c>
      <c r="F2313" s="4" t="str">
        <f>TEXT(SalesDataTable[[#This Row],[Order Date]],"MMMM")</f>
        <v>November</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MONTH(SalesDataTable[[#This Row],[Order Date]])</f>
        <v>11</v>
      </c>
      <c r="D2314" s="4" t="str">
        <f>"Q"&amp;ROUNDUP(MONTH(SalesDataTable[[#This Row],[Order Date]])/3,0)</f>
        <v>Q4</v>
      </c>
      <c r="E2314" s="4">
        <f>YEAR(SalesDataTable[[#This Row],[Order Date]])</f>
        <v>2026</v>
      </c>
      <c r="F2314" s="4" t="str">
        <f>TEXT(SalesDataTable[[#This Row],[Order Date]],"MMMM")</f>
        <v>November</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MONTH(SalesDataTable[[#This Row],[Order Date]])</f>
        <v>11</v>
      </c>
      <c r="D2315" s="4" t="str">
        <f>"Q"&amp;ROUNDUP(MONTH(SalesDataTable[[#This Row],[Order Date]])/3,0)</f>
        <v>Q4</v>
      </c>
      <c r="E2315" s="4">
        <f>YEAR(SalesDataTable[[#This Row],[Order Date]])</f>
        <v>2026</v>
      </c>
      <c r="F2315" s="4" t="str">
        <f>TEXT(SalesDataTable[[#This Row],[Order Date]],"MMMM")</f>
        <v>November</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MONTH(SalesDataTable[[#This Row],[Order Date]])</f>
        <v>11</v>
      </c>
      <c r="D2316" s="4" t="str">
        <f>"Q"&amp;ROUNDUP(MONTH(SalesDataTable[[#This Row],[Order Date]])/3,0)</f>
        <v>Q4</v>
      </c>
      <c r="E2316" s="4">
        <f>YEAR(SalesDataTable[[#This Row],[Order Date]])</f>
        <v>2026</v>
      </c>
      <c r="F2316" s="4" t="str">
        <f>TEXT(SalesDataTable[[#This Row],[Order Date]],"MMMM")</f>
        <v>November</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MONTH(SalesDataTable[[#This Row],[Order Date]])</f>
        <v>11</v>
      </c>
      <c r="D2317" s="4" t="str">
        <f>"Q"&amp;ROUNDUP(MONTH(SalesDataTable[[#This Row],[Order Date]])/3,0)</f>
        <v>Q4</v>
      </c>
      <c r="E2317" s="4">
        <f>YEAR(SalesDataTable[[#This Row],[Order Date]])</f>
        <v>2026</v>
      </c>
      <c r="F2317" s="4" t="str">
        <f>TEXT(SalesDataTable[[#This Row],[Order Date]],"MMMM")</f>
        <v>November</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MONTH(SalesDataTable[[#This Row],[Order Date]])</f>
        <v>11</v>
      </c>
      <c r="D2318" s="4" t="str">
        <f>"Q"&amp;ROUNDUP(MONTH(SalesDataTable[[#This Row],[Order Date]])/3,0)</f>
        <v>Q4</v>
      </c>
      <c r="E2318" s="4">
        <f>YEAR(SalesDataTable[[#This Row],[Order Date]])</f>
        <v>2026</v>
      </c>
      <c r="F2318" s="4" t="str">
        <f>TEXT(SalesDataTable[[#This Row],[Order Date]],"MMMM")</f>
        <v>November</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MONTH(SalesDataTable[[#This Row],[Order Date]])</f>
        <v>11</v>
      </c>
      <c r="D2319" s="4" t="str">
        <f>"Q"&amp;ROUNDUP(MONTH(SalesDataTable[[#This Row],[Order Date]])/3,0)</f>
        <v>Q4</v>
      </c>
      <c r="E2319" s="4">
        <f>YEAR(SalesDataTable[[#This Row],[Order Date]])</f>
        <v>2026</v>
      </c>
      <c r="F2319" s="4" t="str">
        <f>TEXT(SalesDataTable[[#This Row],[Order Date]],"MMMM")</f>
        <v>November</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MONTH(SalesDataTable[[#This Row],[Order Date]])</f>
        <v>11</v>
      </c>
      <c r="D2320" s="4" t="str">
        <f>"Q"&amp;ROUNDUP(MONTH(SalesDataTable[[#This Row],[Order Date]])/3,0)</f>
        <v>Q4</v>
      </c>
      <c r="E2320" s="4">
        <f>YEAR(SalesDataTable[[#This Row],[Order Date]])</f>
        <v>2026</v>
      </c>
      <c r="F2320" s="4" t="str">
        <f>TEXT(SalesDataTable[[#This Row],[Order Date]],"MMMM")</f>
        <v>November</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MONTH(SalesDataTable[[#This Row],[Order Date]])</f>
        <v>11</v>
      </c>
      <c r="D2321" s="4" t="str">
        <f>"Q"&amp;ROUNDUP(MONTH(SalesDataTable[[#This Row],[Order Date]])/3,0)</f>
        <v>Q4</v>
      </c>
      <c r="E2321" s="4">
        <f>YEAR(SalesDataTable[[#This Row],[Order Date]])</f>
        <v>2026</v>
      </c>
      <c r="F2321" s="4" t="str">
        <f>TEXT(SalesDataTable[[#This Row],[Order Date]],"MMMM")</f>
        <v>November</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MONTH(SalesDataTable[[#This Row],[Order Date]])</f>
        <v>11</v>
      </c>
      <c r="D2322" s="4" t="str">
        <f>"Q"&amp;ROUNDUP(MONTH(SalesDataTable[[#This Row],[Order Date]])/3,0)</f>
        <v>Q4</v>
      </c>
      <c r="E2322" s="4">
        <f>YEAR(SalesDataTable[[#This Row],[Order Date]])</f>
        <v>2026</v>
      </c>
      <c r="F2322" s="4" t="str">
        <f>TEXT(SalesDataTable[[#This Row],[Order Date]],"MMMM")</f>
        <v>November</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MONTH(SalesDataTable[[#This Row],[Order Date]])</f>
        <v>11</v>
      </c>
      <c r="D2323" s="4" t="str">
        <f>"Q"&amp;ROUNDUP(MONTH(SalesDataTable[[#This Row],[Order Date]])/3,0)</f>
        <v>Q4</v>
      </c>
      <c r="E2323" s="4">
        <f>YEAR(SalesDataTable[[#This Row],[Order Date]])</f>
        <v>2026</v>
      </c>
      <c r="F2323" s="4" t="str">
        <f>TEXT(SalesDataTable[[#This Row],[Order Date]],"MMMM")</f>
        <v>November</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MONTH(SalesDataTable[[#This Row],[Order Date]])</f>
        <v>11</v>
      </c>
      <c r="D2324" s="4" t="str">
        <f>"Q"&amp;ROUNDUP(MONTH(SalesDataTable[[#This Row],[Order Date]])/3,0)</f>
        <v>Q4</v>
      </c>
      <c r="E2324" s="4">
        <f>YEAR(SalesDataTable[[#This Row],[Order Date]])</f>
        <v>2026</v>
      </c>
      <c r="F2324" s="4" t="str">
        <f>TEXT(SalesDataTable[[#This Row],[Order Date]],"MMMM")</f>
        <v>November</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MONTH(SalesDataTable[[#This Row],[Order Date]])</f>
        <v>11</v>
      </c>
      <c r="D2325" s="4" t="str">
        <f>"Q"&amp;ROUNDUP(MONTH(SalesDataTable[[#This Row],[Order Date]])/3,0)</f>
        <v>Q4</v>
      </c>
      <c r="E2325" s="4">
        <f>YEAR(SalesDataTable[[#This Row],[Order Date]])</f>
        <v>2026</v>
      </c>
      <c r="F2325" s="4" t="str">
        <f>TEXT(SalesDataTable[[#This Row],[Order Date]],"MMMM")</f>
        <v>November</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MONTH(SalesDataTable[[#This Row],[Order Date]])</f>
        <v>11</v>
      </c>
      <c r="D2326" s="4" t="str">
        <f>"Q"&amp;ROUNDUP(MONTH(SalesDataTable[[#This Row],[Order Date]])/3,0)</f>
        <v>Q4</v>
      </c>
      <c r="E2326" s="4">
        <f>YEAR(SalesDataTable[[#This Row],[Order Date]])</f>
        <v>2026</v>
      </c>
      <c r="F2326" s="4" t="str">
        <f>TEXT(SalesDataTable[[#This Row],[Order Date]],"MMMM")</f>
        <v>November</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MONTH(SalesDataTable[[#This Row],[Order Date]])</f>
        <v>11</v>
      </c>
      <c r="D2327" s="4" t="str">
        <f>"Q"&amp;ROUNDUP(MONTH(SalesDataTable[[#This Row],[Order Date]])/3,0)</f>
        <v>Q4</v>
      </c>
      <c r="E2327" s="4">
        <f>YEAR(SalesDataTable[[#This Row],[Order Date]])</f>
        <v>2026</v>
      </c>
      <c r="F2327" s="4" t="str">
        <f>TEXT(SalesDataTable[[#This Row],[Order Date]],"MMMM")</f>
        <v>November</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MONTH(SalesDataTable[[#This Row],[Order Date]])</f>
        <v>11</v>
      </c>
      <c r="D2328" s="4" t="str">
        <f>"Q"&amp;ROUNDUP(MONTH(SalesDataTable[[#This Row],[Order Date]])/3,0)</f>
        <v>Q4</v>
      </c>
      <c r="E2328" s="4">
        <f>YEAR(SalesDataTable[[#This Row],[Order Date]])</f>
        <v>2026</v>
      </c>
      <c r="F2328" s="4" t="str">
        <f>TEXT(SalesDataTable[[#This Row],[Order Date]],"MMMM")</f>
        <v>November</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MONTH(SalesDataTable[[#This Row],[Order Date]])</f>
        <v>11</v>
      </c>
      <c r="D2329" s="4" t="str">
        <f>"Q"&amp;ROUNDUP(MONTH(SalesDataTable[[#This Row],[Order Date]])/3,0)</f>
        <v>Q4</v>
      </c>
      <c r="E2329" s="4">
        <f>YEAR(SalesDataTable[[#This Row],[Order Date]])</f>
        <v>2026</v>
      </c>
      <c r="F2329" s="4" t="str">
        <f>TEXT(SalesDataTable[[#This Row],[Order Date]],"MMMM")</f>
        <v>November</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MONTH(SalesDataTable[[#This Row],[Order Date]])</f>
        <v>11</v>
      </c>
      <c r="D2330" s="4" t="str">
        <f>"Q"&amp;ROUNDUP(MONTH(SalesDataTable[[#This Row],[Order Date]])/3,0)</f>
        <v>Q4</v>
      </c>
      <c r="E2330" s="4">
        <f>YEAR(SalesDataTable[[#This Row],[Order Date]])</f>
        <v>2026</v>
      </c>
      <c r="F2330" s="4" t="str">
        <f>TEXT(SalesDataTable[[#This Row],[Order Date]],"MMMM")</f>
        <v>November</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MONTH(SalesDataTable[[#This Row],[Order Date]])</f>
        <v>11</v>
      </c>
      <c r="D2331" s="4" t="str">
        <f>"Q"&amp;ROUNDUP(MONTH(SalesDataTable[[#This Row],[Order Date]])/3,0)</f>
        <v>Q4</v>
      </c>
      <c r="E2331" s="4">
        <f>YEAR(SalesDataTable[[#This Row],[Order Date]])</f>
        <v>2026</v>
      </c>
      <c r="F2331" s="4" t="str">
        <f>TEXT(SalesDataTable[[#This Row],[Order Date]],"MMMM")</f>
        <v>November</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MONTH(SalesDataTable[[#This Row],[Order Date]])</f>
        <v>11</v>
      </c>
      <c r="D2332" s="4" t="str">
        <f>"Q"&amp;ROUNDUP(MONTH(SalesDataTable[[#This Row],[Order Date]])/3,0)</f>
        <v>Q4</v>
      </c>
      <c r="E2332" s="4">
        <f>YEAR(SalesDataTable[[#This Row],[Order Date]])</f>
        <v>2026</v>
      </c>
      <c r="F2332" s="4" t="str">
        <f>TEXT(SalesDataTable[[#This Row],[Order Date]],"MMMM")</f>
        <v>November</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MONTH(SalesDataTable[[#This Row],[Order Date]])</f>
        <v>11</v>
      </c>
      <c r="D2333" s="4" t="str">
        <f>"Q"&amp;ROUNDUP(MONTH(SalesDataTable[[#This Row],[Order Date]])/3,0)</f>
        <v>Q4</v>
      </c>
      <c r="E2333" s="4">
        <f>YEAR(SalesDataTable[[#This Row],[Order Date]])</f>
        <v>2026</v>
      </c>
      <c r="F2333" s="4" t="str">
        <f>TEXT(SalesDataTable[[#This Row],[Order Date]],"MMMM")</f>
        <v>November</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MONTH(SalesDataTable[[#This Row],[Order Date]])</f>
        <v>11</v>
      </c>
      <c r="D2334" s="4" t="str">
        <f>"Q"&amp;ROUNDUP(MONTH(SalesDataTable[[#This Row],[Order Date]])/3,0)</f>
        <v>Q4</v>
      </c>
      <c r="E2334" s="4">
        <f>YEAR(SalesDataTable[[#This Row],[Order Date]])</f>
        <v>2026</v>
      </c>
      <c r="F2334" s="4" t="str">
        <f>TEXT(SalesDataTable[[#This Row],[Order Date]],"MMMM")</f>
        <v>November</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MONTH(SalesDataTable[[#This Row],[Order Date]])</f>
        <v>11</v>
      </c>
      <c r="D2335" s="4" t="str">
        <f>"Q"&amp;ROUNDUP(MONTH(SalesDataTable[[#This Row],[Order Date]])/3,0)</f>
        <v>Q4</v>
      </c>
      <c r="E2335" s="4">
        <f>YEAR(SalesDataTable[[#This Row],[Order Date]])</f>
        <v>2026</v>
      </c>
      <c r="F2335" s="4" t="str">
        <f>TEXT(SalesDataTable[[#This Row],[Order Date]],"MMMM")</f>
        <v>November</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MONTH(SalesDataTable[[#This Row],[Order Date]])</f>
        <v>11</v>
      </c>
      <c r="D2336" s="4" t="str">
        <f>"Q"&amp;ROUNDUP(MONTH(SalesDataTable[[#This Row],[Order Date]])/3,0)</f>
        <v>Q4</v>
      </c>
      <c r="E2336" s="4">
        <f>YEAR(SalesDataTable[[#This Row],[Order Date]])</f>
        <v>2026</v>
      </c>
      <c r="F2336" s="4" t="str">
        <f>TEXT(SalesDataTable[[#This Row],[Order Date]],"MMMM")</f>
        <v>November</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MONTH(SalesDataTable[[#This Row],[Order Date]])</f>
        <v>11</v>
      </c>
      <c r="D2337" s="4" t="str">
        <f>"Q"&amp;ROUNDUP(MONTH(SalesDataTable[[#This Row],[Order Date]])/3,0)</f>
        <v>Q4</v>
      </c>
      <c r="E2337" s="4">
        <f>YEAR(SalesDataTable[[#This Row],[Order Date]])</f>
        <v>2026</v>
      </c>
      <c r="F2337" s="4" t="str">
        <f>TEXT(SalesDataTable[[#This Row],[Order Date]],"MMMM")</f>
        <v>November</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MONTH(SalesDataTable[[#This Row],[Order Date]])</f>
        <v>11</v>
      </c>
      <c r="D2338" s="4" t="str">
        <f>"Q"&amp;ROUNDUP(MONTH(SalesDataTable[[#This Row],[Order Date]])/3,0)</f>
        <v>Q4</v>
      </c>
      <c r="E2338" s="4">
        <f>YEAR(SalesDataTable[[#This Row],[Order Date]])</f>
        <v>2026</v>
      </c>
      <c r="F2338" s="4" t="str">
        <f>TEXT(SalesDataTable[[#This Row],[Order Date]],"MMMM")</f>
        <v>November</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MONTH(SalesDataTable[[#This Row],[Order Date]])</f>
        <v>11</v>
      </c>
      <c r="D2339" s="4" t="str">
        <f>"Q"&amp;ROUNDUP(MONTH(SalesDataTable[[#This Row],[Order Date]])/3,0)</f>
        <v>Q4</v>
      </c>
      <c r="E2339" s="4">
        <f>YEAR(SalesDataTable[[#This Row],[Order Date]])</f>
        <v>2026</v>
      </c>
      <c r="F2339" s="4" t="str">
        <f>TEXT(SalesDataTable[[#This Row],[Order Date]],"MMMM")</f>
        <v>November</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MONTH(SalesDataTable[[#This Row],[Order Date]])</f>
        <v>11</v>
      </c>
      <c r="D2340" s="4" t="str">
        <f>"Q"&amp;ROUNDUP(MONTH(SalesDataTable[[#This Row],[Order Date]])/3,0)</f>
        <v>Q4</v>
      </c>
      <c r="E2340" s="4">
        <f>YEAR(SalesDataTable[[#This Row],[Order Date]])</f>
        <v>2026</v>
      </c>
      <c r="F2340" s="4" t="str">
        <f>TEXT(SalesDataTable[[#This Row],[Order Date]],"MMMM")</f>
        <v>November</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MONTH(SalesDataTable[[#This Row],[Order Date]])</f>
        <v>11</v>
      </c>
      <c r="D2341" s="4" t="str">
        <f>"Q"&amp;ROUNDUP(MONTH(SalesDataTable[[#This Row],[Order Date]])/3,0)</f>
        <v>Q4</v>
      </c>
      <c r="E2341" s="4">
        <f>YEAR(SalesDataTable[[#This Row],[Order Date]])</f>
        <v>2026</v>
      </c>
      <c r="F2341" s="4" t="str">
        <f>TEXT(SalesDataTable[[#This Row],[Order Date]],"MMMM")</f>
        <v>November</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MONTH(SalesDataTable[[#This Row],[Order Date]])</f>
        <v>11</v>
      </c>
      <c r="D2342" s="4" t="str">
        <f>"Q"&amp;ROUNDUP(MONTH(SalesDataTable[[#This Row],[Order Date]])/3,0)</f>
        <v>Q4</v>
      </c>
      <c r="E2342" s="4">
        <f>YEAR(SalesDataTable[[#This Row],[Order Date]])</f>
        <v>2026</v>
      </c>
      <c r="F2342" s="4" t="str">
        <f>TEXT(SalesDataTable[[#This Row],[Order Date]],"MMMM")</f>
        <v>November</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MONTH(SalesDataTable[[#This Row],[Order Date]])</f>
        <v>11</v>
      </c>
      <c r="D2343" s="4" t="str">
        <f>"Q"&amp;ROUNDUP(MONTH(SalesDataTable[[#This Row],[Order Date]])/3,0)</f>
        <v>Q4</v>
      </c>
      <c r="E2343" s="4">
        <f>YEAR(SalesDataTable[[#This Row],[Order Date]])</f>
        <v>2026</v>
      </c>
      <c r="F2343" s="4" t="str">
        <f>TEXT(SalesDataTable[[#This Row],[Order Date]],"MMMM")</f>
        <v>November</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MONTH(SalesDataTable[[#This Row],[Order Date]])</f>
        <v>11</v>
      </c>
      <c r="D2344" s="4" t="str">
        <f>"Q"&amp;ROUNDUP(MONTH(SalesDataTable[[#This Row],[Order Date]])/3,0)</f>
        <v>Q4</v>
      </c>
      <c r="E2344" s="4">
        <f>YEAR(SalesDataTable[[#This Row],[Order Date]])</f>
        <v>2026</v>
      </c>
      <c r="F2344" s="4" t="str">
        <f>TEXT(SalesDataTable[[#This Row],[Order Date]],"MMMM")</f>
        <v>November</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MONTH(SalesDataTable[[#This Row],[Order Date]])</f>
        <v>11</v>
      </c>
      <c r="D2345" s="4" t="str">
        <f>"Q"&amp;ROUNDUP(MONTH(SalesDataTable[[#This Row],[Order Date]])/3,0)</f>
        <v>Q4</v>
      </c>
      <c r="E2345" s="4">
        <f>YEAR(SalesDataTable[[#This Row],[Order Date]])</f>
        <v>2026</v>
      </c>
      <c r="F2345" s="4" t="str">
        <f>TEXT(SalesDataTable[[#This Row],[Order Date]],"MMMM")</f>
        <v>November</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MONTH(SalesDataTable[[#This Row],[Order Date]])</f>
        <v>11</v>
      </c>
      <c r="D2346" s="4" t="str">
        <f>"Q"&amp;ROUNDUP(MONTH(SalesDataTable[[#This Row],[Order Date]])/3,0)</f>
        <v>Q4</v>
      </c>
      <c r="E2346" s="4">
        <f>YEAR(SalesDataTable[[#This Row],[Order Date]])</f>
        <v>2026</v>
      </c>
      <c r="F2346" s="4" t="str">
        <f>TEXT(SalesDataTable[[#This Row],[Order Date]],"MMMM")</f>
        <v>November</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MONTH(SalesDataTable[[#This Row],[Order Date]])</f>
        <v>11</v>
      </c>
      <c r="D2347" s="4" t="str">
        <f>"Q"&amp;ROUNDUP(MONTH(SalesDataTable[[#This Row],[Order Date]])/3,0)</f>
        <v>Q4</v>
      </c>
      <c r="E2347" s="4">
        <f>YEAR(SalesDataTable[[#This Row],[Order Date]])</f>
        <v>2026</v>
      </c>
      <c r="F2347" s="4" t="str">
        <f>TEXT(SalesDataTable[[#This Row],[Order Date]],"MMMM")</f>
        <v>November</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MONTH(SalesDataTable[[#This Row],[Order Date]])</f>
        <v>11</v>
      </c>
      <c r="D2348" s="4" t="str">
        <f>"Q"&amp;ROUNDUP(MONTH(SalesDataTable[[#This Row],[Order Date]])/3,0)</f>
        <v>Q4</v>
      </c>
      <c r="E2348" s="4">
        <f>YEAR(SalesDataTable[[#This Row],[Order Date]])</f>
        <v>2026</v>
      </c>
      <c r="F2348" s="4" t="str">
        <f>TEXT(SalesDataTable[[#This Row],[Order Date]],"MMMM")</f>
        <v>November</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MONTH(SalesDataTable[[#This Row],[Order Date]])</f>
        <v>11</v>
      </c>
      <c r="D2349" s="4" t="str">
        <f>"Q"&amp;ROUNDUP(MONTH(SalesDataTable[[#This Row],[Order Date]])/3,0)</f>
        <v>Q4</v>
      </c>
      <c r="E2349" s="4">
        <f>YEAR(SalesDataTable[[#This Row],[Order Date]])</f>
        <v>2026</v>
      </c>
      <c r="F2349" s="4" t="str">
        <f>TEXT(SalesDataTable[[#This Row],[Order Date]],"MMMM")</f>
        <v>November</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MONTH(SalesDataTable[[#This Row],[Order Date]])</f>
        <v>11</v>
      </c>
      <c r="D2350" s="4" t="str">
        <f>"Q"&amp;ROUNDUP(MONTH(SalesDataTable[[#This Row],[Order Date]])/3,0)</f>
        <v>Q4</v>
      </c>
      <c r="E2350" s="4">
        <f>YEAR(SalesDataTable[[#This Row],[Order Date]])</f>
        <v>2026</v>
      </c>
      <c r="F2350" s="4" t="str">
        <f>TEXT(SalesDataTable[[#This Row],[Order Date]],"MMMM")</f>
        <v>November</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MONTH(SalesDataTable[[#This Row],[Order Date]])</f>
        <v>11</v>
      </c>
      <c r="D2351" s="4" t="str">
        <f>"Q"&amp;ROUNDUP(MONTH(SalesDataTable[[#This Row],[Order Date]])/3,0)</f>
        <v>Q4</v>
      </c>
      <c r="E2351" s="4">
        <f>YEAR(SalesDataTable[[#This Row],[Order Date]])</f>
        <v>2026</v>
      </c>
      <c r="F2351" s="4" t="str">
        <f>TEXT(SalesDataTable[[#This Row],[Order Date]],"MMMM")</f>
        <v>November</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MONTH(SalesDataTable[[#This Row],[Order Date]])</f>
        <v>11</v>
      </c>
      <c r="D2352" s="4" t="str">
        <f>"Q"&amp;ROUNDUP(MONTH(SalesDataTable[[#This Row],[Order Date]])/3,0)</f>
        <v>Q4</v>
      </c>
      <c r="E2352" s="4">
        <f>YEAR(SalesDataTable[[#This Row],[Order Date]])</f>
        <v>2026</v>
      </c>
      <c r="F2352" s="4" t="str">
        <f>TEXT(SalesDataTable[[#This Row],[Order Date]],"MMMM")</f>
        <v>November</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MONTH(SalesDataTable[[#This Row],[Order Date]])</f>
        <v>11</v>
      </c>
      <c r="D2353" s="4" t="str">
        <f>"Q"&amp;ROUNDUP(MONTH(SalesDataTable[[#This Row],[Order Date]])/3,0)</f>
        <v>Q4</v>
      </c>
      <c r="E2353" s="4">
        <f>YEAR(SalesDataTable[[#This Row],[Order Date]])</f>
        <v>2026</v>
      </c>
      <c r="F2353" s="4" t="str">
        <f>TEXT(SalesDataTable[[#This Row],[Order Date]],"MMMM")</f>
        <v>November</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MONTH(SalesDataTable[[#This Row],[Order Date]])</f>
        <v>11</v>
      </c>
      <c r="D2354" s="4" t="str">
        <f>"Q"&amp;ROUNDUP(MONTH(SalesDataTable[[#This Row],[Order Date]])/3,0)</f>
        <v>Q4</v>
      </c>
      <c r="E2354" s="4">
        <f>YEAR(SalesDataTable[[#This Row],[Order Date]])</f>
        <v>2026</v>
      </c>
      <c r="F2354" s="4" t="str">
        <f>TEXT(SalesDataTable[[#This Row],[Order Date]],"MMMM")</f>
        <v>November</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MONTH(SalesDataTable[[#This Row],[Order Date]])</f>
        <v>11</v>
      </c>
      <c r="D2355" s="4" t="str">
        <f>"Q"&amp;ROUNDUP(MONTH(SalesDataTable[[#This Row],[Order Date]])/3,0)</f>
        <v>Q4</v>
      </c>
      <c r="E2355" s="4">
        <f>YEAR(SalesDataTable[[#This Row],[Order Date]])</f>
        <v>2026</v>
      </c>
      <c r="F2355" s="4" t="str">
        <f>TEXT(SalesDataTable[[#This Row],[Order Date]],"MMMM")</f>
        <v>November</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MONTH(SalesDataTable[[#This Row],[Order Date]])</f>
        <v>11</v>
      </c>
      <c r="D2356" s="4" t="str">
        <f>"Q"&amp;ROUNDUP(MONTH(SalesDataTable[[#This Row],[Order Date]])/3,0)</f>
        <v>Q4</v>
      </c>
      <c r="E2356" s="4">
        <f>YEAR(SalesDataTable[[#This Row],[Order Date]])</f>
        <v>2026</v>
      </c>
      <c r="F2356" s="4" t="str">
        <f>TEXT(SalesDataTable[[#This Row],[Order Date]],"MMMM")</f>
        <v>November</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MONTH(SalesDataTable[[#This Row],[Order Date]])</f>
        <v>11</v>
      </c>
      <c r="D2357" s="4" t="str">
        <f>"Q"&amp;ROUNDUP(MONTH(SalesDataTable[[#This Row],[Order Date]])/3,0)</f>
        <v>Q4</v>
      </c>
      <c r="E2357" s="4">
        <f>YEAR(SalesDataTable[[#This Row],[Order Date]])</f>
        <v>2026</v>
      </c>
      <c r="F2357" s="4" t="str">
        <f>TEXT(SalesDataTable[[#This Row],[Order Date]],"MMMM")</f>
        <v>November</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MONTH(SalesDataTable[[#This Row],[Order Date]])</f>
        <v>11</v>
      </c>
      <c r="D2358" s="4" t="str">
        <f>"Q"&amp;ROUNDUP(MONTH(SalesDataTable[[#This Row],[Order Date]])/3,0)</f>
        <v>Q4</v>
      </c>
      <c r="E2358" s="4">
        <f>YEAR(SalesDataTable[[#This Row],[Order Date]])</f>
        <v>2026</v>
      </c>
      <c r="F2358" s="4" t="str">
        <f>TEXT(SalesDataTable[[#This Row],[Order Date]],"MMMM")</f>
        <v>November</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MONTH(SalesDataTable[[#This Row],[Order Date]])</f>
        <v>11</v>
      </c>
      <c r="D2359" s="4" t="str">
        <f>"Q"&amp;ROUNDUP(MONTH(SalesDataTable[[#This Row],[Order Date]])/3,0)</f>
        <v>Q4</v>
      </c>
      <c r="E2359" s="4">
        <f>YEAR(SalesDataTable[[#This Row],[Order Date]])</f>
        <v>2026</v>
      </c>
      <c r="F2359" s="4" t="str">
        <f>TEXT(SalesDataTable[[#This Row],[Order Date]],"MMMM")</f>
        <v>November</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MONTH(SalesDataTable[[#This Row],[Order Date]])</f>
        <v>11</v>
      </c>
      <c r="D2360" s="4" t="str">
        <f>"Q"&amp;ROUNDUP(MONTH(SalesDataTable[[#This Row],[Order Date]])/3,0)</f>
        <v>Q4</v>
      </c>
      <c r="E2360" s="4">
        <f>YEAR(SalesDataTable[[#This Row],[Order Date]])</f>
        <v>2026</v>
      </c>
      <c r="F2360" s="4" t="str">
        <f>TEXT(SalesDataTable[[#This Row],[Order Date]],"MMMM")</f>
        <v>November</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MONTH(SalesDataTable[[#This Row],[Order Date]])</f>
        <v>11</v>
      </c>
      <c r="D2361" s="4" t="str">
        <f>"Q"&amp;ROUNDUP(MONTH(SalesDataTable[[#This Row],[Order Date]])/3,0)</f>
        <v>Q4</v>
      </c>
      <c r="E2361" s="4">
        <f>YEAR(SalesDataTable[[#This Row],[Order Date]])</f>
        <v>2026</v>
      </c>
      <c r="F2361" s="4" t="str">
        <f>TEXT(SalesDataTable[[#This Row],[Order Date]],"MMMM")</f>
        <v>November</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MONTH(SalesDataTable[[#This Row],[Order Date]])</f>
        <v>11</v>
      </c>
      <c r="D2362" s="4" t="str">
        <f>"Q"&amp;ROUNDUP(MONTH(SalesDataTable[[#This Row],[Order Date]])/3,0)</f>
        <v>Q4</v>
      </c>
      <c r="E2362" s="4">
        <f>YEAR(SalesDataTable[[#This Row],[Order Date]])</f>
        <v>2026</v>
      </c>
      <c r="F2362" s="4" t="str">
        <f>TEXT(SalesDataTable[[#This Row],[Order Date]],"MMMM")</f>
        <v>November</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MONTH(SalesDataTable[[#This Row],[Order Date]])</f>
        <v>11</v>
      </c>
      <c r="D2363" s="4" t="str">
        <f>"Q"&amp;ROUNDUP(MONTH(SalesDataTable[[#This Row],[Order Date]])/3,0)</f>
        <v>Q4</v>
      </c>
      <c r="E2363" s="4">
        <f>YEAR(SalesDataTable[[#This Row],[Order Date]])</f>
        <v>2026</v>
      </c>
      <c r="F2363" s="4" t="str">
        <f>TEXT(SalesDataTable[[#This Row],[Order Date]],"MMMM")</f>
        <v>November</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MONTH(SalesDataTable[[#This Row],[Order Date]])</f>
        <v>11</v>
      </c>
      <c r="D2364" s="4" t="str">
        <f>"Q"&amp;ROUNDUP(MONTH(SalesDataTable[[#This Row],[Order Date]])/3,0)</f>
        <v>Q4</v>
      </c>
      <c r="E2364" s="4">
        <f>YEAR(SalesDataTable[[#This Row],[Order Date]])</f>
        <v>2026</v>
      </c>
      <c r="F2364" s="4" t="str">
        <f>TEXT(SalesDataTable[[#This Row],[Order Date]],"MMMM")</f>
        <v>November</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MONTH(SalesDataTable[[#This Row],[Order Date]])</f>
        <v>11</v>
      </c>
      <c r="D2365" s="4" t="str">
        <f>"Q"&amp;ROUNDUP(MONTH(SalesDataTable[[#This Row],[Order Date]])/3,0)</f>
        <v>Q4</v>
      </c>
      <c r="E2365" s="4">
        <f>YEAR(SalesDataTable[[#This Row],[Order Date]])</f>
        <v>2026</v>
      </c>
      <c r="F2365" s="4" t="str">
        <f>TEXT(SalesDataTable[[#This Row],[Order Date]],"MMMM")</f>
        <v>November</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MONTH(SalesDataTable[[#This Row],[Order Date]])</f>
        <v>11</v>
      </c>
      <c r="D2366" s="4" t="str">
        <f>"Q"&amp;ROUNDUP(MONTH(SalesDataTable[[#This Row],[Order Date]])/3,0)</f>
        <v>Q4</v>
      </c>
      <c r="E2366" s="4">
        <f>YEAR(SalesDataTable[[#This Row],[Order Date]])</f>
        <v>2026</v>
      </c>
      <c r="F2366" s="4" t="str">
        <f>TEXT(SalesDataTable[[#This Row],[Order Date]],"MMMM")</f>
        <v>November</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MONTH(SalesDataTable[[#This Row],[Order Date]])</f>
        <v>11</v>
      </c>
      <c r="D2367" s="4" t="str">
        <f>"Q"&amp;ROUNDUP(MONTH(SalesDataTable[[#This Row],[Order Date]])/3,0)</f>
        <v>Q4</v>
      </c>
      <c r="E2367" s="4">
        <f>YEAR(SalesDataTable[[#This Row],[Order Date]])</f>
        <v>2026</v>
      </c>
      <c r="F2367" s="4" t="str">
        <f>TEXT(SalesDataTable[[#This Row],[Order Date]],"MMMM")</f>
        <v>November</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MONTH(SalesDataTable[[#This Row],[Order Date]])</f>
        <v>11</v>
      </c>
      <c r="D2368" s="4" t="str">
        <f>"Q"&amp;ROUNDUP(MONTH(SalesDataTable[[#This Row],[Order Date]])/3,0)</f>
        <v>Q4</v>
      </c>
      <c r="E2368" s="4">
        <f>YEAR(SalesDataTable[[#This Row],[Order Date]])</f>
        <v>2026</v>
      </c>
      <c r="F2368" s="4" t="str">
        <f>TEXT(SalesDataTable[[#This Row],[Order Date]],"MMMM")</f>
        <v>November</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MONTH(SalesDataTable[[#This Row],[Order Date]])</f>
        <v>11</v>
      </c>
      <c r="D2369" s="4" t="str">
        <f>"Q"&amp;ROUNDUP(MONTH(SalesDataTable[[#This Row],[Order Date]])/3,0)</f>
        <v>Q4</v>
      </c>
      <c r="E2369" s="4">
        <f>YEAR(SalesDataTable[[#This Row],[Order Date]])</f>
        <v>2026</v>
      </c>
      <c r="F2369" s="4" t="str">
        <f>TEXT(SalesDataTable[[#This Row],[Order Date]],"MMMM")</f>
        <v>November</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MONTH(SalesDataTable[[#This Row],[Order Date]])</f>
        <v>11</v>
      </c>
      <c r="D2370" s="4" t="str">
        <f>"Q"&amp;ROUNDUP(MONTH(SalesDataTable[[#This Row],[Order Date]])/3,0)</f>
        <v>Q4</v>
      </c>
      <c r="E2370" s="4">
        <f>YEAR(SalesDataTable[[#This Row],[Order Date]])</f>
        <v>2026</v>
      </c>
      <c r="F2370" s="4" t="str">
        <f>TEXT(SalesDataTable[[#This Row],[Order Date]],"MMMM")</f>
        <v>November</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MONTH(SalesDataTable[[#This Row],[Order Date]])</f>
        <v>11</v>
      </c>
      <c r="D2371" s="4" t="str">
        <f>"Q"&amp;ROUNDUP(MONTH(SalesDataTable[[#This Row],[Order Date]])/3,0)</f>
        <v>Q4</v>
      </c>
      <c r="E2371" s="4">
        <f>YEAR(SalesDataTable[[#This Row],[Order Date]])</f>
        <v>2026</v>
      </c>
      <c r="F2371" s="4" t="str">
        <f>TEXT(SalesDataTable[[#This Row],[Order Date]],"MMMM")</f>
        <v>November</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MONTH(SalesDataTable[[#This Row],[Order Date]])</f>
        <v>11</v>
      </c>
      <c r="D2372" s="4" t="str">
        <f>"Q"&amp;ROUNDUP(MONTH(SalesDataTable[[#This Row],[Order Date]])/3,0)</f>
        <v>Q4</v>
      </c>
      <c r="E2372" s="4">
        <f>YEAR(SalesDataTable[[#This Row],[Order Date]])</f>
        <v>2026</v>
      </c>
      <c r="F2372" s="4" t="str">
        <f>TEXT(SalesDataTable[[#This Row],[Order Date]],"MMMM")</f>
        <v>November</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MONTH(SalesDataTable[[#This Row],[Order Date]])</f>
        <v>11</v>
      </c>
      <c r="D2373" s="4" t="str">
        <f>"Q"&amp;ROUNDUP(MONTH(SalesDataTable[[#This Row],[Order Date]])/3,0)</f>
        <v>Q4</v>
      </c>
      <c r="E2373" s="4">
        <f>YEAR(SalesDataTable[[#This Row],[Order Date]])</f>
        <v>2026</v>
      </c>
      <c r="F2373" s="4" t="str">
        <f>TEXT(SalesDataTable[[#This Row],[Order Date]],"MMMM")</f>
        <v>November</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MONTH(SalesDataTable[[#This Row],[Order Date]])</f>
        <v>11</v>
      </c>
      <c r="D2374" s="4" t="str">
        <f>"Q"&amp;ROUNDUP(MONTH(SalesDataTable[[#This Row],[Order Date]])/3,0)</f>
        <v>Q4</v>
      </c>
      <c r="E2374" s="4">
        <f>YEAR(SalesDataTable[[#This Row],[Order Date]])</f>
        <v>2026</v>
      </c>
      <c r="F2374" s="4" t="str">
        <f>TEXT(SalesDataTable[[#This Row],[Order Date]],"MMMM")</f>
        <v>November</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MONTH(SalesDataTable[[#This Row],[Order Date]])</f>
        <v>11</v>
      </c>
      <c r="D2375" s="4" t="str">
        <f>"Q"&amp;ROUNDUP(MONTH(SalesDataTable[[#This Row],[Order Date]])/3,0)</f>
        <v>Q4</v>
      </c>
      <c r="E2375" s="4">
        <f>YEAR(SalesDataTable[[#This Row],[Order Date]])</f>
        <v>2026</v>
      </c>
      <c r="F2375" s="4" t="str">
        <f>TEXT(SalesDataTable[[#This Row],[Order Date]],"MMMM")</f>
        <v>November</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MONTH(SalesDataTable[[#This Row],[Order Date]])</f>
        <v>11</v>
      </c>
      <c r="D2376" s="4" t="str">
        <f>"Q"&amp;ROUNDUP(MONTH(SalesDataTable[[#This Row],[Order Date]])/3,0)</f>
        <v>Q4</v>
      </c>
      <c r="E2376" s="4">
        <f>YEAR(SalesDataTable[[#This Row],[Order Date]])</f>
        <v>2026</v>
      </c>
      <c r="F2376" s="4" t="str">
        <f>TEXT(SalesDataTable[[#This Row],[Order Date]],"MMMM")</f>
        <v>November</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MONTH(SalesDataTable[[#This Row],[Order Date]])</f>
        <v>11</v>
      </c>
      <c r="D2377" s="4" t="str">
        <f>"Q"&amp;ROUNDUP(MONTH(SalesDataTable[[#This Row],[Order Date]])/3,0)</f>
        <v>Q4</v>
      </c>
      <c r="E2377" s="4">
        <f>YEAR(SalesDataTable[[#This Row],[Order Date]])</f>
        <v>2026</v>
      </c>
      <c r="F2377" s="4" t="str">
        <f>TEXT(SalesDataTable[[#This Row],[Order Date]],"MMMM")</f>
        <v>November</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MONTH(SalesDataTable[[#This Row],[Order Date]])</f>
        <v>11</v>
      </c>
      <c r="D2378" s="4" t="str">
        <f>"Q"&amp;ROUNDUP(MONTH(SalesDataTable[[#This Row],[Order Date]])/3,0)</f>
        <v>Q4</v>
      </c>
      <c r="E2378" s="4">
        <f>YEAR(SalesDataTable[[#This Row],[Order Date]])</f>
        <v>2026</v>
      </c>
      <c r="F2378" s="4" t="str">
        <f>TEXT(SalesDataTable[[#This Row],[Order Date]],"MMMM")</f>
        <v>November</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MONTH(SalesDataTable[[#This Row],[Order Date]])</f>
        <v>11</v>
      </c>
      <c r="D2379" s="4" t="str">
        <f>"Q"&amp;ROUNDUP(MONTH(SalesDataTable[[#This Row],[Order Date]])/3,0)</f>
        <v>Q4</v>
      </c>
      <c r="E2379" s="4">
        <f>YEAR(SalesDataTable[[#This Row],[Order Date]])</f>
        <v>2026</v>
      </c>
      <c r="F2379" s="4" t="str">
        <f>TEXT(SalesDataTable[[#This Row],[Order Date]],"MMMM")</f>
        <v>November</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MONTH(SalesDataTable[[#This Row],[Order Date]])</f>
        <v>11</v>
      </c>
      <c r="D2380" s="4" t="str">
        <f>"Q"&amp;ROUNDUP(MONTH(SalesDataTable[[#This Row],[Order Date]])/3,0)</f>
        <v>Q4</v>
      </c>
      <c r="E2380" s="4">
        <f>YEAR(SalesDataTable[[#This Row],[Order Date]])</f>
        <v>2026</v>
      </c>
      <c r="F2380" s="4" t="str">
        <f>TEXT(SalesDataTable[[#This Row],[Order Date]],"MMMM")</f>
        <v>November</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MONTH(SalesDataTable[[#This Row],[Order Date]])</f>
        <v>11</v>
      </c>
      <c r="D2381" s="4" t="str">
        <f>"Q"&amp;ROUNDUP(MONTH(SalesDataTable[[#This Row],[Order Date]])/3,0)</f>
        <v>Q4</v>
      </c>
      <c r="E2381" s="4">
        <f>YEAR(SalesDataTable[[#This Row],[Order Date]])</f>
        <v>2026</v>
      </c>
      <c r="F2381" s="4" t="str">
        <f>TEXT(SalesDataTable[[#This Row],[Order Date]],"MMMM")</f>
        <v>November</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MONTH(SalesDataTable[[#This Row],[Order Date]])</f>
        <v>11</v>
      </c>
      <c r="D2382" s="4" t="str">
        <f>"Q"&amp;ROUNDUP(MONTH(SalesDataTable[[#This Row],[Order Date]])/3,0)</f>
        <v>Q4</v>
      </c>
      <c r="E2382" s="4">
        <f>YEAR(SalesDataTable[[#This Row],[Order Date]])</f>
        <v>2026</v>
      </c>
      <c r="F2382" s="4" t="str">
        <f>TEXT(SalesDataTable[[#This Row],[Order Date]],"MMMM")</f>
        <v>November</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MONTH(SalesDataTable[[#This Row],[Order Date]])</f>
        <v>11</v>
      </c>
      <c r="D2383" s="4" t="str">
        <f>"Q"&amp;ROUNDUP(MONTH(SalesDataTable[[#This Row],[Order Date]])/3,0)</f>
        <v>Q4</v>
      </c>
      <c r="E2383" s="4">
        <f>YEAR(SalesDataTable[[#This Row],[Order Date]])</f>
        <v>2026</v>
      </c>
      <c r="F2383" s="4" t="str">
        <f>TEXT(SalesDataTable[[#This Row],[Order Date]],"MMMM")</f>
        <v>November</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MONTH(SalesDataTable[[#This Row],[Order Date]])</f>
        <v>11</v>
      </c>
      <c r="D2384" s="4" t="str">
        <f>"Q"&amp;ROUNDUP(MONTH(SalesDataTable[[#This Row],[Order Date]])/3,0)</f>
        <v>Q4</v>
      </c>
      <c r="E2384" s="4">
        <f>YEAR(SalesDataTable[[#This Row],[Order Date]])</f>
        <v>2026</v>
      </c>
      <c r="F2384" s="4" t="str">
        <f>TEXT(SalesDataTable[[#This Row],[Order Date]],"MMMM")</f>
        <v>November</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MONTH(SalesDataTable[[#This Row],[Order Date]])</f>
        <v>11</v>
      </c>
      <c r="D2385" s="4" t="str">
        <f>"Q"&amp;ROUNDUP(MONTH(SalesDataTable[[#This Row],[Order Date]])/3,0)</f>
        <v>Q4</v>
      </c>
      <c r="E2385" s="4">
        <f>YEAR(SalesDataTable[[#This Row],[Order Date]])</f>
        <v>2026</v>
      </c>
      <c r="F2385" s="4" t="str">
        <f>TEXT(SalesDataTable[[#This Row],[Order Date]],"MMMM")</f>
        <v>November</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MONTH(SalesDataTable[[#This Row],[Order Date]])</f>
        <v>11</v>
      </c>
      <c r="D2386" s="4" t="str">
        <f>"Q"&amp;ROUNDUP(MONTH(SalesDataTable[[#This Row],[Order Date]])/3,0)</f>
        <v>Q4</v>
      </c>
      <c r="E2386" s="4">
        <f>YEAR(SalesDataTable[[#This Row],[Order Date]])</f>
        <v>2026</v>
      </c>
      <c r="F2386" s="4" t="str">
        <f>TEXT(SalesDataTable[[#This Row],[Order Date]],"MMMM")</f>
        <v>November</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MONTH(SalesDataTable[[#This Row],[Order Date]])</f>
        <v>11</v>
      </c>
      <c r="D2387" s="4" t="str">
        <f>"Q"&amp;ROUNDUP(MONTH(SalesDataTable[[#This Row],[Order Date]])/3,0)</f>
        <v>Q4</v>
      </c>
      <c r="E2387" s="4">
        <f>YEAR(SalesDataTable[[#This Row],[Order Date]])</f>
        <v>2026</v>
      </c>
      <c r="F2387" s="4" t="str">
        <f>TEXT(SalesDataTable[[#This Row],[Order Date]],"MMMM")</f>
        <v>November</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MONTH(SalesDataTable[[#This Row],[Order Date]])</f>
        <v>11</v>
      </c>
      <c r="D2388" s="4" t="str">
        <f>"Q"&amp;ROUNDUP(MONTH(SalesDataTable[[#This Row],[Order Date]])/3,0)</f>
        <v>Q4</v>
      </c>
      <c r="E2388" s="4">
        <f>YEAR(SalesDataTable[[#This Row],[Order Date]])</f>
        <v>2026</v>
      </c>
      <c r="F2388" s="4" t="str">
        <f>TEXT(SalesDataTable[[#This Row],[Order Date]],"MMMM")</f>
        <v>November</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MONTH(SalesDataTable[[#This Row],[Order Date]])</f>
        <v>11</v>
      </c>
      <c r="D2389" s="4" t="str">
        <f>"Q"&amp;ROUNDUP(MONTH(SalesDataTable[[#This Row],[Order Date]])/3,0)</f>
        <v>Q4</v>
      </c>
      <c r="E2389" s="4">
        <f>YEAR(SalesDataTable[[#This Row],[Order Date]])</f>
        <v>2026</v>
      </c>
      <c r="F2389" s="4" t="str">
        <f>TEXT(SalesDataTable[[#This Row],[Order Date]],"MMMM")</f>
        <v>November</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MONTH(SalesDataTable[[#This Row],[Order Date]])</f>
        <v>11</v>
      </c>
      <c r="D2390" s="4" t="str">
        <f>"Q"&amp;ROUNDUP(MONTH(SalesDataTable[[#This Row],[Order Date]])/3,0)</f>
        <v>Q4</v>
      </c>
      <c r="E2390" s="4">
        <f>YEAR(SalesDataTable[[#This Row],[Order Date]])</f>
        <v>2026</v>
      </c>
      <c r="F2390" s="4" t="str">
        <f>TEXT(SalesDataTable[[#This Row],[Order Date]],"MMMM")</f>
        <v>November</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MONTH(SalesDataTable[[#This Row],[Order Date]])</f>
        <v>11</v>
      </c>
      <c r="D2391" s="4" t="str">
        <f>"Q"&amp;ROUNDUP(MONTH(SalesDataTable[[#This Row],[Order Date]])/3,0)</f>
        <v>Q4</v>
      </c>
      <c r="E2391" s="4">
        <f>YEAR(SalesDataTable[[#This Row],[Order Date]])</f>
        <v>2026</v>
      </c>
      <c r="F2391" s="4" t="str">
        <f>TEXT(SalesDataTable[[#This Row],[Order Date]],"MMMM")</f>
        <v>November</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MONTH(SalesDataTable[[#This Row],[Order Date]])</f>
        <v>11</v>
      </c>
      <c r="D2392" s="4" t="str">
        <f>"Q"&amp;ROUNDUP(MONTH(SalesDataTable[[#This Row],[Order Date]])/3,0)</f>
        <v>Q4</v>
      </c>
      <c r="E2392" s="4">
        <f>YEAR(SalesDataTable[[#This Row],[Order Date]])</f>
        <v>2026</v>
      </c>
      <c r="F2392" s="4" t="str">
        <f>TEXT(SalesDataTable[[#This Row],[Order Date]],"MMMM")</f>
        <v>November</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MONTH(SalesDataTable[[#This Row],[Order Date]])</f>
        <v>11</v>
      </c>
      <c r="D2393" s="4" t="str">
        <f>"Q"&amp;ROUNDUP(MONTH(SalesDataTable[[#This Row],[Order Date]])/3,0)</f>
        <v>Q4</v>
      </c>
      <c r="E2393" s="4">
        <f>YEAR(SalesDataTable[[#This Row],[Order Date]])</f>
        <v>2026</v>
      </c>
      <c r="F2393" s="4" t="str">
        <f>TEXT(SalesDataTable[[#This Row],[Order Date]],"MMMM")</f>
        <v>November</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MONTH(SalesDataTable[[#This Row],[Order Date]])</f>
        <v>11</v>
      </c>
      <c r="D2394" s="4" t="str">
        <f>"Q"&amp;ROUNDUP(MONTH(SalesDataTable[[#This Row],[Order Date]])/3,0)</f>
        <v>Q4</v>
      </c>
      <c r="E2394" s="4">
        <f>YEAR(SalesDataTable[[#This Row],[Order Date]])</f>
        <v>2026</v>
      </c>
      <c r="F2394" s="4" t="str">
        <f>TEXT(SalesDataTable[[#This Row],[Order Date]],"MMMM")</f>
        <v>November</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MONTH(SalesDataTable[[#This Row],[Order Date]])</f>
        <v>11</v>
      </c>
      <c r="D2395" s="4" t="str">
        <f>"Q"&amp;ROUNDUP(MONTH(SalesDataTable[[#This Row],[Order Date]])/3,0)</f>
        <v>Q4</v>
      </c>
      <c r="E2395" s="4">
        <f>YEAR(SalesDataTable[[#This Row],[Order Date]])</f>
        <v>2026</v>
      </c>
      <c r="F2395" s="4" t="str">
        <f>TEXT(SalesDataTable[[#This Row],[Order Date]],"MMMM")</f>
        <v>November</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MONTH(SalesDataTable[[#This Row],[Order Date]])</f>
        <v>11</v>
      </c>
      <c r="D2396" s="4" t="str">
        <f>"Q"&amp;ROUNDUP(MONTH(SalesDataTable[[#This Row],[Order Date]])/3,0)</f>
        <v>Q4</v>
      </c>
      <c r="E2396" s="4">
        <f>YEAR(SalesDataTable[[#This Row],[Order Date]])</f>
        <v>2026</v>
      </c>
      <c r="F2396" s="4" t="str">
        <f>TEXT(SalesDataTable[[#This Row],[Order Date]],"MMMM")</f>
        <v>November</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MONTH(SalesDataTable[[#This Row],[Order Date]])</f>
        <v>11</v>
      </c>
      <c r="D2397" s="4" t="str">
        <f>"Q"&amp;ROUNDUP(MONTH(SalesDataTable[[#This Row],[Order Date]])/3,0)</f>
        <v>Q4</v>
      </c>
      <c r="E2397" s="4">
        <f>YEAR(SalesDataTable[[#This Row],[Order Date]])</f>
        <v>2026</v>
      </c>
      <c r="F2397" s="4" t="str">
        <f>TEXT(SalesDataTable[[#This Row],[Order Date]],"MMMM")</f>
        <v>November</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MONTH(SalesDataTable[[#This Row],[Order Date]])</f>
        <v>11</v>
      </c>
      <c r="D2398" s="4" t="str">
        <f>"Q"&amp;ROUNDUP(MONTH(SalesDataTable[[#This Row],[Order Date]])/3,0)</f>
        <v>Q4</v>
      </c>
      <c r="E2398" s="4">
        <f>YEAR(SalesDataTable[[#This Row],[Order Date]])</f>
        <v>2026</v>
      </c>
      <c r="F2398" s="4" t="str">
        <f>TEXT(SalesDataTable[[#This Row],[Order Date]],"MMMM")</f>
        <v>November</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MONTH(SalesDataTable[[#This Row],[Order Date]])</f>
        <v>11</v>
      </c>
      <c r="D2399" s="4" t="str">
        <f>"Q"&amp;ROUNDUP(MONTH(SalesDataTable[[#This Row],[Order Date]])/3,0)</f>
        <v>Q4</v>
      </c>
      <c r="E2399" s="4">
        <f>YEAR(SalesDataTable[[#This Row],[Order Date]])</f>
        <v>2026</v>
      </c>
      <c r="F2399" s="4" t="str">
        <f>TEXT(SalesDataTable[[#This Row],[Order Date]],"MMMM")</f>
        <v>November</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MONTH(SalesDataTable[[#This Row],[Order Date]])</f>
        <v>11</v>
      </c>
      <c r="D2400" s="4" t="str">
        <f>"Q"&amp;ROUNDUP(MONTH(SalesDataTable[[#This Row],[Order Date]])/3,0)</f>
        <v>Q4</v>
      </c>
      <c r="E2400" s="4">
        <f>YEAR(SalesDataTable[[#This Row],[Order Date]])</f>
        <v>2026</v>
      </c>
      <c r="F2400" s="4" t="str">
        <f>TEXT(SalesDataTable[[#This Row],[Order Date]],"MMMM")</f>
        <v>November</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MONTH(SalesDataTable[[#This Row],[Order Date]])</f>
        <v>11</v>
      </c>
      <c r="D2401" s="4" t="str">
        <f>"Q"&amp;ROUNDUP(MONTH(SalesDataTable[[#This Row],[Order Date]])/3,0)</f>
        <v>Q4</v>
      </c>
      <c r="E2401" s="4">
        <f>YEAR(SalesDataTable[[#This Row],[Order Date]])</f>
        <v>2026</v>
      </c>
      <c r="F2401" s="4" t="str">
        <f>TEXT(SalesDataTable[[#This Row],[Order Date]],"MMMM")</f>
        <v>November</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MONTH(SalesDataTable[[#This Row],[Order Date]])</f>
        <v>11</v>
      </c>
      <c r="D2402" s="4" t="str">
        <f>"Q"&amp;ROUNDUP(MONTH(SalesDataTable[[#This Row],[Order Date]])/3,0)</f>
        <v>Q4</v>
      </c>
      <c r="E2402" s="4">
        <f>YEAR(SalesDataTable[[#This Row],[Order Date]])</f>
        <v>2026</v>
      </c>
      <c r="F2402" s="4" t="str">
        <f>TEXT(SalesDataTable[[#This Row],[Order Date]],"MMMM")</f>
        <v>November</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MONTH(SalesDataTable[[#This Row],[Order Date]])</f>
        <v>11</v>
      </c>
      <c r="D2403" s="4" t="str">
        <f>"Q"&amp;ROUNDUP(MONTH(SalesDataTable[[#This Row],[Order Date]])/3,0)</f>
        <v>Q4</v>
      </c>
      <c r="E2403" s="4">
        <f>YEAR(SalesDataTable[[#This Row],[Order Date]])</f>
        <v>2026</v>
      </c>
      <c r="F2403" s="4" t="str">
        <f>TEXT(SalesDataTable[[#This Row],[Order Date]],"MMMM")</f>
        <v>November</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MONTH(SalesDataTable[[#This Row],[Order Date]])</f>
        <v>11</v>
      </c>
      <c r="D2404" s="4" t="str">
        <f>"Q"&amp;ROUNDUP(MONTH(SalesDataTable[[#This Row],[Order Date]])/3,0)</f>
        <v>Q4</v>
      </c>
      <c r="E2404" s="4">
        <f>YEAR(SalesDataTable[[#This Row],[Order Date]])</f>
        <v>2026</v>
      </c>
      <c r="F2404" s="4" t="str">
        <f>TEXT(SalesDataTable[[#This Row],[Order Date]],"MMMM")</f>
        <v>November</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MONTH(SalesDataTable[[#This Row],[Order Date]])</f>
        <v>11</v>
      </c>
      <c r="D2405" s="4" t="str">
        <f>"Q"&amp;ROUNDUP(MONTH(SalesDataTable[[#This Row],[Order Date]])/3,0)</f>
        <v>Q4</v>
      </c>
      <c r="E2405" s="4">
        <f>YEAR(SalesDataTable[[#This Row],[Order Date]])</f>
        <v>2026</v>
      </c>
      <c r="F2405" s="4" t="str">
        <f>TEXT(SalesDataTable[[#This Row],[Order Date]],"MMMM")</f>
        <v>November</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MONTH(SalesDataTable[[#This Row],[Order Date]])</f>
        <v>11</v>
      </c>
      <c r="D2406" s="4" t="str">
        <f>"Q"&amp;ROUNDUP(MONTH(SalesDataTable[[#This Row],[Order Date]])/3,0)</f>
        <v>Q4</v>
      </c>
      <c r="E2406" s="4">
        <f>YEAR(SalesDataTable[[#This Row],[Order Date]])</f>
        <v>2026</v>
      </c>
      <c r="F2406" s="4" t="str">
        <f>TEXT(SalesDataTable[[#This Row],[Order Date]],"MMMM")</f>
        <v>November</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MONTH(SalesDataTable[[#This Row],[Order Date]])</f>
        <v>11</v>
      </c>
      <c r="D2407" s="4" t="str">
        <f>"Q"&amp;ROUNDUP(MONTH(SalesDataTable[[#This Row],[Order Date]])/3,0)</f>
        <v>Q4</v>
      </c>
      <c r="E2407" s="4">
        <f>YEAR(SalesDataTable[[#This Row],[Order Date]])</f>
        <v>2026</v>
      </c>
      <c r="F2407" s="4" t="str">
        <f>TEXT(SalesDataTable[[#This Row],[Order Date]],"MMMM")</f>
        <v>November</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MONTH(SalesDataTable[[#This Row],[Order Date]])</f>
        <v>11</v>
      </c>
      <c r="D2408" s="4" t="str">
        <f>"Q"&amp;ROUNDUP(MONTH(SalesDataTable[[#This Row],[Order Date]])/3,0)</f>
        <v>Q4</v>
      </c>
      <c r="E2408" s="4">
        <f>YEAR(SalesDataTable[[#This Row],[Order Date]])</f>
        <v>2026</v>
      </c>
      <c r="F2408" s="4" t="str">
        <f>TEXT(SalesDataTable[[#This Row],[Order Date]],"MMMM")</f>
        <v>November</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MONTH(SalesDataTable[[#This Row],[Order Date]])</f>
        <v>11</v>
      </c>
      <c r="D2409" s="4" t="str">
        <f>"Q"&amp;ROUNDUP(MONTH(SalesDataTable[[#This Row],[Order Date]])/3,0)</f>
        <v>Q4</v>
      </c>
      <c r="E2409" s="4">
        <f>YEAR(SalesDataTable[[#This Row],[Order Date]])</f>
        <v>2026</v>
      </c>
      <c r="F2409" s="4" t="str">
        <f>TEXT(SalesDataTable[[#This Row],[Order Date]],"MMMM")</f>
        <v>November</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MONTH(SalesDataTable[[#This Row],[Order Date]])</f>
        <v>11</v>
      </c>
      <c r="D2410" s="4" t="str">
        <f>"Q"&amp;ROUNDUP(MONTH(SalesDataTable[[#This Row],[Order Date]])/3,0)</f>
        <v>Q4</v>
      </c>
      <c r="E2410" s="4">
        <f>YEAR(SalesDataTable[[#This Row],[Order Date]])</f>
        <v>2026</v>
      </c>
      <c r="F2410" s="4" t="str">
        <f>TEXT(SalesDataTable[[#This Row],[Order Date]],"MMMM")</f>
        <v>November</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MONTH(SalesDataTable[[#This Row],[Order Date]])</f>
        <v>11</v>
      </c>
      <c r="D2411" s="4" t="str">
        <f>"Q"&amp;ROUNDUP(MONTH(SalesDataTable[[#This Row],[Order Date]])/3,0)</f>
        <v>Q4</v>
      </c>
      <c r="E2411" s="4">
        <f>YEAR(SalesDataTable[[#This Row],[Order Date]])</f>
        <v>2026</v>
      </c>
      <c r="F2411" s="4" t="str">
        <f>TEXT(SalesDataTable[[#This Row],[Order Date]],"MMMM")</f>
        <v>November</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MONTH(SalesDataTable[[#This Row],[Order Date]])</f>
        <v>11</v>
      </c>
      <c r="D2412" s="4" t="str">
        <f>"Q"&amp;ROUNDUP(MONTH(SalesDataTable[[#This Row],[Order Date]])/3,0)</f>
        <v>Q4</v>
      </c>
      <c r="E2412" s="4">
        <f>YEAR(SalesDataTable[[#This Row],[Order Date]])</f>
        <v>2026</v>
      </c>
      <c r="F2412" s="4" t="str">
        <f>TEXT(SalesDataTable[[#This Row],[Order Date]],"MMMM")</f>
        <v>November</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MONTH(SalesDataTable[[#This Row],[Order Date]])</f>
        <v>11</v>
      </c>
      <c r="D2413" s="4" t="str">
        <f>"Q"&amp;ROUNDUP(MONTH(SalesDataTable[[#This Row],[Order Date]])/3,0)</f>
        <v>Q4</v>
      </c>
      <c r="E2413" s="4">
        <f>YEAR(SalesDataTable[[#This Row],[Order Date]])</f>
        <v>2026</v>
      </c>
      <c r="F2413" s="4" t="str">
        <f>TEXT(SalesDataTable[[#This Row],[Order Date]],"MMMM")</f>
        <v>November</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MONTH(SalesDataTable[[#This Row],[Order Date]])</f>
        <v>11</v>
      </c>
      <c r="D2414" s="4" t="str">
        <f>"Q"&amp;ROUNDUP(MONTH(SalesDataTable[[#This Row],[Order Date]])/3,0)</f>
        <v>Q4</v>
      </c>
      <c r="E2414" s="4">
        <f>YEAR(SalesDataTable[[#This Row],[Order Date]])</f>
        <v>2026</v>
      </c>
      <c r="F2414" s="4" t="str">
        <f>TEXT(SalesDataTable[[#This Row],[Order Date]],"MMMM")</f>
        <v>November</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MONTH(SalesDataTable[[#This Row],[Order Date]])</f>
        <v>11</v>
      </c>
      <c r="D2415" s="4" t="str">
        <f>"Q"&amp;ROUNDUP(MONTH(SalesDataTable[[#This Row],[Order Date]])/3,0)</f>
        <v>Q4</v>
      </c>
      <c r="E2415" s="4">
        <f>YEAR(SalesDataTable[[#This Row],[Order Date]])</f>
        <v>2026</v>
      </c>
      <c r="F2415" s="4" t="str">
        <f>TEXT(SalesDataTable[[#This Row],[Order Date]],"MMMM")</f>
        <v>November</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MONTH(SalesDataTable[[#This Row],[Order Date]])</f>
        <v>11</v>
      </c>
      <c r="D2416" s="4" t="str">
        <f>"Q"&amp;ROUNDUP(MONTH(SalesDataTable[[#This Row],[Order Date]])/3,0)</f>
        <v>Q4</v>
      </c>
      <c r="E2416" s="4">
        <f>YEAR(SalesDataTable[[#This Row],[Order Date]])</f>
        <v>2026</v>
      </c>
      <c r="F2416" s="4" t="str">
        <f>TEXT(SalesDataTable[[#This Row],[Order Date]],"MMMM")</f>
        <v>November</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MONTH(SalesDataTable[[#This Row],[Order Date]])</f>
        <v>11</v>
      </c>
      <c r="D2417" s="4" t="str">
        <f>"Q"&amp;ROUNDUP(MONTH(SalesDataTable[[#This Row],[Order Date]])/3,0)</f>
        <v>Q4</v>
      </c>
      <c r="E2417" s="4">
        <f>YEAR(SalesDataTable[[#This Row],[Order Date]])</f>
        <v>2026</v>
      </c>
      <c r="F2417" s="4" t="str">
        <f>TEXT(SalesDataTable[[#This Row],[Order Date]],"MMMM")</f>
        <v>November</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MONTH(SalesDataTable[[#This Row],[Order Date]])</f>
        <v>11</v>
      </c>
      <c r="D2418" s="4" t="str">
        <f>"Q"&amp;ROUNDUP(MONTH(SalesDataTable[[#This Row],[Order Date]])/3,0)</f>
        <v>Q4</v>
      </c>
      <c r="E2418" s="4">
        <f>YEAR(SalesDataTable[[#This Row],[Order Date]])</f>
        <v>2026</v>
      </c>
      <c r="F2418" s="4" t="str">
        <f>TEXT(SalesDataTable[[#This Row],[Order Date]],"MMMM")</f>
        <v>November</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MONTH(SalesDataTable[[#This Row],[Order Date]])</f>
        <v>11</v>
      </c>
      <c r="D2419" s="4" t="str">
        <f>"Q"&amp;ROUNDUP(MONTH(SalesDataTable[[#This Row],[Order Date]])/3,0)</f>
        <v>Q4</v>
      </c>
      <c r="E2419" s="4">
        <f>YEAR(SalesDataTable[[#This Row],[Order Date]])</f>
        <v>2026</v>
      </c>
      <c r="F2419" s="4" t="str">
        <f>TEXT(SalesDataTable[[#This Row],[Order Date]],"MMMM")</f>
        <v>November</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MONTH(SalesDataTable[[#This Row],[Order Date]])</f>
        <v>11</v>
      </c>
      <c r="D2420" s="4" t="str">
        <f>"Q"&amp;ROUNDUP(MONTH(SalesDataTable[[#This Row],[Order Date]])/3,0)</f>
        <v>Q4</v>
      </c>
      <c r="E2420" s="4">
        <f>YEAR(SalesDataTable[[#This Row],[Order Date]])</f>
        <v>2026</v>
      </c>
      <c r="F2420" s="4" t="str">
        <f>TEXT(SalesDataTable[[#This Row],[Order Date]],"MMMM")</f>
        <v>November</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MONTH(SalesDataTable[[#This Row],[Order Date]])</f>
        <v>11</v>
      </c>
      <c r="D2421" s="4" t="str">
        <f>"Q"&amp;ROUNDUP(MONTH(SalesDataTable[[#This Row],[Order Date]])/3,0)</f>
        <v>Q4</v>
      </c>
      <c r="E2421" s="4">
        <f>YEAR(SalesDataTable[[#This Row],[Order Date]])</f>
        <v>2026</v>
      </c>
      <c r="F2421" s="4" t="str">
        <f>TEXT(SalesDataTable[[#This Row],[Order Date]],"MMMM")</f>
        <v>November</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MONTH(SalesDataTable[[#This Row],[Order Date]])</f>
        <v>11</v>
      </c>
      <c r="D2422" s="4" t="str">
        <f>"Q"&amp;ROUNDUP(MONTH(SalesDataTable[[#This Row],[Order Date]])/3,0)</f>
        <v>Q4</v>
      </c>
      <c r="E2422" s="4">
        <f>YEAR(SalesDataTable[[#This Row],[Order Date]])</f>
        <v>2026</v>
      </c>
      <c r="F2422" s="4" t="str">
        <f>TEXT(SalesDataTable[[#This Row],[Order Date]],"MMMM")</f>
        <v>November</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MONTH(SalesDataTable[[#This Row],[Order Date]])</f>
        <v>11</v>
      </c>
      <c r="D2423" s="4" t="str">
        <f>"Q"&amp;ROUNDUP(MONTH(SalesDataTable[[#This Row],[Order Date]])/3,0)</f>
        <v>Q4</v>
      </c>
      <c r="E2423" s="4">
        <f>YEAR(SalesDataTable[[#This Row],[Order Date]])</f>
        <v>2026</v>
      </c>
      <c r="F2423" s="4" t="str">
        <f>TEXT(SalesDataTable[[#This Row],[Order Date]],"MMMM")</f>
        <v>November</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MONTH(SalesDataTable[[#This Row],[Order Date]])</f>
        <v>11</v>
      </c>
      <c r="D2424" s="4" t="str">
        <f>"Q"&amp;ROUNDUP(MONTH(SalesDataTable[[#This Row],[Order Date]])/3,0)</f>
        <v>Q4</v>
      </c>
      <c r="E2424" s="4">
        <f>YEAR(SalesDataTable[[#This Row],[Order Date]])</f>
        <v>2026</v>
      </c>
      <c r="F2424" s="4" t="str">
        <f>TEXT(SalesDataTable[[#This Row],[Order Date]],"MMMM")</f>
        <v>November</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MONTH(SalesDataTable[[#This Row],[Order Date]])</f>
        <v>11</v>
      </c>
      <c r="D2425" s="4" t="str">
        <f>"Q"&amp;ROUNDUP(MONTH(SalesDataTable[[#This Row],[Order Date]])/3,0)</f>
        <v>Q4</v>
      </c>
      <c r="E2425" s="4">
        <f>YEAR(SalesDataTable[[#This Row],[Order Date]])</f>
        <v>2026</v>
      </c>
      <c r="F2425" s="4" t="str">
        <f>TEXT(SalesDataTable[[#This Row],[Order Date]],"MMMM")</f>
        <v>November</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MONTH(SalesDataTable[[#This Row],[Order Date]])</f>
        <v>11</v>
      </c>
      <c r="D2426" s="4" t="str">
        <f>"Q"&amp;ROUNDUP(MONTH(SalesDataTable[[#This Row],[Order Date]])/3,0)</f>
        <v>Q4</v>
      </c>
      <c r="E2426" s="4">
        <f>YEAR(SalesDataTable[[#This Row],[Order Date]])</f>
        <v>2026</v>
      </c>
      <c r="F2426" s="4" t="str">
        <f>TEXT(SalesDataTable[[#This Row],[Order Date]],"MMMM")</f>
        <v>November</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MONTH(SalesDataTable[[#This Row],[Order Date]])</f>
        <v>11</v>
      </c>
      <c r="D2427" s="4" t="str">
        <f>"Q"&amp;ROUNDUP(MONTH(SalesDataTable[[#This Row],[Order Date]])/3,0)</f>
        <v>Q4</v>
      </c>
      <c r="E2427" s="4">
        <f>YEAR(SalesDataTable[[#This Row],[Order Date]])</f>
        <v>2026</v>
      </c>
      <c r="F2427" s="4" t="str">
        <f>TEXT(SalesDataTable[[#This Row],[Order Date]],"MMMM")</f>
        <v>November</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MONTH(SalesDataTable[[#This Row],[Order Date]])</f>
        <v>11</v>
      </c>
      <c r="D2428" s="4" t="str">
        <f>"Q"&amp;ROUNDUP(MONTH(SalesDataTable[[#This Row],[Order Date]])/3,0)</f>
        <v>Q4</v>
      </c>
      <c r="E2428" s="4">
        <f>YEAR(SalesDataTable[[#This Row],[Order Date]])</f>
        <v>2026</v>
      </c>
      <c r="F2428" s="4" t="str">
        <f>TEXT(SalesDataTable[[#This Row],[Order Date]],"MMMM")</f>
        <v>November</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MONTH(SalesDataTable[[#This Row],[Order Date]])</f>
        <v>11</v>
      </c>
      <c r="D2429" s="4" t="str">
        <f>"Q"&amp;ROUNDUP(MONTH(SalesDataTable[[#This Row],[Order Date]])/3,0)</f>
        <v>Q4</v>
      </c>
      <c r="E2429" s="4">
        <f>YEAR(SalesDataTable[[#This Row],[Order Date]])</f>
        <v>2026</v>
      </c>
      <c r="F2429" s="4" t="str">
        <f>TEXT(SalesDataTable[[#This Row],[Order Date]],"MMMM")</f>
        <v>November</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MONTH(SalesDataTable[[#This Row],[Order Date]])</f>
        <v>11</v>
      </c>
      <c r="D2430" s="4" t="str">
        <f>"Q"&amp;ROUNDUP(MONTH(SalesDataTable[[#This Row],[Order Date]])/3,0)</f>
        <v>Q4</v>
      </c>
      <c r="E2430" s="4">
        <f>YEAR(SalesDataTable[[#This Row],[Order Date]])</f>
        <v>2026</v>
      </c>
      <c r="F2430" s="4" t="str">
        <f>TEXT(SalesDataTable[[#This Row],[Order Date]],"MMMM")</f>
        <v>November</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MONTH(SalesDataTable[[#This Row],[Order Date]])</f>
        <v>11</v>
      </c>
      <c r="D2431" s="4" t="str">
        <f>"Q"&amp;ROUNDUP(MONTH(SalesDataTable[[#This Row],[Order Date]])/3,0)</f>
        <v>Q4</v>
      </c>
      <c r="E2431" s="4">
        <f>YEAR(SalesDataTable[[#This Row],[Order Date]])</f>
        <v>2026</v>
      </c>
      <c r="F2431" s="4" t="str">
        <f>TEXT(SalesDataTable[[#This Row],[Order Date]],"MMMM")</f>
        <v>November</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MONTH(SalesDataTable[[#This Row],[Order Date]])</f>
        <v>11</v>
      </c>
      <c r="D2432" s="4" t="str">
        <f>"Q"&amp;ROUNDUP(MONTH(SalesDataTable[[#This Row],[Order Date]])/3,0)</f>
        <v>Q4</v>
      </c>
      <c r="E2432" s="4">
        <f>YEAR(SalesDataTable[[#This Row],[Order Date]])</f>
        <v>2026</v>
      </c>
      <c r="F2432" s="4" t="str">
        <f>TEXT(SalesDataTable[[#This Row],[Order Date]],"MMMM")</f>
        <v>November</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MONTH(SalesDataTable[[#This Row],[Order Date]])</f>
        <v>11</v>
      </c>
      <c r="D2433" s="4" t="str">
        <f>"Q"&amp;ROUNDUP(MONTH(SalesDataTable[[#This Row],[Order Date]])/3,0)</f>
        <v>Q4</v>
      </c>
      <c r="E2433" s="4">
        <f>YEAR(SalesDataTable[[#This Row],[Order Date]])</f>
        <v>2026</v>
      </c>
      <c r="F2433" s="4" t="str">
        <f>TEXT(SalesDataTable[[#This Row],[Order Date]],"MMMM")</f>
        <v>November</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MONTH(SalesDataTable[[#This Row],[Order Date]])</f>
        <v>11</v>
      </c>
      <c r="D2434" s="4" t="str">
        <f>"Q"&amp;ROUNDUP(MONTH(SalesDataTable[[#This Row],[Order Date]])/3,0)</f>
        <v>Q4</v>
      </c>
      <c r="E2434" s="4">
        <f>YEAR(SalesDataTable[[#This Row],[Order Date]])</f>
        <v>2026</v>
      </c>
      <c r="F2434" s="4" t="str">
        <f>TEXT(SalesDataTable[[#This Row],[Order Date]],"MMMM")</f>
        <v>November</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MONTH(SalesDataTable[[#This Row],[Order Date]])</f>
        <v>11</v>
      </c>
      <c r="D2435" s="4" t="str">
        <f>"Q"&amp;ROUNDUP(MONTH(SalesDataTable[[#This Row],[Order Date]])/3,0)</f>
        <v>Q4</v>
      </c>
      <c r="E2435" s="4">
        <f>YEAR(SalesDataTable[[#This Row],[Order Date]])</f>
        <v>2026</v>
      </c>
      <c r="F2435" s="4" t="str">
        <f>TEXT(SalesDataTable[[#This Row],[Order Date]],"MMMM")</f>
        <v>November</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MONTH(SalesDataTable[[#This Row],[Order Date]])</f>
        <v>11</v>
      </c>
      <c r="D2436" s="4" t="str">
        <f>"Q"&amp;ROUNDUP(MONTH(SalesDataTable[[#This Row],[Order Date]])/3,0)</f>
        <v>Q4</v>
      </c>
      <c r="E2436" s="4">
        <f>YEAR(SalesDataTable[[#This Row],[Order Date]])</f>
        <v>2026</v>
      </c>
      <c r="F2436" s="4" t="str">
        <f>TEXT(SalesDataTable[[#This Row],[Order Date]],"MMMM")</f>
        <v>November</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MONTH(SalesDataTable[[#This Row],[Order Date]])</f>
        <v>11</v>
      </c>
      <c r="D2437" s="4" t="str">
        <f>"Q"&amp;ROUNDUP(MONTH(SalesDataTable[[#This Row],[Order Date]])/3,0)</f>
        <v>Q4</v>
      </c>
      <c r="E2437" s="4">
        <f>YEAR(SalesDataTable[[#This Row],[Order Date]])</f>
        <v>2026</v>
      </c>
      <c r="F2437" s="4" t="str">
        <f>TEXT(SalesDataTable[[#This Row],[Order Date]],"MMMM")</f>
        <v>November</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MONTH(SalesDataTable[[#This Row],[Order Date]])</f>
        <v>11</v>
      </c>
      <c r="D2438" s="4" t="str">
        <f>"Q"&amp;ROUNDUP(MONTH(SalesDataTable[[#This Row],[Order Date]])/3,0)</f>
        <v>Q4</v>
      </c>
      <c r="E2438" s="4">
        <f>YEAR(SalesDataTable[[#This Row],[Order Date]])</f>
        <v>2026</v>
      </c>
      <c r="F2438" s="4" t="str">
        <f>TEXT(SalesDataTable[[#This Row],[Order Date]],"MMMM")</f>
        <v>November</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MONTH(SalesDataTable[[#This Row],[Order Date]])</f>
        <v>11</v>
      </c>
      <c r="D2439" s="4" t="str">
        <f>"Q"&amp;ROUNDUP(MONTH(SalesDataTable[[#This Row],[Order Date]])/3,0)</f>
        <v>Q4</v>
      </c>
      <c r="E2439" s="4">
        <f>YEAR(SalesDataTable[[#This Row],[Order Date]])</f>
        <v>2026</v>
      </c>
      <c r="F2439" s="4" t="str">
        <f>TEXT(SalesDataTable[[#This Row],[Order Date]],"MMMM")</f>
        <v>November</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MONTH(SalesDataTable[[#This Row],[Order Date]])</f>
        <v>11</v>
      </c>
      <c r="D2440" s="4" t="str">
        <f>"Q"&amp;ROUNDUP(MONTH(SalesDataTable[[#This Row],[Order Date]])/3,0)</f>
        <v>Q4</v>
      </c>
      <c r="E2440" s="4">
        <f>YEAR(SalesDataTable[[#This Row],[Order Date]])</f>
        <v>2026</v>
      </c>
      <c r="F2440" s="4" t="str">
        <f>TEXT(SalesDataTable[[#This Row],[Order Date]],"MMMM")</f>
        <v>November</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MONTH(SalesDataTable[[#This Row],[Order Date]])</f>
        <v>11</v>
      </c>
      <c r="D2441" s="4" t="str">
        <f>"Q"&amp;ROUNDUP(MONTH(SalesDataTable[[#This Row],[Order Date]])/3,0)</f>
        <v>Q4</v>
      </c>
      <c r="E2441" s="4">
        <f>YEAR(SalesDataTable[[#This Row],[Order Date]])</f>
        <v>2026</v>
      </c>
      <c r="F2441" s="4" t="str">
        <f>TEXT(SalesDataTable[[#This Row],[Order Date]],"MMMM")</f>
        <v>November</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MONTH(SalesDataTable[[#This Row],[Order Date]])</f>
        <v>11</v>
      </c>
      <c r="D2442" s="4" t="str">
        <f>"Q"&amp;ROUNDUP(MONTH(SalesDataTable[[#This Row],[Order Date]])/3,0)</f>
        <v>Q4</v>
      </c>
      <c r="E2442" s="4">
        <f>YEAR(SalesDataTable[[#This Row],[Order Date]])</f>
        <v>2026</v>
      </c>
      <c r="F2442" s="4" t="str">
        <f>TEXT(SalesDataTable[[#This Row],[Order Date]],"MMMM")</f>
        <v>November</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MONTH(SalesDataTable[[#This Row],[Order Date]])</f>
        <v>11</v>
      </c>
      <c r="D2443" s="4" t="str">
        <f>"Q"&amp;ROUNDUP(MONTH(SalesDataTable[[#This Row],[Order Date]])/3,0)</f>
        <v>Q4</v>
      </c>
      <c r="E2443" s="4">
        <f>YEAR(SalesDataTable[[#This Row],[Order Date]])</f>
        <v>2026</v>
      </c>
      <c r="F2443" s="4" t="str">
        <f>TEXT(SalesDataTable[[#This Row],[Order Date]],"MMMM")</f>
        <v>November</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MONTH(SalesDataTable[[#This Row],[Order Date]])</f>
        <v>11</v>
      </c>
      <c r="D2444" s="4" t="str">
        <f>"Q"&amp;ROUNDUP(MONTH(SalesDataTable[[#This Row],[Order Date]])/3,0)</f>
        <v>Q4</v>
      </c>
      <c r="E2444" s="4">
        <f>YEAR(SalesDataTable[[#This Row],[Order Date]])</f>
        <v>2026</v>
      </c>
      <c r="F2444" s="4" t="str">
        <f>TEXT(SalesDataTable[[#This Row],[Order Date]],"MMMM")</f>
        <v>November</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MONTH(SalesDataTable[[#This Row],[Order Date]])</f>
        <v>11</v>
      </c>
      <c r="D2445" s="4" t="str">
        <f>"Q"&amp;ROUNDUP(MONTH(SalesDataTable[[#This Row],[Order Date]])/3,0)</f>
        <v>Q4</v>
      </c>
      <c r="E2445" s="4">
        <f>YEAR(SalesDataTable[[#This Row],[Order Date]])</f>
        <v>2026</v>
      </c>
      <c r="F2445" s="4" t="str">
        <f>TEXT(SalesDataTable[[#This Row],[Order Date]],"MMMM")</f>
        <v>November</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MONTH(SalesDataTable[[#This Row],[Order Date]])</f>
        <v>11</v>
      </c>
      <c r="D2446" s="4" t="str">
        <f>"Q"&amp;ROUNDUP(MONTH(SalesDataTable[[#This Row],[Order Date]])/3,0)</f>
        <v>Q4</v>
      </c>
      <c r="E2446" s="4">
        <f>YEAR(SalesDataTable[[#This Row],[Order Date]])</f>
        <v>2026</v>
      </c>
      <c r="F2446" s="4" t="str">
        <f>TEXT(SalesDataTable[[#This Row],[Order Date]],"MMMM")</f>
        <v>November</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MONTH(SalesDataTable[[#This Row],[Order Date]])</f>
        <v>11</v>
      </c>
      <c r="D2447" s="4" t="str">
        <f>"Q"&amp;ROUNDUP(MONTH(SalesDataTable[[#This Row],[Order Date]])/3,0)</f>
        <v>Q4</v>
      </c>
      <c r="E2447" s="4">
        <f>YEAR(SalesDataTable[[#This Row],[Order Date]])</f>
        <v>2026</v>
      </c>
      <c r="F2447" s="4" t="str">
        <f>TEXT(SalesDataTable[[#This Row],[Order Date]],"MMMM")</f>
        <v>November</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MONTH(SalesDataTable[[#This Row],[Order Date]])</f>
        <v>11</v>
      </c>
      <c r="D2448" s="4" t="str">
        <f>"Q"&amp;ROUNDUP(MONTH(SalesDataTable[[#This Row],[Order Date]])/3,0)</f>
        <v>Q4</v>
      </c>
      <c r="E2448" s="4">
        <f>YEAR(SalesDataTable[[#This Row],[Order Date]])</f>
        <v>2026</v>
      </c>
      <c r="F2448" s="4" t="str">
        <f>TEXT(SalesDataTable[[#This Row],[Order Date]],"MMMM")</f>
        <v>November</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MONTH(SalesDataTable[[#This Row],[Order Date]])</f>
        <v>11</v>
      </c>
      <c r="D2449" s="4" t="str">
        <f>"Q"&amp;ROUNDUP(MONTH(SalesDataTable[[#This Row],[Order Date]])/3,0)</f>
        <v>Q4</v>
      </c>
      <c r="E2449" s="4">
        <f>YEAR(SalesDataTable[[#This Row],[Order Date]])</f>
        <v>2026</v>
      </c>
      <c r="F2449" s="4" t="str">
        <f>TEXT(SalesDataTable[[#This Row],[Order Date]],"MMMM")</f>
        <v>November</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MONTH(SalesDataTable[[#This Row],[Order Date]])</f>
        <v>11</v>
      </c>
      <c r="D2450" s="4" t="str">
        <f>"Q"&amp;ROUNDUP(MONTH(SalesDataTable[[#This Row],[Order Date]])/3,0)</f>
        <v>Q4</v>
      </c>
      <c r="E2450" s="4">
        <f>YEAR(SalesDataTable[[#This Row],[Order Date]])</f>
        <v>2026</v>
      </c>
      <c r="F2450" s="4" t="str">
        <f>TEXT(SalesDataTable[[#This Row],[Order Date]],"MMMM")</f>
        <v>November</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MONTH(SalesDataTable[[#This Row],[Order Date]])</f>
        <v>11</v>
      </c>
      <c r="D2451" s="4" t="str">
        <f>"Q"&amp;ROUNDUP(MONTH(SalesDataTable[[#This Row],[Order Date]])/3,0)</f>
        <v>Q4</v>
      </c>
      <c r="E2451" s="4">
        <f>YEAR(SalesDataTable[[#This Row],[Order Date]])</f>
        <v>2026</v>
      </c>
      <c r="F2451" s="4" t="str">
        <f>TEXT(SalesDataTable[[#This Row],[Order Date]],"MMMM")</f>
        <v>November</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MONTH(SalesDataTable[[#This Row],[Order Date]])</f>
        <v>11</v>
      </c>
      <c r="D2452" s="4" t="str">
        <f>"Q"&amp;ROUNDUP(MONTH(SalesDataTable[[#This Row],[Order Date]])/3,0)</f>
        <v>Q4</v>
      </c>
      <c r="E2452" s="4">
        <f>YEAR(SalesDataTable[[#This Row],[Order Date]])</f>
        <v>2026</v>
      </c>
      <c r="F2452" s="4" t="str">
        <f>TEXT(SalesDataTable[[#This Row],[Order Date]],"MMMM")</f>
        <v>November</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MONTH(SalesDataTable[[#This Row],[Order Date]])</f>
        <v>11</v>
      </c>
      <c r="D2453" s="4" t="str">
        <f>"Q"&amp;ROUNDUP(MONTH(SalesDataTable[[#This Row],[Order Date]])/3,0)</f>
        <v>Q4</v>
      </c>
      <c r="E2453" s="4">
        <f>YEAR(SalesDataTable[[#This Row],[Order Date]])</f>
        <v>2026</v>
      </c>
      <c r="F2453" s="4" t="str">
        <f>TEXT(SalesDataTable[[#This Row],[Order Date]],"MMMM")</f>
        <v>November</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MONTH(SalesDataTable[[#This Row],[Order Date]])</f>
        <v>11</v>
      </c>
      <c r="D2454" s="4" t="str">
        <f>"Q"&amp;ROUNDUP(MONTH(SalesDataTable[[#This Row],[Order Date]])/3,0)</f>
        <v>Q4</v>
      </c>
      <c r="E2454" s="4">
        <f>YEAR(SalesDataTable[[#This Row],[Order Date]])</f>
        <v>2026</v>
      </c>
      <c r="F2454" s="4" t="str">
        <f>TEXT(SalesDataTable[[#This Row],[Order Date]],"MMMM")</f>
        <v>November</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MONTH(SalesDataTable[[#This Row],[Order Date]])</f>
        <v>11</v>
      </c>
      <c r="D2455" s="4" t="str">
        <f>"Q"&amp;ROUNDUP(MONTH(SalesDataTable[[#This Row],[Order Date]])/3,0)</f>
        <v>Q4</v>
      </c>
      <c r="E2455" s="4">
        <f>YEAR(SalesDataTable[[#This Row],[Order Date]])</f>
        <v>2026</v>
      </c>
      <c r="F2455" s="4" t="str">
        <f>TEXT(SalesDataTable[[#This Row],[Order Date]],"MMMM")</f>
        <v>November</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MONTH(SalesDataTable[[#This Row],[Order Date]])</f>
        <v>11</v>
      </c>
      <c r="D2456" s="4" t="str">
        <f>"Q"&amp;ROUNDUP(MONTH(SalesDataTable[[#This Row],[Order Date]])/3,0)</f>
        <v>Q4</v>
      </c>
      <c r="E2456" s="4">
        <f>YEAR(SalesDataTable[[#This Row],[Order Date]])</f>
        <v>2026</v>
      </c>
      <c r="F2456" s="4" t="str">
        <f>TEXT(SalesDataTable[[#This Row],[Order Date]],"MMMM")</f>
        <v>November</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MONTH(SalesDataTable[[#This Row],[Order Date]])</f>
        <v>11</v>
      </c>
      <c r="D2457" s="4" t="str">
        <f>"Q"&amp;ROUNDUP(MONTH(SalesDataTable[[#This Row],[Order Date]])/3,0)</f>
        <v>Q4</v>
      </c>
      <c r="E2457" s="4">
        <f>YEAR(SalesDataTable[[#This Row],[Order Date]])</f>
        <v>2026</v>
      </c>
      <c r="F2457" s="4" t="str">
        <f>TEXT(SalesDataTable[[#This Row],[Order Date]],"MMMM")</f>
        <v>November</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MONTH(SalesDataTable[[#This Row],[Order Date]])</f>
        <v>11</v>
      </c>
      <c r="D2458" s="4" t="str">
        <f>"Q"&amp;ROUNDUP(MONTH(SalesDataTable[[#This Row],[Order Date]])/3,0)</f>
        <v>Q4</v>
      </c>
      <c r="E2458" s="4">
        <f>YEAR(SalesDataTable[[#This Row],[Order Date]])</f>
        <v>2026</v>
      </c>
      <c r="F2458" s="4" t="str">
        <f>TEXT(SalesDataTable[[#This Row],[Order Date]],"MMMM")</f>
        <v>November</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MONTH(SalesDataTable[[#This Row],[Order Date]])</f>
        <v>11</v>
      </c>
      <c r="D2459" s="4" t="str">
        <f>"Q"&amp;ROUNDUP(MONTH(SalesDataTable[[#This Row],[Order Date]])/3,0)</f>
        <v>Q4</v>
      </c>
      <c r="E2459" s="4">
        <f>YEAR(SalesDataTable[[#This Row],[Order Date]])</f>
        <v>2026</v>
      </c>
      <c r="F2459" s="4" t="str">
        <f>TEXT(SalesDataTable[[#This Row],[Order Date]],"MMMM")</f>
        <v>November</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MONTH(SalesDataTable[[#This Row],[Order Date]])</f>
        <v>11</v>
      </c>
      <c r="D2460" s="4" t="str">
        <f>"Q"&amp;ROUNDUP(MONTH(SalesDataTable[[#This Row],[Order Date]])/3,0)</f>
        <v>Q4</v>
      </c>
      <c r="E2460" s="4">
        <f>YEAR(SalesDataTable[[#This Row],[Order Date]])</f>
        <v>2026</v>
      </c>
      <c r="F2460" s="4" t="str">
        <f>TEXT(SalesDataTable[[#This Row],[Order Date]],"MMMM")</f>
        <v>November</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MONTH(SalesDataTable[[#This Row],[Order Date]])</f>
        <v>11</v>
      </c>
      <c r="D2461" s="4" t="str">
        <f>"Q"&amp;ROUNDUP(MONTH(SalesDataTable[[#This Row],[Order Date]])/3,0)</f>
        <v>Q4</v>
      </c>
      <c r="E2461" s="4">
        <f>YEAR(SalesDataTable[[#This Row],[Order Date]])</f>
        <v>2026</v>
      </c>
      <c r="F2461" s="4" t="str">
        <f>TEXT(SalesDataTable[[#This Row],[Order Date]],"MMMM")</f>
        <v>November</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MONTH(SalesDataTable[[#This Row],[Order Date]])</f>
        <v>11</v>
      </c>
      <c r="D2462" s="4" t="str">
        <f>"Q"&amp;ROUNDUP(MONTH(SalesDataTable[[#This Row],[Order Date]])/3,0)</f>
        <v>Q4</v>
      </c>
      <c r="E2462" s="4">
        <f>YEAR(SalesDataTable[[#This Row],[Order Date]])</f>
        <v>2026</v>
      </c>
      <c r="F2462" s="4" t="str">
        <f>TEXT(SalesDataTable[[#This Row],[Order Date]],"MMMM")</f>
        <v>November</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MONTH(SalesDataTable[[#This Row],[Order Date]])</f>
        <v>11</v>
      </c>
      <c r="D2463" s="4" t="str">
        <f>"Q"&amp;ROUNDUP(MONTH(SalesDataTable[[#This Row],[Order Date]])/3,0)</f>
        <v>Q4</v>
      </c>
      <c r="E2463" s="4">
        <f>YEAR(SalesDataTable[[#This Row],[Order Date]])</f>
        <v>2026</v>
      </c>
      <c r="F2463" s="4" t="str">
        <f>TEXT(SalesDataTable[[#This Row],[Order Date]],"MMMM")</f>
        <v>November</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MONTH(SalesDataTable[[#This Row],[Order Date]])</f>
        <v>11</v>
      </c>
      <c r="D2464" s="4" t="str">
        <f>"Q"&amp;ROUNDUP(MONTH(SalesDataTable[[#This Row],[Order Date]])/3,0)</f>
        <v>Q4</v>
      </c>
      <c r="E2464" s="4">
        <f>YEAR(SalesDataTable[[#This Row],[Order Date]])</f>
        <v>2026</v>
      </c>
      <c r="F2464" s="4" t="str">
        <f>TEXT(SalesDataTable[[#This Row],[Order Date]],"MMMM")</f>
        <v>November</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MONTH(SalesDataTable[[#This Row],[Order Date]])</f>
        <v>11</v>
      </c>
      <c r="D2465" s="4" t="str">
        <f>"Q"&amp;ROUNDUP(MONTH(SalesDataTable[[#This Row],[Order Date]])/3,0)</f>
        <v>Q4</v>
      </c>
      <c r="E2465" s="4">
        <f>YEAR(SalesDataTable[[#This Row],[Order Date]])</f>
        <v>2026</v>
      </c>
      <c r="F2465" s="4" t="str">
        <f>TEXT(SalesDataTable[[#This Row],[Order Date]],"MMMM")</f>
        <v>November</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MONTH(SalesDataTable[[#This Row],[Order Date]])</f>
        <v>11</v>
      </c>
      <c r="D2466" s="4" t="str">
        <f>"Q"&amp;ROUNDUP(MONTH(SalesDataTable[[#This Row],[Order Date]])/3,0)</f>
        <v>Q4</v>
      </c>
      <c r="E2466" s="4">
        <f>YEAR(SalesDataTable[[#This Row],[Order Date]])</f>
        <v>2026</v>
      </c>
      <c r="F2466" s="4" t="str">
        <f>TEXT(SalesDataTable[[#This Row],[Order Date]],"MMMM")</f>
        <v>November</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MONTH(SalesDataTable[[#This Row],[Order Date]])</f>
        <v>11</v>
      </c>
      <c r="D2467" s="4" t="str">
        <f>"Q"&amp;ROUNDUP(MONTH(SalesDataTable[[#This Row],[Order Date]])/3,0)</f>
        <v>Q4</v>
      </c>
      <c r="E2467" s="4">
        <f>YEAR(SalesDataTable[[#This Row],[Order Date]])</f>
        <v>2026</v>
      </c>
      <c r="F2467" s="4" t="str">
        <f>TEXT(SalesDataTable[[#This Row],[Order Date]],"MMMM")</f>
        <v>November</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MONTH(SalesDataTable[[#This Row],[Order Date]])</f>
        <v>11</v>
      </c>
      <c r="D2468" s="4" t="str">
        <f>"Q"&amp;ROUNDUP(MONTH(SalesDataTable[[#This Row],[Order Date]])/3,0)</f>
        <v>Q4</v>
      </c>
      <c r="E2468" s="4">
        <f>YEAR(SalesDataTable[[#This Row],[Order Date]])</f>
        <v>2026</v>
      </c>
      <c r="F2468" s="4" t="str">
        <f>TEXT(SalesDataTable[[#This Row],[Order Date]],"MMMM")</f>
        <v>November</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MONTH(SalesDataTable[[#This Row],[Order Date]])</f>
        <v>11</v>
      </c>
      <c r="D2469" s="4" t="str">
        <f>"Q"&amp;ROUNDUP(MONTH(SalesDataTable[[#This Row],[Order Date]])/3,0)</f>
        <v>Q4</v>
      </c>
      <c r="E2469" s="4">
        <f>YEAR(SalesDataTable[[#This Row],[Order Date]])</f>
        <v>2026</v>
      </c>
      <c r="F2469" s="4" t="str">
        <f>TEXT(SalesDataTable[[#This Row],[Order Date]],"MMMM")</f>
        <v>November</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MONTH(SalesDataTable[[#This Row],[Order Date]])</f>
        <v>11</v>
      </c>
      <c r="D2470" s="4" t="str">
        <f>"Q"&amp;ROUNDUP(MONTH(SalesDataTable[[#This Row],[Order Date]])/3,0)</f>
        <v>Q4</v>
      </c>
      <c r="E2470" s="4">
        <f>YEAR(SalesDataTable[[#This Row],[Order Date]])</f>
        <v>2026</v>
      </c>
      <c r="F2470" s="4" t="str">
        <f>TEXT(SalesDataTable[[#This Row],[Order Date]],"MMMM")</f>
        <v>November</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MONTH(SalesDataTable[[#This Row],[Order Date]])</f>
        <v>11</v>
      </c>
      <c r="D2471" s="4" t="str">
        <f>"Q"&amp;ROUNDUP(MONTH(SalesDataTable[[#This Row],[Order Date]])/3,0)</f>
        <v>Q4</v>
      </c>
      <c r="E2471" s="4">
        <f>YEAR(SalesDataTable[[#This Row],[Order Date]])</f>
        <v>2026</v>
      </c>
      <c r="F2471" s="4" t="str">
        <f>TEXT(SalesDataTable[[#This Row],[Order Date]],"MMMM")</f>
        <v>November</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MONTH(SalesDataTable[[#This Row],[Order Date]])</f>
        <v>11</v>
      </c>
      <c r="D2472" s="4" t="str">
        <f>"Q"&amp;ROUNDUP(MONTH(SalesDataTable[[#This Row],[Order Date]])/3,0)</f>
        <v>Q4</v>
      </c>
      <c r="E2472" s="4">
        <f>YEAR(SalesDataTable[[#This Row],[Order Date]])</f>
        <v>2026</v>
      </c>
      <c r="F2472" s="4" t="str">
        <f>TEXT(SalesDataTable[[#This Row],[Order Date]],"MMMM")</f>
        <v>November</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MONTH(SalesDataTable[[#This Row],[Order Date]])</f>
        <v>11</v>
      </c>
      <c r="D2473" s="4" t="str">
        <f>"Q"&amp;ROUNDUP(MONTH(SalesDataTable[[#This Row],[Order Date]])/3,0)</f>
        <v>Q4</v>
      </c>
      <c r="E2473" s="4">
        <f>YEAR(SalesDataTable[[#This Row],[Order Date]])</f>
        <v>2026</v>
      </c>
      <c r="F2473" s="4" t="str">
        <f>TEXT(SalesDataTable[[#This Row],[Order Date]],"MMMM")</f>
        <v>November</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MONTH(SalesDataTable[[#This Row],[Order Date]])</f>
        <v>11</v>
      </c>
      <c r="D2474" s="4" t="str">
        <f>"Q"&amp;ROUNDUP(MONTH(SalesDataTable[[#This Row],[Order Date]])/3,0)</f>
        <v>Q4</v>
      </c>
      <c r="E2474" s="4">
        <f>YEAR(SalesDataTable[[#This Row],[Order Date]])</f>
        <v>2026</v>
      </c>
      <c r="F2474" s="4" t="str">
        <f>TEXT(SalesDataTable[[#This Row],[Order Date]],"MMMM")</f>
        <v>November</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MONTH(SalesDataTable[[#This Row],[Order Date]])</f>
        <v>11</v>
      </c>
      <c r="D2475" s="4" t="str">
        <f>"Q"&amp;ROUNDUP(MONTH(SalesDataTable[[#This Row],[Order Date]])/3,0)</f>
        <v>Q4</v>
      </c>
      <c r="E2475" s="4">
        <f>YEAR(SalesDataTable[[#This Row],[Order Date]])</f>
        <v>2026</v>
      </c>
      <c r="F2475" s="4" t="str">
        <f>TEXT(SalesDataTable[[#This Row],[Order Date]],"MMMM")</f>
        <v>November</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MONTH(SalesDataTable[[#This Row],[Order Date]])</f>
        <v>11</v>
      </c>
      <c r="D2476" s="4" t="str">
        <f>"Q"&amp;ROUNDUP(MONTH(SalesDataTable[[#This Row],[Order Date]])/3,0)</f>
        <v>Q4</v>
      </c>
      <c r="E2476" s="4">
        <f>YEAR(SalesDataTable[[#This Row],[Order Date]])</f>
        <v>2026</v>
      </c>
      <c r="F2476" s="4" t="str">
        <f>TEXT(SalesDataTable[[#This Row],[Order Date]],"MMMM")</f>
        <v>November</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MONTH(SalesDataTable[[#This Row],[Order Date]])</f>
        <v>11</v>
      </c>
      <c r="D2477" s="4" t="str">
        <f>"Q"&amp;ROUNDUP(MONTH(SalesDataTable[[#This Row],[Order Date]])/3,0)</f>
        <v>Q4</v>
      </c>
      <c r="E2477" s="4">
        <f>YEAR(SalesDataTable[[#This Row],[Order Date]])</f>
        <v>2026</v>
      </c>
      <c r="F2477" s="4" t="str">
        <f>TEXT(SalesDataTable[[#This Row],[Order Date]],"MMMM")</f>
        <v>November</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MONTH(SalesDataTable[[#This Row],[Order Date]])</f>
        <v>11</v>
      </c>
      <c r="D2478" s="4" t="str">
        <f>"Q"&amp;ROUNDUP(MONTH(SalesDataTable[[#This Row],[Order Date]])/3,0)</f>
        <v>Q4</v>
      </c>
      <c r="E2478" s="4">
        <f>YEAR(SalesDataTable[[#This Row],[Order Date]])</f>
        <v>2026</v>
      </c>
      <c r="F2478" s="4" t="str">
        <f>TEXT(SalesDataTable[[#This Row],[Order Date]],"MMMM")</f>
        <v>November</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MONTH(SalesDataTable[[#This Row],[Order Date]])</f>
        <v>11</v>
      </c>
      <c r="D2479" s="4" t="str">
        <f>"Q"&amp;ROUNDUP(MONTH(SalesDataTable[[#This Row],[Order Date]])/3,0)</f>
        <v>Q4</v>
      </c>
      <c r="E2479" s="4">
        <f>YEAR(SalesDataTable[[#This Row],[Order Date]])</f>
        <v>2026</v>
      </c>
      <c r="F2479" s="4" t="str">
        <f>TEXT(SalesDataTable[[#This Row],[Order Date]],"MMMM")</f>
        <v>November</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MONTH(SalesDataTable[[#This Row],[Order Date]])</f>
        <v>11</v>
      </c>
      <c r="D2480" s="4" t="str">
        <f>"Q"&amp;ROUNDUP(MONTH(SalesDataTable[[#This Row],[Order Date]])/3,0)</f>
        <v>Q4</v>
      </c>
      <c r="E2480" s="4">
        <f>YEAR(SalesDataTable[[#This Row],[Order Date]])</f>
        <v>2026</v>
      </c>
      <c r="F2480" s="4" t="str">
        <f>TEXT(SalesDataTable[[#This Row],[Order Date]],"MMMM")</f>
        <v>November</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MONTH(SalesDataTable[[#This Row],[Order Date]])</f>
        <v>11</v>
      </c>
      <c r="D2481" s="4" t="str">
        <f>"Q"&amp;ROUNDUP(MONTH(SalesDataTable[[#This Row],[Order Date]])/3,0)</f>
        <v>Q4</v>
      </c>
      <c r="E2481" s="4">
        <f>YEAR(SalesDataTable[[#This Row],[Order Date]])</f>
        <v>2026</v>
      </c>
      <c r="F2481" s="4" t="str">
        <f>TEXT(SalesDataTable[[#This Row],[Order Date]],"MMMM")</f>
        <v>November</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MONTH(SalesDataTable[[#This Row],[Order Date]])</f>
        <v>11</v>
      </c>
      <c r="D2482" s="4" t="str">
        <f>"Q"&amp;ROUNDUP(MONTH(SalesDataTable[[#This Row],[Order Date]])/3,0)</f>
        <v>Q4</v>
      </c>
      <c r="E2482" s="4">
        <f>YEAR(SalesDataTable[[#This Row],[Order Date]])</f>
        <v>2026</v>
      </c>
      <c r="F2482" s="4" t="str">
        <f>TEXT(SalesDataTable[[#This Row],[Order Date]],"MMMM")</f>
        <v>November</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MONTH(SalesDataTable[[#This Row],[Order Date]])</f>
        <v>11</v>
      </c>
      <c r="D2483" s="4" t="str">
        <f>"Q"&amp;ROUNDUP(MONTH(SalesDataTable[[#This Row],[Order Date]])/3,0)</f>
        <v>Q4</v>
      </c>
      <c r="E2483" s="4">
        <f>YEAR(SalesDataTable[[#This Row],[Order Date]])</f>
        <v>2026</v>
      </c>
      <c r="F2483" s="4" t="str">
        <f>TEXT(SalesDataTable[[#This Row],[Order Date]],"MMMM")</f>
        <v>November</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MONTH(SalesDataTable[[#This Row],[Order Date]])</f>
        <v>11</v>
      </c>
      <c r="D2484" s="4" t="str">
        <f>"Q"&amp;ROUNDUP(MONTH(SalesDataTable[[#This Row],[Order Date]])/3,0)</f>
        <v>Q4</v>
      </c>
      <c r="E2484" s="4">
        <f>YEAR(SalesDataTable[[#This Row],[Order Date]])</f>
        <v>2026</v>
      </c>
      <c r="F2484" s="4" t="str">
        <f>TEXT(SalesDataTable[[#This Row],[Order Date]],"MMMM")</f>
        <v>November</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MONTH(SalesDataTable[[#This Row],[Order Date]])</f>
        <v>11</v>
      </c>
      <c r="D2485" s="4" t="str">
        <f>"Q"&amp;ROUNDUP(MONTH(SalesDataTable[[#This Row],[Order Date]])/3,0)</f>
        <v>Q4</v>
      </c>
      <c r="E2485" s="4">
        <f>YEAR(SalesDataTable[[#This Row],[Order Date]])</f>
        <v>2026</v>
      </c>
      <c r="F2485" s="4" t="str">
        <f>TEXT(SalesDataTable[[#This Row],[Order Date]],"MMMM")</f>
        <v>November</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MONTH(SalesDataTable[[#This Row],[Order Date]])</f>
        <v>11</v>
      </c>
      <c r="D2486" s="4" t="str">
        <f>"Q"&amp;ROUNDUP(MONTH(SalesDataTable[[#This Row],[Order Date]])/3,0)</f>
        <v>Q4</v>
      </c>
      <c r="E2486" s="4">
        <f>YEAR(SalesDataTable[[#This Row],[Order Date]])</f>
        <v>2026</v>
      </c>
      <c r="F2486" s="4" t="str">
        <f>TEXT(SalesDataTable[[#This Row],[Order Date]],"MMMM")</f>
        <v>November</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MONTH(SalesDataTable[[#This Row],[Order Date]])</f>
        <v>11</v>
      </c>
      <c r="D2487" s="4" t="str">
        <f>"Q"&amp;ROUNDUP(MONTH(SalesDataTable[[#This Row],[Order Date]])/3,0)</f>
        <v>Q4</v>
      </c>
      <c r="E2487" s="4">
        <f>YEAR(SalesDataTable[[#This Row],[Order Date]])</f>
        <v>2026</v>
      </c>
      <c r="F2487" s="4" t="str">
        <f>TEXT(SalesDataTable[[#This Row],[Order Date]],"MMMM")</f>
        <v>November</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MONTH(SalesDataTable[[#This Row],[Order Date]])</f>
        <v>11</v>
      </c>
      <c r="D2488" s="4" t="str">
        <f>"Q"&amp;ROUNDUP(MONTH(SalesDataTable[[#This Row],[Order Date]])/3,0)</f>
        <v>Q4</v>
      </c>
      <c r="E2488" s="4">
        <f>YEAR(SalesDataTable[[#This Row],[Order Date]])</f>
        <v>2026</v>
      </c>
      <c r="F2488" s="4" t="str">
        <f>TEXT(SalesDataTable[[#This Row],[Order Date]],"MMMM")</f>
        <v>November</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MONTH(SalesDataTable[[#This Row],[Order Date]])</f>
        <v>11</v>
      </c>
      <c r="D2489" s="4" t="str">
        <f>"Q"&amp;ROUNDUP(MONTH(SalesDataTable[[#This Row],[Order Date]])/3,0)</f>
        <v>Q4</v>
      </c>
      <c r="E2489" s="4">
        <f>YEAR(SalesDataTable[[#This Row],[Order Date]])</f>
        <v>2026</v>
      </c>
      <c r="F2489" s="4" t="str">
        <f>TEXT(SalesDataTable[[#This Row],[Order Date]],"MMMM")</f>
        <v>November</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MONTH(SalesDataTable[[#This Row],[Order Date]])</f>
        <v>11</v>
      </c>
      <c r="D2490" s="4" t="str">
        <f>"Q"&amp;ROUNDUP(MONTH(SalesDataTable[[#This Row],[Order Date]])/3,0)</f>
        <v>Q4</v>
      </c>
      <c r="E2490" s="4">
        <f>YEAR(SalesDataTable[[#This Row],[Order Date]])</f>
        <v>2026</v>
      </c>
      <c r="F2490" s="4" t="str">
        <f>TEXT(SalesDataTable[[#This Row],[Order Date]],"MMMM")</f>
        <v>November</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MONTH(SalesDataTable[[#This Row],[Order Date]])</f>
        <v>11</v>
      </c>
      <c r="D2491" s="4" t="str">
        <f>"Q"&amp;ROUNDUP(MONTH(SalesDataTable[[#This Row],[Order Date]])/3,0)</f>
        <v>Q4</v>
      </c>
      <c r="E2491" s="4">
        <f>YEAR(SalesDataTable[[#This Row],[Order Date]])</f>
        <v>2026</v>
      </c>
      <c r="F2491" s="4" t="str">
        <f>TEXT(SalesDataTable[[#This Row],[Order Date]],"MMMM")</f>
        <v>November</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MONTH(SalesDataTable[[#This Row],[Order Date]])</f>
        <v>11</v>
      </c>
      <c r="D2492" s="4" t="str">
        <f>"Q"&amp;ROUNDUP(MONTH(SalesDataTable[[#This Row],[Order Date]])/3,0)</f>
        <v>Q4</v>
      </c>
      <c r="E2492" s="4">
        <f>YEAR(SalesDataTable[[#This Row],[Order Date]])</f>
        <v>2026</v>
      </c>
      <c r="F2492" s="4" t="str">
        <f>TEXT(SalesDataTable[[#This Row],[Order Date]],"MMMM")</f>
        <v>November</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MONTH(SalesDataTable[[#This Row],[Order Date]])</f>
        <v>11</v>
      </c>
      <c r="D2493" s="4" t="str">
        <f>"Q"&amp;ROUNDUP(MONTH(SalesDataTable[[#This Row],[Order Date]])/3,0)</f>
        <v>Q4</v>
      </c>
      <c r="E2493" s="4">
        <f>YEAR(SalesDataTable[[#This Row],[Order Date]])</f>
        <v>2026</v>
      </c>
      <c r="F2493" s="4" t="str">
        <f>TEXT(SalesDataTable[[#This Row],[Order Date]],"MMMM")</f>
        <v>November</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MONTH(SalesDataTable[[#This Row],[Order Date]])</f>
        <v>11</v>
      </c>
      <c r="D2494" s="4" t="str">
        <f>"Q"&amp;ROUNDUP(MONTH(SalesDataTable[[#This Row],[Order Date]])/3,0)</f>
        <v>Q4</v>
      </c>
      <c r="E2494" s="4">
        <f>YEAR(SalesDataTable[[#This Row],[Order Date]])</f>
        <v>2026</v>
      </c>
      <c r="F2494" s="4" t="str">
        <f>TEXT(SalesDataTable[[#This Row],[Order Date]],"MMMM")</f>
        <v>November</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MONTH(SalesDataTable[[#This Row],[Order Date]])</f>
        <v>11</v>
      </c>
      <c r="D2495" s="4" t="str">
        <f>"Q"&amp;ROUNDUP(MONTH(SalesDataTable[[#This Row],[Order Date]])/3,0)</f>
        <v>Q4</v>
      </c>
      <c r="E2495" s="4">
        <f>YEAR(SalesDataTable[[#This Row],[Order Date]])</f>
        <v>2026</v>
      </c>
      <c r="F2495" s="4" t="str">
        <f>TEXT(SalesDataTable[[#This Row],[Order Date]],"MMMM")</f>
        <v>November</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MONTH(SalesDataTable[[#This Row],[Order Date]])</f>
        <v>11</v>
      </c>
      <c r="D2496" s="4" t="str">
        <f>"Q"&amp;ROUNDUP(MONTH(SalesDataTable[[#This Row],[Order Date]])/3,0)</f>
        <v>Q4</v>
      </c>
      <c r="E2496" s="4">
        <f>YEAR(SalesDataTable[[#This Row],[Order Date]])</f>
        <v>2026</v>
      </c>
      <c r="F2496" s="4" t="str">
        <f>TEXT(SalesDataTable[[#This Row],[Order Date]],"MMMM")</f>
        <v>November</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MONTH(SalesDataTable[[#This Row],[Order Date]])</f>
        <v>11</v>
      </c>
      <c r="D2497" s="4" t="str">
        <f>"Q"&amp;ROUNDUP(MONTH(SalesDataTable[[#This Row],[Order Date]])/3,0)</f>
        <v>Q4</v>
      </c>
      <c r="E2497" s="4">
        <f>YEAR(SalesDataTable[[#This Row],[Order Date]])</f>
        <v>2026</v>
      </c>
      <c r="F2497" s="4" t="str">
        <f>TEXT(SalesDataTable[[#This Row],[Order Date]],"MMMM")</f>
        <v>November</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MONTH(SalesDataTable[[#This Row],[Order Date]])</f>
        <v>11</v>
      </c>
      <c r="D2498" s="4" t="str">
        <f>"Q"&amp;ROUNDUP(MONTH(SalesDataTable[[#This Row],[Order Date]])/3,0)</f>
        <v>Q4</v>
      </c>
      <c r="E2498" s="4">
        <f>YEAR(SalesDataTable[[#This Row],[Order Date]])</f>
        <v>2026</v>
      </c>
      <c r="F2498" s="4" t="str">
        <f>TEXT(SalesDataTable[[#This Row],[Order Date]],"MMMM")</f>
        <v>November</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MONTH(SalesDataTable[[#This Row],[Order Date]])</f>
        <v>12</v>
      </c>
      <c r="D2499" s="4" t="str">
        <f>"Q"&amp;ROUNDUP(MONTH(SalesDataTable[[#This Row],[Order Date]])/3,0)</f>
        <v>Q4</v>
      </c>
      <c r="E2499" s="4">
        <f>YEAR(SalesDataTable[[#This Row],[Order Date]])</f>
        <v>2026</v>
      </c>
      <c r="F2499" s="4" t="str">
        <f>TEXT(SalesDataTable[[#This Row],[Order Date]],"MMMM")</f>
        <v>December</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MONTH(SalesDataTable[[#This Row],[Order Date]])</f>
        <v>12</v>
      </c>
      <c r="D2500" s="4" t="str">
        <f>"Q"&amp;ROUNDUP(MONTH(SalesDataTable[[#This Row],[Order Date]])/3,0)</f>
        <v>Q4</v>
      </c>
      <c r="E2500" s="4">
        <f>YEAR(SalesDataTable[[#This Row],[Order Date]])</f>
        <v>2026</v>
      </c>
      <c r="F2500" s="4" t="str">
        <f>TEXT(SalesDataTable[[#This Row],[Order Date]],"MMMM")</f>
        <v>December</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MONTH(SalesDataTable[[#This Row],[Order Date]])</f>
        <v>12</v>
      </c>
      <c r="D2501" s="4" t="str">
        <f>"Q"&amp;ROUNDUP(MONTH(SalesDataTable[[#This Row],[Order Date]])/3,0)</f>
        <v>Q4</v>
      </c>
      <c r="E2501" s="4">
        <f>YEAR(SalesDataTable[[#This Row],[Order Date]])</f>
        <v>2026</v>
      </c>
      <c r="F2501" s="4" t="str">
        <f>TEXT(SalesDataTable[[#This Row],[Order Date]],"MMMM")</f>
        <v>December</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MONTH(SalesDataTable[[#This Row],[Order Date]])</f>
        <v>12</v>
      </c>
      <c r="D2502" s="4" t="str">
        <f>"Q"&amp;ROUNDUP(MONTH(SalesDataTable[[#This Row],[Order Date]])/3,0)</f>
        <v>Q4</v>
      </c>
      <c r="E2502" s="4">
        <f>YEAR(SalesDataTable[[#This Row],[Order Date]])</f>
        <v>2026</v>
      </c>
      <c r="F2502" s="4" t="str">
        <f>TEXT(SalesDataTable[[#This Row],[Order Date]],"MMMM")</f>
        <v>December</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MONTH(SalesDataTable[[#This Row],[Order Date]])</f>
        <v>12</v>
      </c>
      <c r="D2503" s="4" t="str">
        <f>"Q"&amp;ROUNDUP(MONTH(SalesDataTable[[#This Row],[Order Date]])/3,0)</f>
        <v>Q4</v>
      </c>
      <c r="E2503" s="4">
        <f>YEAR(SalesDataTable[[#This Row],[Order Date]])</f>
        <v>2026</v>
      </c>
      <c r="F2503" s="4" t="str">
        <f>TEXT(SalesDataTable[[#This Row],[Order Date]],"MMMM")</f>
        <v>December</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MONTH(SalesDataTable[[#This Row],[Order Date]])</f>
        <v>12</v>
      </c>
      <c r="D2504" s="4" t="str">
        <f>"Q"&amp;ROUNDUP(MONTH(SalesDataTable[[#This Row],[Order Date]])/3,0)</f>
        <v>Q4</v>
      </c>
      <c r="E2504" s="4">
        <f>YEAR(SalesDataTable[[#This Row],[Order Date]])</f>
        <v>2026</v>
      </c>
      <c r="F2504" s="4" t="str">
        <f>TEXT(SalesDataTable[[#This Row],[Order Date]],"MMMM")</f>
        <v>December</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MONTH(SalesDataTable[[#This Row],[Order Date]])</f>
        <v>12</v>
      </c>
      <c r="D2505" s="4" t="str">
        <f>"Q"&amp;ROUNDUP(MONTH(SalesDataTable[[#This Row],[Order Date]])/3,0)</f>
        <v>Q4</v>
      </c>
      <c r="E2505" s="4">
        <f>YEAR(SalesDataTable[[#This Row],[Order Date]])</f>
        <v>2026</v>
      </c>
      <c r="F2505" s="4" t="str">
        <f>TEXT(SalesDataTable[[#This Row],[Order Date]],"MMMM")</f>
        <v>December</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MONTH(SalesDataTable[[#This Row],[Order Date]])</f>
        <v>12</v>
      </c>
      <c r="D2506" s="4" t="str">
        <f>"Q"&amp;ROUNDUP(MONTH(SalesDataTable[[#This Row],[Order Date]])/3,0)</f>
        <v>Q4</v>
      </c>
      <c r="E2506" s="4">
        <f>YEAR(SalesDataTable[[#This Row],[Order Date]])</f>
        <v>2026</v>
      </c>
      <c r="F2506" s="4" t="str">
        <f>TEXT(SalesDataTable[[#This Row],[Order Date]],"MMMM")</f>
        <v>December</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MONTH(SalesDataTable[[#This Row],[Order Date]])</f>
        <v>12</v>
      </c>
      <c r="D2507" s="4" t="str">
        <f>"Q"&amp;ROUNDUP(MONTH(SalesDataTable[[#This Row],[Order Date]])/3,0)</f>
        <v>Q4</v>
      </c>
      <c r="E2507" s="4">
        <f>YEAR(SalesDataTable[[#This Row],[Order Date]])</f>
        <v>2026</v>
      </c>
      <c r="F2507" s="4" t="str">
        <f>TEXT(SalesDataTable[[#This Row],[Order Date]],"MMMM")</f>
        <v>December</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MONTH(SalesDataTable[[#This Row],[Order Date]])</f>
        <v>12</v>
      </c>
      <c r="D2508" s="4" t="str">
        <f>"Q"&amp;ROUNDUP(MONTH(SalesDataTable[[#This Row],[Order Date]])/3,0)</f>
        <v>Q4</v>
      </c>
      <c r="E2508" s="4">
        <f>YEAR(SalesDataTable[[#This Row],[Order Date]])</f>
        <v>2026</v>
      </c>
      <c r="F2508" s="4" t="str">
        <f>TEXT(SalesDataTable[[#This Row],[Order Date]],"MMMM")</f>
        <v>December</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MONTH(SalesDataTable[[#This Row],[Order Date]])</f>
        <v>12</v>
      </c>
      <c r="D2509" s="4" t="str">
        <f>"Q"&amp;ROUNDUP(MONTH(SalesDataTable[[#This Row],[Order Date]])/3,0)</f>
        <v>Q4</v>
      </c>
      <c r="E2509" s="4">
        <f>YEAR(SalesDataTable[[#This Row],[Order Date]])</f>
        <v>2026</v>
      </c>
      <c r="F2509" s="4" t="str">
        <f>TEXT(SalesDataTable[[#This Row],[Order Date]],"MMMM")</f>
        <v>December</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MONTH(SalesDataTable[[#This Row],[Order Date]])</f>
        <v>12</v>
      </c>
      <c r="D2510" s="4" t="str">
        <f>"Q"&amp;ROUNDUP(MONTH(SalesDataTable[[#This Row],[Order Date]])/3,0)</f>
        <v>Q4</v>
      </c>
      <c r="E2510" s="4">
        <f>YEAR(SalesDataTable[[#This Row],[Order Date]])</f>
        <v>2026</v>
      </c>
      <c r="F2510" s="4" t="str">
        <f>TEXT(SalesDataTable[[#This Row],[Order Date]],"MMMM")</f>
        <v>December</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MONTH(SalesDataTable[[#This Row],[Order Date]])</f>
        <v>12</v>
      </c>
      <c r="D2511" s="4" t="str">
        <f>"Q"&amp;ROUNDUP(MONTH(SalesDataTable[[#This Row],[Order Date]])/3,0)</f>
        <v>Q4</v>
      </c>
      <c r="E2511" s="4">
        <f>YEAR(SalesDataTable[[#This Row],[Order Date]])</f>
        <v>2026</v>
      </c>
      <c r="F2511" s="4" t="str">
        <f>TEXT(SalesDataTable[[#This Row],[Order Date]],"MMMM")</f>
        <v>December</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MONTH(SalesDataTable[[#This Row],[Order Date]])</f>
        <v>12</v>
      </c>
      <c r="D2512" s="4" t="str">
        <f>"Q"&amp;ROUNDUP(MONTH(SalesDataTable[[#This Row],[Order Date]])/3,0)</f>
        <v>Q4</v>
      </c>
      <c r="E2512" s="4">
        <f>YEAR(SalesDataTable[[#This Row],[Order Date]])</f>
        <v>2026</v>
      </c>
      <c r="F2512" s="4" t="str">
        <f>TEXT(SalesDataTable[[#This Row],[Order Date]],"MMMM")</f>
        <v>December</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MONTH(SalesDataTable[[#This Row],[Order Date]])</f>
        <v>12</v>
      </c>
      <c r="D2513" s="4" t="str">
        <f>"Q"&amp;ROUNDUP(MONTH(SalesDataTable[[#This Row],[Order Date]])/3,0)</f>
        <v>Q4</v>
      </c>
      <c r="E2513" s="4">
        <f>YEAR(SalesDataTable[[#This Row],[Order Date]])</f>
        <v>2026</v>
      </c>
      <c r="F2513" s="4" t="str">
        <f>TEXT(SalesDataTable[[#This Row],[Order Date]],"MMMM")</f>
        <v>December</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MONTH(SalesDataTable[[#This Row],[Order Date]])</f>
        <v>12</v>
      </c>
      <c r="D2514" s="4" t="str">
        <f>"Q"&amp;ROUNDUP(MONTH(SalesDataTable[[#This Row],[Order Date]])/3,0)</f>
        <v>Q4</v>
      </c>
      <c r="E2514" s="4">
        <f>YEAR(SalesDataTable[[#This Row],[Order Date]])</f>
        <v>2026</v>
      </c>
      <c r="F2514" s="4" t="str">
        <f>TEXT(SalesDataTable[[#This Row],[Order Date]],"MMMM")</f>
        <v>December</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MONTH(SalesDataTable[[#This Row],[Order Date]])</f>
        <v>12</v>
      </c>
      <c r="D2515" s="4" t="str">
        <f>"Q"&amp;ROUNDUP(MONTH(SalesDataTable[[#This Row],[Order Date]])/3,0)</f>
        <v>Q4</v>
      </c>
      <c r="E2515" s="4">
        <f>YEAR(SalesDataTable[[#This Row],[Order Date]])</f>
        <v>2026</v>
      </c>
      <c r="F2515" s="4" t="str">
        <f>TEXT(SalesDataTable[[#This Row],[Order Date]],"MMMM")</f>
        <v>December</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MONTH(SalesDataTable[[#This Row],[Order Date]])</f>
        <v>12</v>
      </c>
      <c r="D2516" s="4" t="str">
        <f>"Q"&amp;ROUNDUP(MONTH(SalesDataTable[[#This Row],[Order Date]])/3,0)</f>
        <v>Q4</v>
      </c>
      <c r="E2516" s="4">
        <f>YEAR(SalesDataTable[[#This Row],[Order Date]])</f>
        <v>2026</v>
      </c>
      <c r="F2516" s="4" t="str">
        <f>TEXT(SalesDataTable[[#This Row],[Order Date]],"MMMM")</f>
        <v>December</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MONTH(SalesDataTable[[#This Row],[Order Date]])</f>
        <v>12</v>
      </c>
      <c r="D2517" s="4" t="str">
        <f>"Q"&amp;ROUNDUP(MONTH(SalesDataTable[[#This Row],[Order Date]])/3,0)</f>
        <v>Q4</v>
      </c>
      <c r="E2517" s="4">
        <f>YEAR(SalesDataTable[[#This Row],[Order Date]])</f>
        <v>2026</v>
      </c>
      <c r="F2517" s="4" t="str">
        <f>TEXT(SalesDataTable[[#This Row],[Order Date]],"MMMM")</f>
        <v>December</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MONTH(SalesDataTable[[#This Row],[Order Date]])</f>
        <v>12</v>
      </c>
      <c r="D2518" s="4" t="str">
        <f>"Q"&amp;ROUNDUP(MONTH(SalesDataTable[[#This Row],[Order Date]])/3,0)</f>
        <v>Q4</v>
      </c>
      <c r="E2518" s="4">
        <f>YEAR(SalesDataTable[[#This Row],[Order Date]])</f>
        <v>2026</v>
      </c>
      <c r="F2518" s="4" t="str">
        <f>TEXT(SalesDataTable[[#This Row],[Order Date]],"MMMM")</f>
        <v>December</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MONTH(SalesDataTable[[#This Row],[Order Date]])</f>
        <v>12</v>
      </c>
      <c r="D2519" s="4" t="str">
        <f>"Q"&amp;ROUNDUP(MONTH(SalesDataTable[[#This Row],[Order Date]])/3,0)</f>
        <v>Q4</v>
      </c>
      <c r="E2519" s="4">
        <f>YEAR(SalesDataTable[[#This Row],[Order Date]])</f>
        <v>2026</v>
      </c>
      <c r="F2519" s="4" t="str">
        <f>TEXT(SalesDataTable[[#This Row],[Order Date]],"MMMM")</f>
        <v>December</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MONTH(SalesDataTable[[#This Row],[Order Date]])</f>
        <v>12</v>
      </c>
      <c r="D2520" s="4" t="str">
        <f>"Q"&amp;ROUNDUP(MONTH(SalesDataTable[[#This Row],[Order Date]])/3,0)</f>
        <v>Q4</v>
      </c>
      <c r="E2520" s="4">
        <f>YEAR(SalesDataTable[[#This Row],[Order Date]])</f>
        <v>2026</v>
      </c>
      <c r="F2520" s="4" t="str">
        <f>TEXT(SalesDataTable[[#This Row],[Order Date]],"MMMM")</f>
        <v>December</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MONTH(SalesDataTable[[#This Row],[Order Date]])</f>
        <v>12</v>
      </c>
      <c r="D2521" s="4" t="str">
        <f>"Q"&amp;ROUNDUP(MONTH(SalesDataTable[[#This Row],[Order Date]])/3,0)</f>
        <v>Q4</v>
      </c>
      <c r="E2521" s="4">
        <f>YEAR(SalesDataTable[[#This Row],[Order Date]])</f>
        <v>2026</v>
      </c>
      <c r="F2521" s="4" t="str">
        <f>TEXT(SalesDataTable[[#This Row],[Order Date]],"MMMM")</f>
        <v>December</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MONTH(SalesDataTable[[#This Row],[Order Date]])</f>
        <v>12</v>
      </c>
      <c r="D2522" s="4" t="str">
        <f>"Q"&amp;ROUNDUP(MONTH(SalesDataTable[[#This Row],[Order Date]])/3,0)</f>
        <v>Q4</v>
      </c>
      <c r="E2522" s="4">
        <f>YEAR(SalesDataTable[[#This Row],[Order Date]])</f>
        <v>2026</v>
      </c>
      <c r="F2522" s="4" t="str">
        <f>TEXT(SalesDataTable[[#This Row],[Order Date]],"MMMM")</f>
        <v>December</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MONTH(SalesDataTable[[#This Row],[Order Date]])</f>
        <v>12</v>
      </c>
      <c r="D2523" s="4" t="str">
        <f>"Q"&amp;ROUNDUP(MONTH(SalesDataTable[[#This Row],[Order Date]])/3,0)</f>
        <v>Q4</v>
      </c>
      <c r="E2523" s="4">
        <f>YEAR(SalesDataTable[[#This Row],[Order Date]])</f>
        <v>2026</v>
      </c>
      <c r="F2523" s="4" t="str">
        <f>TEXT(SalesDataTable[[#This Row],[Order Date]],"MMMM")</f>
        <v>December</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MONTH(SalesDataTable[[#This Row],[Order Date]])</f>
        <v>12</v>
      </c>
      <c r="D2524" s="4" t="str">
        <f>"Q"&amp;ROUNDUP(MONTH(SalesDataTable[[#This Row],[Order Date]])/3,0)</f>
        <v>Q4</v>
      </c>
      <c r="E2524" s="4">
        <f>YEAR(SalesDataTable[[#This Row],[Order Date]])</f>
        <v>2026</v>
      </c>
      <c r="F2524" s="4" t="str">
        <f>TEXT(SalesDataTable[[#This Row],[Order Date]],"MMMM")</f>
        <v>December</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MONTH(SalesDataTable[[#This Row],[Order Date]])</f>
        <v>12</v>
      </c>
      <c r="D2525" s="4" t="str">
        <f>"Q"&amp;ROUNDUP(MONTH(SalesDataTable[[#This Row],[Order Date]])/3,0)</f>
        <v>Q4</v>
      </c>
      <c r="E2525" s="4">
        <f>YEAR(SalesDataTable[[#This Row],[Order Date]])</f>
        <v>2026</v>
      </c>
      <c r="F2525" s="4" t="str">
        <f>TEXT(SalesDataTable[[#This Row],[Order Date]],"MMMM")</f>
        <v>December</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MONTH(SalesDataTable[[#This Row],[Order Date]])</f>
        <v>12</v>
      </c>
      <c r="D2526" s="4" t="str">
        <f>"Q"&amp;ROUNDUP(MONTH(SalesDataTable[[#This Row],[Order Date]])/3,0)</f>
        <v>Q4</v>
      </c>
      <c r="E2526" s="4">
        <f>YEAR(SalesDataTable[[#This Row],[Order Date]])</f>
        <v>2026</v>
      </c>
      <c r="F2526" s="4" t="str">
        <f>TEXT(SalesDataTable[[#This Row],[Order Date]],"MMMM")</f>
        <v>December</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MONTH(SalesDataTable[[#This Row],[Order Date]])</f>
        <v>12</v>
      </c>
      <c r="D2527" s="4" t="str">
        <f>"Q"&amp;ROUNDUP(MONTH(SalesDataTable[[#This Row],[Order Date]])/3,0)</f>
        <v>Q4</v>
      </c>
      <c r="E2527" s="4">
        <f>YEAR(SalesDataTable[[#This Row],[Order Date]])</f>
        <v>2026</v>
      </c>
      <c r="F2527" s="4" t="str">
        <f>TEXT(SalesDataTable[[#This Row],[Order Date]],"MMMM")</f>
        <v>December</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MONTH(SalesDataTable[[#This Row],[Order Date]])</f>
        <v>12</v>
      </c>
      <c r="D2528" s="4" t="str">
        <f>"Q"&amp;ROUNDUP(MONTH(SalesDataTable[[#This Row],[Order Date]])/3,0)</f>
        <v>Q4</v>
      </c>
      <c r="E2528" s="4">
        <f>YEAR(SalesDataTable[[#This Row],[Order Date]])</f>
        <v>2026</v>
      </c>
      <c r="F2528" s="4" t="str">
        <f>TEXT(SalesDataTable[[#This Row],[Order Date]],"MMMM")</f>
        <v>December</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MONTH(SalesDataTable[[#This Row],[Order Date]])</f>
        <v>12</v>
      </c>
      <c r="D2529" s="4" t="str">
        <f>"Q"&amp;ROUNDUP(MONTH(SalesDataTable[[#This Row],[Order Date]])/3,0)</f>
        <v>Q4</v>
      </c>
      <c r="E2529" s="4">
        <f>YEAR(SalesDataTable[[#This Row],[Order Date]])</f>
        <v>2026</v>
      </c>
      <c r="F2529" s="4" t="str">
        <f>TEXT(SalesDataTable[[#This Row],[Order Date]],"MMMM")</f>
        <v>December</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MONTH(SalesDataTable[[#This Row],[Order Date]])</f>
        <v>12</v>
      </c>
      <c r="D2530" s="4" t="str">
        <f>"Q"&amp;ROUNDUP(MONTH(SalesDataTable[[#This Row],[Order Date]])/3,0)</f>
        <v>Q4</v>
      </c>
      <c r="E2530" s="4">
        <f>YEAR(SalesDataTable[[#This Row],[Order Date]])</f>
        <v>2026</v>
      </c>
      <c r="F2530" s="4" t="str">
        <f>TEXT(SalesDataTable[[#This Row],[Order Date]],"MMMM")</f>
        <v>December</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MONTH(SalesDataTable[[#This Row],[Order Date]])</f>
        <v>12</v>
      </c>
      <c r="D2531" s="4" t="str">
        <f>"Q"&amp;ROUNDUP(MONTH(SalesDataTable[[#This Row],[Order Date]])/3,0)</f>
        <v>Q4</v>
      </c>
      <c r="E2531" s="4">
        <f>YEAR(SalesDataTable[[#This Row],[Order Date]])</f>
        <v>2026</v>
      </c>
      <c r="F2531" s="4" t="str">
        <f>TEXT(SalesDataTable[[#This Row],[Order Date]],"MMMM")</f>
        <v>December</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MONTH(SalesDataTable[[#This Row],[Order Date]])</f>
        <v>12</v>
      </c>
      <c r="D2532" s="4" t="str">
        <f>"Q"&amp;ROUNDUP(MONTH(SalesDataTable[[#This Row],[Order Date]])/3,0)</f>
        <v>Q4</v>
      </c>
      <c r="E2532" s="4">
        <f>YEAR(SalesDataTable[[#This Row],[Order Date]])</f>
        <v>2026</v>
      </c>
      <c r="F2532" s="4" t="str">
        <f>TEXT(SalesDataTable[[#This Row],[Order Date]],"MMMM")</f>
        <v>December</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MONTH(SalesDataTable[[#This Row],[Order Date]])</f>
        <v>12</v>
      </c>
      <c r="D2533" s="4" t="str">
        <f>"Q"&amp;ROUNDUP(MONTH(SalesDataTable[[#This Row],[Order Date]])/3,0)</f>
        <v>Q4</v>
      </c>
      <c r="E2533" s="4">
        <f>YEAR(SalesDataTable[[#This Row],[Order Date]])</f>
        <v>2026</v>
      </c>
      <c r="F2533" s="4" t="str">
        <f>TEXT(SalesDataTable[[#This Row],[Order Date]],"MMMM")</f>
        <v>December</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MONTH(SalesDataTable[[#This Row],[Order Date]])</f>
        <v>12</v>
      </c>
      <c r="D2534" s="4" t="str">
        <f>"Q"&amp;ROUNDUP(MONTH(SalesDataTable[[#This Row],[Order Date]])/3,0)</f>
        <v>Q4</v>
      </c>
      <c r="E2534" s="4">
        <f>YEAR(SalesDataTable[[#This Row],[Order Date]])</f>
        <v>2026</v>
      </c>
      <c r="F2534" s="4" t="str">
        <f>TEXT(SalesDataTable[[#This Row],[Order Date]],"MMMM")</f>
        <v>December</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MONTH(SalesDataTable[[#This Row],[Order Date]])</f>
        <v>12</v>
      </c>
      <c r="D2535" s="4" t="str">
        <f>"Q"&amp;ROUNDUP(MONTH(SalesDataTable[[#This Row],[Order Date]])/3,0)</f>
        <v>Q4</v>
      </c>
      <c r="E2535" s="4">
        <f>YEAR(SalesDataTable[[#This Row],[Order Date]])</f>
        <v>2026</v>
      </c>
      <c r="F2535" s="4" t="str">
        <f>TEXT(SalesDataTable[[#This Row],[Order Date]],"MMMM")</f>
        <v>December</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MONTH(SalesDataTable[[#This Row],[Order Date]])</f>
        <v>12</v>
      </c>
      <c r="D2536" s="4" t="str">
        <f>"Q"&amp;ROUNDUP(MONTH(SalesDataTable[[#This Row],[Order Date]])/3,0)</f>
        <v>Q4</v>
      </c>
      <c r="E2536" s="4">
        <f>YEAR(SalesDataTable[[#This Row],[Order Date]])</f>
        <v>2026</v>
      </c>
      <c r="F2536" s="4" t="str">
        <f>TEXT(SalesDataTable[[#This Row],[Order Date]],"MMMM")</f>
        <v>December</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MONTH(SalesDataTable[[#This Row],[Order Date]])</f>
        <v>12</v>
      </c>
      <c r="D2537" s="4" t="str">
        <f>"Q"&amp;ROUNDUP(MONTH(SalesDataTable[[#This Row],[Order Date]])/3,0)</f>
        <v>Q4</v>
      </c>
      <c r="E2537" s="4">
        <f>YEAR(SalesDataTable[[#This Row],[Order Date]])</f>
        <v>2026</v>
      </c>
      <c r="F2537" s="4" t="str">
        <f>TEXT(SalesDataTable[[#This Row],[Order Date]],"MMMM")</f>
        <v>December</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MONTH(SalesDataTable[[#This Row],[Order Date]])</f>
        <v>12</v>
      </c>
      <c r="D2538" s="4" t="str">
        <f>"Q"&amp;ROUNDUP(MONTH(SalesDataTable[[#This Row],[Order Date]])/3,0)</f>
        <v>Q4</v>
      </c>
      <c r="E2538" s="4">
        <f>YEAR(SalesDataTable[[#This Row],[Order Date]])</f>
        <v>2026</v>
      </c>
      <c r="F2538" s="4" t="str">
        <f>TEXT(SalesDataTable[[#This Row],[Order Date]],"MMMM")</f>
        <v>December</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MONTH(SalesDataTable[[#This Row],[Order Date]])</f>
        <v>12</v>
      </c>
      <c r="D2539" s="4" t="str">
        <f>"Q"&amp;ROUNDUP(MONTH(SalesDataTable[[#This Row],[Order Date]])/3,0)</f>
        <v>Q4</v>
      </c>
      <c r="E2539" s="4">
        <f>YEAR(SalesDataTable[[#This Row],[Order Date]])</f>
        <v>2026</v>
      </c>
      <c r="F2539" s="4" t="str">
        <f>TEXT(SalesDataTable[[#This Row],[Order Date]],"MMMM")</f>
        <v>December</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MONTH(SalesDataTable[[#This Row],[Order Date]])</f>
        <v>12</v>
      </c>
      <c r="D2540" s="4" t="str">
        <f>"Q"&amp;ROUNDUP(MONTH(SalesDataTable[[#This Row],[Order Date]])/3,0)</f>
        <v>Q4</v>
      </c>
      <c r="E2540" s="4">
        <f>YEAR(SalesDataTable[[#This Row],[Order Date]])</f>
        <v>2026</v>
      </c>
      <c r="F2540" s="4" t="str">
        <f>TEXT(SalesDataTable[[#This Row],[Order Date]],"MMMM")</f>
        <v>December</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MONTH(SalesDataTable[[#This Row],[Order Date]])</f>
        <v>12</v>
      </c>
      <c r="D2541" s="4" t="str">
        <f>"Q"&amp;ROUNDUP(MONTH(SalesDataTable[[#This Row],[Order Date]])/3,0)</f>
        <v>Q4</v>
      </c>
      <c r="E2541" s="4">
        <f>YEAR(SalesDataTable[[#This Row],[Order Date]])</f>
        <v>2026</v>
      </c>
      <c r="F2541" s="4" t="str">
        <f>TEXT(SalesDataTable[[#This Row],[Order Date]],"MMMM")</f>
        <v>December</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MONTH(SalesDataTable[[#This Row],[Order Date]])</f>
        <v>12</v>
      </c>
      <c r="D2542" s="4" t="str">
        <f>"Q"&amp;ROUNDUP(MONTH(SalesDataTable[[#This Row],[Order Date]])/3,0)</f>
        <v>Q4</v>
      </c>
      <c r="E2542" s="4">
        <f>YEAR(SalesDataTable[[#This Row],[Order Date]])</f>
        <v>2026</v>
      </c>
      <c r="F2542" s="4" t="str">
        <f>TEXT(SalesDataTable[[#This Row],[Order Date]],"MMMM")</f>
        <v>December</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MONTH(SalesDataTable[[#This Row],[Order Date]])</f>
        <v>12</v>
      </c>
      <c r="D2543" s="4" t="str">
        <f>"Q"&amp;ROUNDUP(MONTH(SalesDataTable[[#This Row],[Order Date]])/3,0)</f>
        <v>Q4</v>
      </c>
      <c r="E2543" s="4">
        <f>YEAR(SalesDataTable[[#This Row],[Order Date]])</f>
        <v>2026</v>
      </c>
      <c r="F2543" s="4" t="str">
        <f>TEXT(SalesDataTable[[#This Row],[Order Date]],"MMMM")</f>
        <v>December</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MONTH(SalesDataTable[[#This Row],[Order Date]])</f>
        <v>12</v>
      </c>
      <c r="D2544" s="4" t="str">
        <f>"Q"&amp;ROUNDUP(MONTH(SalesDataTable[[#This Row],[Order Date]])/3,0)</f>
        <v>Q4</v>
      </c>
      <c r="E2544" s="4">
        <f>YEAR(SalesDataTable[[#This Row],[Order Date]])</f>
        <v>2026</v>
      </c>
      <c r="F2544" s="4" t="str">
        <f>TEXT(SalesDataTable[[#This Row],[Order Date]],"MMMM")</f>
        <v>December</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MONTH(SalesDataTable[[#This Row],[Order Date]])</f>
        <v>12</v>
      </c>
      <c r="D2545" s="4" t="str">
        <f>"Q"&amp;ROUNDUP(MONTH(SalesDataTable[[#This Row],[Order Date]])/3,0)</f>
        <v>Q4</v>
      </c>
      <c r="E2545" s="4">
        <f>YEAR(SalesDataTable[[#This Row],[Order Date]])</f>
        <v>2026</v>
      </c>
      <c r="F2545" s="4" t="str">
        <f>TEXT(SalesDataTable[[#This Row],[Order Date]],"MMMM")</f>
        <v>December</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MONTH(SalesDataTable[[#This Row],[Order Date]])</f>
        <v>12</v>
      </c>
      <c r="D2546" s="4" t="str">
        <f>"Q"&amp;ROUNDUP(MONTH(SalesDataTable[[#This Row],[Order Date]])/3,0)</f>
        <v>Q4</v>
      </c>
      <c r="E2546" s="4">
        <f>YEAR(SalesDataTable[[#This Row],[Order Date]])</f>
        <v>2026</v>
      </c>
      <c r="F2546" s="4" t="str">
        <f>TEXT(SalesDataTable[[#This Row],[Order Date]],"MMMM")</f>
        <v>December</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MONTH(SalesDataTable[[#This Row],[Order Date]])</f>
        <v>12</v>
      </c>
      <c r="D2547" s="4" t="str">
        <f>"Q"&amp;ROUNDUP(MONTH(SalesDataTable[[#This Row],[Order Date]])/3,0)</f>
        <v>Q4</v>
      </c>
      <c r="E2547" s="4">
        <f>YEAR(SalesDataTable[[#This Row],[Order Date]])</f>
        <v>2026</v>
      </c>
      <c r="F2547" s="4" t="str">
        <f>TEXT(SalesDataTable[[#This Row],[Order Date]],"MMMM")</f>
        <v>December</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MONTH(SalesDataTable[[#This Row],[Order Date]])</f>
        <v>12</v>
      </c>
      <c r="D2548" s="4" t="str">
        <f>"Q"&amp;ROUNDUP(MONTH(SalesDataTable[[#This Row],[Order Date]])/3,0)</f>
        <v>Q4</v>
      </c>
      <c r="E2548" s="4">
        <f>YEAR(SalesDataTable[[#This Row],[Order Date]])</f>
        <v>2026</v>
      </c>
      <c r="F2548" s="4" t="str">
        <f>TEXT(SalesDataTable[[#This Row],[Order Date]],"MMMM")</f>
        <v>December</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MONTH(SalesDataTable[[#This Row],[Order Date]])</f>
        <v>12</v>
      </c>
      <c r="D2549" s="4" t="str">
        <f>"Q"&amp;ROUNDUP(MONTH(SalesDataTable[[#This Row],[Order Date]])/3,0)</f>
        <v>Q4</v>
      </c>
      <c r="E2549" s="4">
        <f>YEAR(SalesDataTable[[#This Row],[Order Date]])</f>
        <v>2026</v>
      </c>
      <c r="F2549" s="4" t="str">
        <f>TEXT(SalesDataTable[[#This Row],[Order Date]],"MMMM")</f>
        <v>December</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MONTH(SalesDataTable[[#This Row],[Order Date]])</f>
        <v>12</v>
      </c>
      <c r="D2550" s="4" t="str">
        <f>"Q"&amp;ROUNDUP(MONTH(SalesDataTable[[#This Row],[Order Date]])/3,0)</f>
        <v>Q4</v>
      </c>
      <c r="E2550" s="4">
        <f>YEAR(SalesDataTable[[#This Row],[Order Date]])</f>
        <v>2026</v>
      </c>
      <c r="F2550" s="4" t="str">
        <f>TEXT(SalesDataTable[[#This Row],[Order Date]],"MMMM")</f>
        <v>December</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MONTH(SalesDataTable[[#This Row],[Order Date]])</f>
        <v>12</v>
      </c>
      <c r="D2551" s="4" t="str">
        <f>"Q"&amp;ROUNDUP(MONTH(SalesDataTable[[#This Row],[Order Date]])/3,0)</f>
        <v>Q4</v>
      </c>
      <c r="E2551" s="4">
        <f>YEAR(SalesDataTable[[#This Row],[Order Date]])</f>
        <v>2026</v>
      </c>
      <c r="F2551" s="4" t="str">
        <f>TEXT(SalesDataTable[[#This Row],[Order Date]],"MMMM")</f>
        <v>December</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MONTH(SalesDataTable[[#This Row],[Order Date]])</f>
        <v>12</v>
      </c>
      <c r="D2552" s="4" t="str">
        <f>"Q"&amp;ROUNDUP(MONTH(SalesDataTable[[#This Row],[Order Date]])/3,0)</f>
        <v>Q4</v>
      </c>
      <c r="E2552" s="4">
        <f>YEAR(SalesDataTable[[#This Row],[Order Date]])</f>
        <v>2026</v>
      </c>
      <c r="F2552" s="4" t="str">
        <f>TEXT(SalesDataTable[[#This Row],[Order Date]],"MMMM")</f>
        <v>December</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MONTH(SalesDataTable[[#This Row],[Order Date]])</f>
        <v>12</v>
      </c>
      <c r="D2553" s="4" t="str">
        <f>"Q"&amp;ROUNDUP(MONTH(SalesDataTable[[#This Row],[Order Date]])/3,0)</f>
        <v>Q4</v>
      </c>
      <c r="E2553" s="4">
        <f>YEAR(SalesDataTable[[#This Row],[Order Date]])</f>
        <v>2026</v>
      </c>
      <c r="F2553" s="4" t="str">
        <f>TEXT(SalesDataTable[[#This Row],[Order Date]],"MMMM")</f>
        <v>December</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MONTH(SalesDataTable[[#This Row],[Order Date]])</f>
        <v>12</v>
      </c>
      <c r="D2554" s="4" t="str">
        <f>"Q"&amp;ROUNDUP(MONTH(SalesDataTable[[#This Row],[Order Date]])/3,0)</f>
        <v>Q4</v>
      </c>
      <c r="E2554" s="4">
        <f>YEAR(SalesDataTable[[#This Row],[Order Date]])</f>
        <v>2026</v>
      </c>
      <c r="F2554" s="4" t="str">
        <f>TEXT(SalesDataTable[[#This Row],[Order Date]],"MMMM")</f>
        <v>December</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MONTH(SalesDataTable[[#This Row],[Order Date]])</f>
        <v>12</v>
      </c>
      <c r="D2555" s="4" t="str">
        <f>"Q"&amp;ROUNDUP(MONTH(SalesDataTable[[#This Row],[Order Date]])/3,0)</f>
        <v>Q4</v>
      </c>
      <c r="E2555" s="4">
        <f>YEAR(SalesDataTable[[#This Row],[Order Date]])</f>
        <v>2026</v>
      </c>
      <c r="F2555" s="4" t="str">
        <f>TEXT(SalesDataTable[[#This Row],[Order Date]],"MMMM")</f>
        <v>December</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MONTH(SalesDataTable[[#This Row],[Order Date]])</f>
        <v>12</v>
      </c>
      <c r="D2556" s="4" t="str">
        <f>"Q"&amp;ROUNDUP(MONTH(SalesDataTable[[#This Row],[Order Date]])/3,0)</f>
        <v>Q4</v>
      </c>
      <c r="E2556" s="4">
        <f>YEAR(SalesDataTable[[#This Row],[Order Date]])</f>
        <v>2026</v>
      </c>
      <c r="F2556" s="4" t="str">
        <f>TEXT(SalesDataTable[[#This Row],[Order Date]],"MMMM")</f>
        <v>December</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MONTH(SalesDataTable[[#This Row],[Order Date]])</f>
        <v>12</v>
      </c>
      <c r="D2557" s="4" t="str">
        <f>"Q"&amp;ROUNDUP(MONTH(SalesDataTable[[#This Row],[Order Date]])/3,0)</f>
        <v>Q4</v>
      </c>
      <c r="E2557" s="4">
        <f>YEAR(SalesDataTable[[#This Row],[Order Date]])</f>
        <v>2026</v>
      </c>
      <c r="F2557" s="4" t="str">
        <f>TEXT(SalesDataTable[[#This Row],[Order Date]],"MMMM")</f>
        <v>December</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MONTH(SalesDataTable[[#This Row],[Order Date]])</f>
        <v>12</v>
      </c>
      <c r="D2558" s="4" t="str">
        <f>"Q"&amp;ROUNDUP(MONTH(SalesDataTable[[#This Row],[Order Date]])/3,0)</f>
        <v>Q4</v>
      </c>
      <c r="E2558" s="4">
        <f>YEAR(SalesDataTable[[#This Row],[Order Date]])</f>
        <v>2026</v>
      </c>
      <c r="F2558" s="4" t="str">
        <f>TEXT(SalesDataTable[[#This Row],[Order Date]],"MMMM")</f>
        <v>December</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MONTH(SalesDataTable[[#This Row],[Order Date]])</f>
        <v>12</v>
      </c>
      <c r="D2559" s="4" t="str">
        <f>"Q"&amp;ROUNDUP(MONTH(SalesDataTable[[#This Row],[Order Date]])/3,0)</f>
        <v>Q4</v>
      </c>
      <c r="E2559" s="4">
        <f>YEAR(SalesDataTable[[#This Row],[Order Date]])</f>
        <v>2026</v>
      </c>
      <c r="F2559" s="4" t="str">
        <f>TEXT(SalesDataTable[[#This Row],[Order Date]],"MMMM")</f>
        <v>December</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MONTH(SalesDataTable[[#This Row],[Order Date]])</f>
        <v>12</v>
      </c>
      <c r="D2560" s="4" t="str">
        <f>"Q"&amp;ROUNDUP(MONTH(SalesDataTable[[#This Row],[Order Date]])/3,0)</f>
        <v>Q4</v>
      </c>
      <c r="E2560" s="4">
        <f>YEAR(SalesDataTable[[#This Row],[Order Date]])</f>
        <v>2026</v>
      </c>
      <c r="F2560" s="4" t="str">
        <f>TEXT(SalesDataTable[[#This Row],[Order Date]],"MMMM")</f>
        <v>December</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MONTH(SalesDataTable[[#This Row],[Order Date]])</f>
        <v>12</v>
      </c>
      <c r="D2561" s="4" t="str">
        <f>"Q"&amp;ROUNDUP(MONTH(SalesDataTable[[#This Row],[Order Date]])/3,0)</f>
        <v>Q4</v>
      </c>
      <c r="E2561" s="4">
        <f>YEAR(SalesDataTable[[#This Row],[Order Date]])</f>
        <v>2026</v>
      </c>
      <c r="F2561" s="4" t="str">
        <f>TEXT(SalesDataTable[[#This Row],[Order Date]],"MMMM")</f>
        <v>December</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MONTH(SalesDataTable[[#This Row],[Order Date]])</f>
        <v>12</v>
      </c>
      <c r="D2562" s="4" t="str">
        <f>"Q"&amp;ROUNDUP(MONTH(SalesDataTable[[#This Row],[Order Date]])/3,0)</f>
        <v>Q4</v>
      </c>
      <c r="E2562" s="4">
        <f>YEAR(SalesDataTable[[#This Row],[Order Date]])</f>
        <v>2026</v>
      </c>
      <c r="F2562" s="4" t="str">
        <f>TEXT(SalesDataTable[[#This Row],[Order Date]],"MMMM")</f>
        <v>December</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MONTH(SalesDataTable[[#This Row],[Order Date]])</f>
        <v>12</v>
      </c>
      <c r="D2563" s="4" t="str">
        <f>"Q"&amp;ROUNDUP(MONTH(SalesDataTable[[#This Row],[Order Date]])/3,0)</f>
        <v>Q4</v>
      </c>
      <c r="E2563" s="4">
        <f>YEAR(SalesDataTable[[#This Row],[Order Date]])</f>
        <v>2026</v>
      </c>
      <c r="F2563" s="4" t="str">
        <f>TEXT(SalesDataTable[[#This Row],[Order Date]],"MMMM")</f>
        <v>December</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MONTH(SalesDataTable[[#This Row],[Order Date]])</f>
        <v>12</v>
      </c>
      <c r="D2564" s="4" t="str">
        <f>"Q"&amp;ROUNDUP(MONTH(SalesDataTable[[#This Row],[Order Date]])/3,0)</f>
        <v>Q4</v>
      </c>
      <c r="E2564" s="4">
        <f>YEAR(SalesDataTable[[#This Row],[Order Date]])</f>
        <v>2026</v>
      </c>
      <c r="F2564" s="4" t="str">
        <f>TEXT(SalesDataTable[[#This Row],[Order Date]],"MMMM")</f>
        <v>December</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MONTH(SalesDataTable[[#This Row],[Order Date]])</f>
        <v>12</v>
      </c>
      <c r="D2565" s="4" t="str">
        <f>"Q"&amp;ROUNDUP(MONTH(SalesDataTable[[#This Row],[Order Date]])/3,0)</f>
        <v>Q4</v>
      </c>
      <c r="E2565" s="4">
        <f>YEAR(SalesDataTable[[#This Row],[Order Date]])</f>
        <v>2026</v>
      </c>
      <c r="F2565" s="4" t="str">
        <f>TEXT(SalesDataTable[[#This Row],[Order Date]],"MMMM")</f>
        <v>December</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MONTH(SalesDataTable[[#This Row],[Order Date]])</f>
        <v>12</v>
      </c>
      <c r="D2566" s="4" t="str">
        <f>"Q"&amp;ROUNDUP(MONTH(SalesDataTable[[#This Row],[Order Date]])/3,0)</f>
        <v>Q4</v>
      </c>
      <c r="E2566" s="4">
        <f>YEAR(SalesDataTable[[#This Row],[Order Date]])</f>
        <v>2026</v>
      </c>
      <c r="F2566" s="4" t="str">
        <f>TEXT(SalesDataTable[[#This Row],[Order Date]],"MMMM")</f>
        <v>December</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MONTH(SalesDataTable[[#This Row],[Order Date]])</f>
        <v>12</v>
      </c>
      <c r="D2567" s="4" t="str">
        <f>"Q"&amp;ROUNDUP(MONTH(SalesDataTable[[#This Row],[Order Date]])/3,0)</f>
        <v>Q4</v>
      </c>
      <c r="E2567" s="4">
        <f>YEAR(SalesDataTable[[#This Row],[Order Date]])</f>
        <v>2026</v>
      </c>
      <c r="F2567" s="4" t="str">
        <f>TEXT(SalesDataTable[[#This Row],[Order Date]],"MMMM")</f>
        <v>December</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MONTH(SalesDataTable[[#This Row],[Order Date]])</f>
        <v>12</v>
      </c>
      <c r="D2568" s="4" t="str">
        <f>"Q"&amp;ROUNDUP(MONTH(SalesDataTable[[#This Row],[Order Date]])/3,0)</f>
        <v>Q4</v>
      </c>
      <c r="E2568" s="4">
        <f>YEAR(SalesDataTable[[#This Row],[Order Date]])</f>
        <v>2026</v>
      </c>
      <c r="F2568" s="4" t="str">
        <f>TEXT(SalesDataTable[[#This Row],[Order Date]],"MMMM")</f>
        <v>December</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MONTH(SalesDataTable[[#This Row],[Order Date]])</f>
        <v>12</v>
      </c>
      <c r="D2569" s="4" t="str">
        <f>"Q"&amp;ROUNDUP(MONTH(SalesDataTable[[#This Row],[Order Date]])/3,0)</f>
        <v>Q4</v>
      </c>
      <c r="E2569" s="4">
        <f>YEAR(SalesDataTable[[#This Row],[Order Date]])</f>
        <v>2026</v>
      </c>
      <c r="F2569" s="4" t="str">
        <f>TEXT(SalesDataTable[[#This Row],[Order Date]],"MMMM")</f>
        <v>December</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MONTH(SalesDataTable[[#This Row],[Order Date]])</f>
        <v>12</v>
      </c>
      <c r="D2570" s="4" t="str">
        <f>"Q"&amp;ROUNDUP(MONTH(SalesDataTable[[#This Row],[Order Date]])/3,0)</f>
        <v>Q4</v>
      </c>
      <c r="E2570" s="4">
        <f>YEAR(SalesDataTable[[#This Row],[Order Date]])</f>
        <v>2026</v>
      </c>
      <c r="F2570" s="4" t="str">
        <f>TEXT(SalesDataTable[[#This Row],[Order Date]],"MMMM")</f>
        <v>December</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MONTH(SalesDataTable[[#This Row],[Order Date]])</f>
        <v>12</v>
      </c>
      <c r="D2571" s="4" t="str">
        <f>"Q"&amp;ROUNDUP(MONTH(SalesDataTable[[#This Row],[Order Date]])/3,0)</f>
        <v>Q4</v>
      </c>
      <c r="E2571" s="4">
        <f>YEAR(SalesDataTable[[#This Row],[Order Date]])</f>
        <v>2026</v>
      </c>
      <c r="F2571" s="4" t="str">
        <f>TEXT(SalesDataTable[[#This Row],[Order Date]],"MMMM")</f>
        <v>December</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MONTH(SalesDataTable[[#This Row],[Order Date]])</f>
        <v>12</v>
      </c>
      <c r="D2572" s="4" t="str">
        <f>"Q"&amp;ROUNDUP(MONTH(SalesDataTable[[#This Row],[Order Date]])/3,0)</f>
        <v>Q4</v>
      </c>
      <c r="E2572" s="4">
        <f>YEAR(SalesDataTable[[#This Row],[Order Date]])</f>
        <v>2026</v>
      </c>
      <c r="F2572" s="4" t="str">
        <f>TEXT(SalesDataTable[[#This Row],[Order Date]],"MMMM")</f>
        <v>December</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MONTH(SalesDataTable[[#This Row],[Order Date]])</f>
        <v>12</v>
      </c>
      <c r="D2573" s="4" t="str">
        <f>"Q"&amp;ROUNDUP(MONTH(SalesDataTable[[#This Row],[Order Date]])/3,0)</f>
        <v>Q4</v>
      </c>
      <c r="E2573" s="4">
        <f>YEAR(SalesDataTable[[#This Row],[Order Date]])</f>
        <v>2026</v>
      </c>
      <c r="F2573" s="4" t="str">
        <f>TEXT(SalesDataTable[[#This Row],[Order Date]],"MMMM")</f>
        <v>December</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MONTH(SalesDataTable[[#This Row],[Order Date]])</f>
        <v>12</v>
      </c>
      <c r="D2574" s="4" t="str">
        <f>"Q"&amp;ROUNDUP(MONTH(SalesDataTable[[#This Row],[Order Date]])/3,0)</f>
        <v>Q4</v>
      </c>
      <c r="E2574" s="4">
        <f>YEAR(SalesDataTable[[#This Row],[Order Date]])</f>
        <v>2026</v>
      </c>
      <c r="F2574" s="4" t="str">
        <f>TEXT(SalesDataTable[[#This Row],[Order Date]],"MMMM")</f>
        <v>December</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MONTH(SalesDataTable[[#This Row],[Order Date]])</f>
        <v>12</v>
      </c>
      <c r="D2575" s="4" t="str">
        <f>"Q"&amp;ROUNDUP(MONTH(SalesDataTable[[#This Row],[Order Date]])/3,0)</f>
        <v>Q4</v>
      </c>
      <c r="E2575" s="4">
        <f>YEAR(SalesDataTable[[#This Row],[Order Date]])</f>
        <v>2026</v>
      </c>
      <c r="F2575" s="4" t="str">
        <f>TEXT(SalesDataTable[[#This Row],[Order Date]],"MMMM")</f>
        <v>December</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MONTH(SalesDataTable[[#This Row],[Order Date]])</f>
        <v>12</v>
      </c>
      <c r="D2576" s="4" t="str">
        <f>"Q"&amp;ROUNDUP(MONTH(SalesDataTable[[#This Row],[Order Date]])/3,0)</f>
        <v>Q4</v>
      </c>
      <c r="E2576" s="4">
        <f>YEAR(SalesDataTable[[#This Row],[Order Date]])</f>
        <v>2026</v>
      </c>
      <c r="F2576" s="4" t="str">
        <f>TEXT(SalesDataTable[[#This Row],[Order Date]],"MMMM")</f>
        <v>December</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MONTH(SalesDataTable[[#This Row],[Order Date]])</f>
        <v>12</v>
      </c>
      <c r="D2577" s="4" t="str">
        <f>"Q"&amp;ROUNDUP(MONTH(SalesDataTable[[#This Row],[Order Date]])/3,0)</f>
        <v>Q4</v>
      </c>
      <c r="E2577" s="4">
        <f>YEAR(SalesDataTable[[#This Row],[Order Date]])</f>
        <v>2026</v>
      </c>
      <c r="F2577" s="4" t="str">
        <f>TEXT(SalesDataTable[[#This Row],[Order Date]],"MMMM")</f>
        <v>December</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MONTH(SalesDataTable[[#This Row],[Order Date]])</f>
        <v>12</v>
      </c>
      <c r="D2578" s="4" t="str">
        <f>"Q"&amp;ROUNDUP(MONTH(SalesDataTable[[#This Row],[Order Date]])/3,0)</f>
        <v>Q4</v>
      </c>
      <c r="E2578" s="4">
        <f>YEAR(SalesDataTable[[#This Row],[Order Date]])</f>
        <v>2026</v>
      </c>
      <c r="F2578" s="4" t="str">
        <f>TEXT(SalesDataTable[[#This Row],[Order Date]],"MMMM")</f>
        <v>December</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MONTH(SalesDataTable[[#This Row],[Order Date]])</f>
        <v>12</v>
      </c>
      <c r="D2579" s="4" t="str">
        <f>"Q"&amp;ROUNDUP(MONTH(SalesDataTable[[#This Row],[Order Date]])/3,0)</f>
        <v>Q4</v>
      </c>
      <c r="E2579" s="4">
        <f>YEAR(SalesDataTable[[#This Row],[Order Date]])</f>
        <v>2026</v>
      </c>
      <c r="F2579" s="4" t="str">
        <f>TEXT(SalesDataTable[[#This Row],[Order Date]],"MMMM")</f>
        <v>December</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MONTH(SalesDataTable[[#This Row],[Order Date]])</f>
        <v>12</v>
      </c>
      <c r="D2580" s="4" t="str">
        <f>"Q"&amp;ROUNDUP(MONTH(SalesDataTable[[#This Row],[Order Date]])/3,0)</f>
        <v>Q4</v>
      </c>
      <c r="E2580" s="4">
        <f>YEAR(SalesDataTable[[#This Row],[Order Date]])</f>
        <v>2026</v>
      </c>
      <c r="F2580" s="4" t="str">
        <f>TEXT(SalesDataTable[[#This Row],[Order Date]],"MMMM")</f>
        <v>December</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MONTH(SalesDataTable[[#This Row],[Order Date]])</f>
        <v>12</v>
      </c>
      <c r="D2581" s="4" t="str">
        <f>"Q"&amp;ROUNDUP(MONTH(SalesDataTable[[#This Row],[Order Date]])/3,0)</f>
        <v>Q4</v>
      </c>
      <c r="E2581" s="4">
        <f>YEAR(SalesDataTable[[#This Row],[Order Date]])</f>
        <v>2026</v>
      </c>
      <c r="F2581" s="4" t="str">
        <f>TEXT(SalesDataTable[[#This Row],[Order Date]],"MMMM")</f>
        <v>December</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MONTH(SalesDataTable[[#This Row],[Order Date]])</f>
        <v>12</v>
      </c>
      <c r="D2582" s="4" t="str">
        <f>"Q"&amp;ROUNDUP(MONTH(SalesDataTable[[#This Row],[Order Date]])/3,0)</f>
        <v>Q4</v>
      </c>
      <c r="E2582" s="4">
        <f>YEAR(SalesDataTable[[#This Row],[Order Date]])</f>
        <v>2026</v>
      </c>
      <c r="F2582" s="4" t="str">
        <f>TEXT(SalesDataTable[[#This Row],[Order Date]],"MMMM")</f>
        <v>December</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MONTH(SalesDataTable[[#This Row],[Order Date]])</f>
        <v>12</v>
      </c>
      <c r="D2583" s="4" t="str">
        <f>"Q"&amp;ROUNDUP(MONTH(SalesDataTable[[#This Row],[Order Date]])/3,0)</f>
        <v>Q4</v>
      </c>
      <c r="E2583" s="4">
        <f>YEAR(SalesDataTable[[#This Row],[Order Date]])</f>
        <v>2026</v>
      </c>
      <c r="F2583" s="4" t="str">
        <f>TEXT(SalesDataTable[[#This Row],[Order Date]],"MMMM")</f>
        <v>December</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MONTH(SalesDataTable[[#This Row],[Order Date]])</f>
        <v>12</v>
      </c>
      <c r="D2584" s="4" t="str">
        <f>"Q"&amp;ROUNDUP(MONTH(SalesDataTable[[#This Row],[Order Date]])/3,0)</f>
        <v>Q4</v>
      </c>
      <c r="E2584" s="4">
        <f>YEAR(SalesDataTable[[#This Row],[Order Date]])</f>
        <v>2026</v>
      </c>
      <c r="F2584" s="4" t="str">
        <f>TEXT(SalesDataTable[[#This Row],[Order Date]],"MMMM")</f>
        <v>December</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MONTH(SalesDataTable[[#This Row],[Order Date]])</f>
        <v>12</v>
      </c>
      <c r="D2585" s="4" t="str">
        <f>"Q"&amp;ROUNDUP(MONTH(SalesDataTable[[#This Row],[Order Date]])/3,0)</f>
        <v>Q4</v>
      </c>
      <c r="E2585" s="4">
        <f>YEAR(SalesDataTable[[#This Row],[Order Date]])</f>
        <v>2026</v>
      </c>
      <c r="F2585" s="4" t="str">
        <f>TEXT(SalesDataTable[[#This Row],[Order Date]],"MMMM")</f>
        <v>December</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MONTH(SalesDataTable[[#This Row],[Order Date]])</f>
        <v>12</v>
      </c>
      <c r="D2586" s="4" t="str">
        <f>"Q"&amp;ROUNDUP(MONTH(SalesDataTable[[#This Row],[Order Date]])/3,0)</f>
        <v>Q4</v>
      </c>
      <c r="E2586" s="4">
        <f>YEAR(SalesDataTable[[#This Row],[Order Date]])</f>
        <v>2026</v>
      </c>
      <c r="F2586" s="4" t="str">
        <f>TEXT(SalesDataTable[[#This Row],[Order Date]],"MMMM")</f>
        <v>December</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MONTH(SalesDataTable[[#This Row],[Order Date]])</f>
        <v>12</v>
      </c>
      <c r="D2587" s="4" t="str">
        <f>"Q"&amp;ROUNDUP(MONTH(SalesDataTable[[#This Row],[Order Date]])/3,0)</f>
        <v>Q4</v>
      </c>
      <c r="E2587" s="4">
        <f>YEAR(SalesDataTable[[#This Row],[Order Date]])</f>
        <v>2026</v>
      </c>
      <c r="F2587" s="4" t="str">
        <f>TEXT(SalesDataTable[[#This Row],[Order Date]],"MMMM")</f>
        <v>December</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MONTH(SalesDataTable[[#This Row],[Order Date]])</f>
        <v>12</v>
      </c>
      <c r="D2588" s="4" t="str">
        <f>"Q"&amp;ROUNDUP(MONTH(SalesDataTable[[#This Row],[Order Date]])/3,0)</f>
        <v>Q4</v>
      </c>
      <c r="E2588" s="4">
        <f>YEAR(SalesDataTable[[#This Row],[Order Date]])</f>
        <v>2026</v>
      </c>
      <c r="F2588" s="4" t="str">
        <f>TEXT(SalesDataTable[[#This Row],[Order Date]],"MMMM")</f>
        <v>December</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MONTH(SalesDataTable[[#This Row],[Order Date]])</f>
        <v>12</v>
      </c>
      <c r="D2589" s="4" t="str">
        <f>"Q"&amp;ROUNDUP(MONTH(SalesDataTable[[#This Row],[Order Date]])/3,0)</f>
        <v>Q4</v>
      </c>
      <c r="E2589" s="4">
        <f>YEAR(SalesDataTable[[#This Row],[Order Date]])</f>
        <v>2026</v>
      </c>
      <c r="F2589" s="4" t="str">
        <f>TEXT(SalesDataTable[[#This Row],[Order Date]],"MMMM")</f>
        <v>December</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MONTH(SalesDataTable[[#This Row],[Order Date]])</f>
        <v>12</v>
      </c>
      <c r="D2590" s="4" t="str">
        <f>"Q"&amp;ROUNDUP(MONTH(SalesDataTable[[#This Row],[Order Date]])/3,0)</f>
        <v>Q4</v>
      </c>
      <c r="E2590" s="4">
        <f>YEAR(SalesDataTable[[#This Row],[Order Date]])</f>
        <v>2026</v>
      </c>
      <c r="F2590" s="4" t="str">
        <f>TEXT(SalesDataTable[[#This Row],[Order Date]],"MMMM")</f>
        <v>December</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MONTH(SalesDataTable[[#This Row],[Order Date]])</f>
        <v>12</v>
      </c>
      <c r="D2591" s="4" t="str">
        <f>"Q"&amp;ROUNDUP(MONTH(SalesDataTable[[#This Row],[Order Date]])/3,0)</f>
        <v>Q4</v>
      </c>
      <c r="E2591" s="4">
        <f>YEAR(SalesDataTable[[#This Row],[Order Date]])</f>
        <v>2026</v>
      </c>
      <c r="F2591" s="4" t="str">
        <f>TEXT(SalesDataTable[[#This Row],[Order Date]],"MMMM")</f>
        <v>December</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MONTH(SalesDataTable[[#This Row],[Order Date]])</f>
        <v>12</v>
      </c>
      <c r="D2592" s="4" t="str">
        <f>"Q"&amp;ROUNDUP(MONTH(SalesDataTable[[#This Row],[Order Date]])/3,0)</f>
        <v>Q4</v>
      </c>
      <c r="E2592" s="4">
        <f>YEAR(SalesDataTable[[#This Row],[Order Date]])</f>
        <v>2026</v>
      </c>
      <c r="F2592" s="4" t="str">
        <f>TEXT(SalesDataTable[[#This Row],[Order Date]],"MMMM")</f>
        <v>December</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MONTH(SalesDataTable[[#This Row],[Order Date]])</f>
        <v>12</v>
      </c>
      <c r="D2593" s="4" t="str">
        <f>"Q"&amp;ROUNDUP(MONTH(SalesDataTable[[#This Row],[Order Date]])/3,0)</f>
        <v>Q4</v>
      </c>
      <c r="E2593" s="4">
        <f>YEAR(SalesDataTable[[#This Row],[Order Date]])</f>
        <v>2026</v>
      </c>
      <c r="F2593" s="4" t="str">
        <f>TEXT(SalesDataTable[[#This Row],[Order Date]],"MMMM")</f>
        <v>December</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MONTH(SalesDataTable[[#This Row],[Order Date]])</f>
        <v>12</v>
      </c>
      <c r="D2594" s="4" t="str">
        <f>"Q"&amp;ROUNDUP(MONTH(SalesDataTable[[#This Row],[Order Date]])/3,0)</f>
        <v>Q4</v>
      </c>
      <c r="E2594" s="4">
        <f>YEAR(SalesDataTable[[#This Row],[Order Date]])</f>
        <v>2026</v>
      </c>
      <c r="F2594" s="4" t="str">
        <f>TEXT(SalesDataTable[[#This Row],[Order Date]],"MMMM")</f>
        <v>December</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MONTH(SalesDataTable[[#This Row],[Order Date]])</f>
        <v>12</v>
      </c>
      <c r="D2595" s="4" t="str">
        <f>"Q"&amp;ROUNDUP(MONTH(SalesDataTable[[#This Row],[Order Date]])/3,0)</f>
        <v>Q4</v>
      </c>
      <c r="E2595" s="4">
        <f>YEAR(SalesDataTable[[#This Row],[Order Date]])</f>
        <v>2026</v>
      </c>
      <c r="F2595" s="4" t="str">
        <f>TEXT(SalesDataTable[[#This Row],[Order Date]],"MMMM")</f>
        <v>December</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MONTH(SalesDataTable[[#This Row],[Order Date]])</f>
        <v>12</v>
      </c>
      <c r="D2596" s="4" t="str">
        <f>"Q"&amp;ROUNDUP(MONTH(SalesDataTable[[#This Row],[Order Date]])/3,0)</f>
        <v>Q4</v>
      </c>
      <c r="E2596" s="4">
        <f>YEAR(SalesDataTable[[#This Row],[Order Date]])</f>
        <v>2026</v>
      </c>
      <c r="F2596" s="4" t="str">
        <f>TEXT(SalesDataTable[[#This Row],[Order Date]],"MMMM")</f>
        <v>December</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MONTH(SalesDataTable[[#This Row],[Order Date]])</f>
        <v>12</v>
      </c>
      <c r="D2597" s="4" t="str">
        <f>"Q"&amp;ROUNDUP(MONTH(SalesDataTable[[#This Row],[Order Date]])/3,0)</f>
        <v>Q4</v>
      </c>
      <c r="E2597" s="4">
        <f>YEAR(SalesDataTable[[#This Row],[Order Date]])</f>
        <v>2026</v>
      </c>
      <c r="F2597" s="4" t="str">
        <f>TEXT(SalesDataTable[[#This Row],[Order Date]],"MMMM")</f>
        <v>December</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MONTH(SalesDataTable[[#This Row],[Order Date]])</f>
        <v>12</v>
      </c>
      <c r="D2598" s="4" t="str">
        <f>"Q"&amp;ROUNDUP(MONTH(SalesDataTable[[#This Row],[Order Date]])/3,0)</f>
        <v>Q4</v>
      </c>
      <c r="E2598" s="4">
        <f>YEAR(SalesDataTable[[#This Row],[Order Date]])</f>
        <v>2026</v>
      </c>
      <c r="F2598" s="4" t="str">
        <f>TEXT(SalesDataTable[[#This Row],[Order Date]],"MMMM")</f>
        <v>December</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MONTH(SalesDataTable[[#This Row],[Order Date]])</f>
        <v>12</v>
      </c>
      <c r="D2599" s="4" t="str">
        <f>"Q"&amp;ROUNDUP(MONTH(SalesDataTable[[#This Row],[Order Date]])/3,0)</f>
        <v>Q4</v>
      </c>
      <c r="E2599" s="4">
        <f>YEAR(SalesDataTable[[#This Row],[Order Date]])</f>
        <v>2026</v>
      </c>
      <c r="F2599" s="4" t="str">
        <f>TEXT(SalesDataTable[[#This Row],[Order Date]],"MMMM")</f>
        <v>December</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MONTH(SalesDataTable[[#This Row],[Order Date]])</f>
        <v>12</v>
      </c>
      <c r="D2600" s="4" t="str">
        <f>"Q"&amp;ROUNDUP(MONTH(SalesDataTable[[#This Row],[Order Date]])/3,0)</f>
        <v>Q4</v>
      </c>
      <c r="E2600" s="4">
        <f>YEAR(SalesDataTable[[#This Row],[Order Date]])</f>
        <v>2026</v>
      </c>
      <c r="F2600" s="4" t="str">
        <f>TEXT(SalesDataTable[[#This Row],[Order Date]],"MMMM")</f>
        <v>December</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MONTH(SalesDataTable[[#This Row],[Order Date]])</f>
        <v>12</v>
      </c>
      <c r="D2601" s="4" t="str">
        <f>"Q"&amp;ROUNDUP(MONTH(SalesDataTable[[#This Row],[Order Date]])/3,0)</f>
        <v>Q4</v>
      </c>
      <c r="E2601" s="4">
        <f>YEAR(SalesDataTable[[#This Row],[Order Date]])</f>
        <v>2026</v>
      </c>
      <c r="F2601" s="4" t="str">
        <f>TEXT(SalesDataTable[[#This Row],[Order Date]],"MMMM")</f>
        <v>December</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MONTH(SalesDataTable[[#This Row],[Order Date]])</f>
        <v>12</v>
      </c>
      <c r="D2602" s="4" t="str">
        <f>"Q"&amp;ROUNDUP(MONTH(SalesDataTable[[#This Row],[Order Date]])/3,0)</f>
        <v>Q4</v>
      </c>
      <c r="E2602" s="4">
        <f>YEAR(SalesDataTable[[#This Row],[Order Date]])</f>
        <v>2026</v>
      </c>
      <c r="F2602" s="4" t="str">
        <f>TEXT(SalesDataTable[[#This Row],[Order Date]],"MMMM")</f>
        <v>December</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MONTH(SalesDataTable[[#This Row],[Order Date]])</f>
        <v>12</v>
      </c>
      <c r="D2603" s="4" t="str">
        <f>"Q"&amp;ROUNDUP(MONTH(SalesDataTable[[#This Row],[Order Date]])/3,0)</f>
        <v>Q4</v>
      </c>
      <c r="E2603" s="4">
        <f>YEAR(SalesDataTable[[#This Row],[Order Date]])</f>
        <v>2026</v>
      </c>
      <c r="F2603" s="4" t="str">
        <f>TEXT(SalesDataTable[[#This Row],[Order Date]],"MMMM")</f>
        <v>December</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MONTH(SalesDataTable[[#This Row],[Order Date]])</f>
        <v>12</v>
      </c>
      <c r="D2604" s="4" t="str">
        <f>"Q"&amp;ROUNDUP(MONTH(SalesDataTable[[#This Row],[Order Date]])/3,0)</f>
        <v>Q4</v>
      </c>
      <c r="E2604" s="4">
        <f>YEAR(SalesDataTable[[#This Row],[Order Date]])</f>
        <v>2026</v>
      </c>
      <c r="F2604" s="4" t="str">
        <f>TEXT(SalesDataTable[[#This Row],[Order Date]],"MMMM")</f>
        <v>December</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MONTH(SalesDataTable[[#This Row],[Order Date]])</f>
        <v>12</v>
      </c>
      <c r="D2605" s="4" t="str">
        <f>"Q"&amp;ROUNDUP(MONTH(SalesDataTable[[#This Row],[Order Date]])/3,0)</f>
        <v>Q4</v>
      </c>
      <c r="E2605" s="4">
        <f>YEAR(SalesDataTable[[#This Row],[Order Date]])</f>
        <v>2026</v>
      </c>
      <c r="F2605" s="4" t="str">
        <f>TEXT(SalesDataTable[[#This Row],[Order Date]],"MMMM")</f>
        <v>December</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MONTH(SalesDataTable[[#This Row],[Order Date]])</f>
        <v>12</v>
      </c>
      <c r="D2606" s="4" t="str">
        <f>"Q"&amp;ROUNDUP(MONTH(SalesDataTable[[#This Row],[Order Date]])/3,0)</f>
        <v>Q4</v>
      </c>
      <c r="E2606" s="4">
        <f>YEAR(SalesDataTable[[#This Row],[Order Date]])</f>
        <v>2026</v>
      </c>
      <c r="F2606" s="4" t="str">
        <f>TEXT(SalesDataTable[[#This Row],[Order Date]],"MMMM")</f>
        <v>December</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MONTH(SalesDataTable[[#This Row],[Order Date]])</f>
        <v>12</v>
      </c>
      <c r="D2607" s="4" t="str">
        <f>"Q"&amp;ROUNDUP(MONTH(SalesDataTable[[#This Row],[Order Date]])/3,0)</f>
        <v>Q4</v>
      </c>
      <c r="E2607" s="4">
        <f>YEAR(SalesDataTable[[#This Row],[Order Date]])</f>
        <v>2026</v>
      </c>
      <c r="F2607" s="4" t="str">
        <f>TEXT(SalesDataTable[[#This Row],[Order Date]],"MMMM")</f>
        <v>December</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MONTH(SalesDataTable[[#This Row],[Order Date]])</f>
        <v>12</v>
      </c>
      <c r="D2608" s="4" t="str">
        <f>"Q"&amp;ROUNDUP(MONTH(SalesDataTable[[#This Row],[Order Date]])/3,0)</f>
        <v>Q4</v>
      </c>
      <c r="E2608" s="4">
        <f>YEAR(SalesDataTable[[#This Row],[Order Date]])</f>
        <v>2026</v>
      </c>
      <c r="F2608" s="4" t="str">
        <f>TEXT(SalesDataTable[[#This Row],[Order Date]],"MMMM")</f>
        <v>December</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MONTH(SalesDataTable[[#This Row],[Order Date]])</f>
        <v>12</v>
      </c>
      <c r="D2609" s="4" t="str">
        <f>"Q"&amp;ROUNDUP(MONTH(SalesDataTable[[#This Row],[Order Date]])/3,0)</f>
        <v>Q4</v>
      </c>
      <c r="E2609" s="4">
        <f>YEAR(SalesDataTable[[#This Row],[Order Date]])</f>
        <v>2026</v>
      </c>
      <c r="F2609" s="4" t="str">
        <f>TEXT(SalesDataTable[[#This Row],[Order Date]],"MMMM")</f>
        <v>December</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MONTH(SalesDataTable[[#This Row],[Order Date]])</f>
        <v>12</v>
      </c>
      <c r="D2610" s="4" t="str">
        <f>"Q"&amp;ROUNDUP(MONTH(SalesDataTable[[#This Row],[Order Date]])/3,0)</f>
        <v>Q4</v>
      </c>
      <c r="E2610" s="4">
        <f>YEAR(SalesDataTable[[#This Row],[Order Date]])</f>
        <v>2026</v>
      </c>
      <c r="F2610" s="4" t="str">
        <f>TEXT(SalesDataTable[[#This Row],[Order Date]],"MMMM")</f>
        <v>December</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MONTH(SalesDataTable[[#This Row],[Order Date]])</f>
        <v>12</v>
      </c>
      <c r="D2611" s="4" t="str">
        <f>"Q"&amp;ROUNDUP(MONTH(SalesDataTable[[#This Row],[Order Date]])/3,0)</f>
        <v>Q4</v>
      </c>
      <c r="E2611" s="4">
        <f>YEAR(SalesDataTable[[#This Row],[Order Date]])</f>
        <v>2026</v>
      </c>
      <c r="F2611" s="4" t="str">
        <f>TEXT(SalesDataTable[[#This Row],[Order Date]],"MMMM")</f>
        <v>December</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MONTH(SalesDataTable[[#This Row],[Order Date]])</f>
        <v>12</v>
      </c>
      <c r="D2612" s="4" t="str">
        <f>"Q"&amp;ROUNDUP(MONTH(SalesDataTable[[#This Row],[Order Date]])/3,0)</f>
        <v>Q4</v>
      </c>
      <c r="E2612" s="4">
        <f>YEAR(SalesDataTable[[#This Row],[Order Date]])</f>
        <v>2026</v>
      </c>
      <c r="F2612" s="4" t="str">
        <f>TEXT(SalesDataTable[[#This Row],[Order Date]],"MMMM")</f>
        <v>December</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MONTH(SalesDataTable[[#This Row],[Order Date]])</f>
        <v>12</v>
      </c>
      <c r="D2613" s="4" t="str">
        <f>"Q"&amp;ROUNDUP(MONTH(SalesDataTable[[#This Row],[Order Date]])/3,0)</f>
        <v>Q4</v>
      </c>
      <c r="E2613" s="4">
        <f>YEAR(SalesDataTable[[#This Row],[Order Date]])</f>
        <v>2026</v>
      </c>
      <c r="F2613" s="4" t="str">
        <f>TEXT(SalesDataTable[[#This Row],[Order Date]],"MMMM")</f>
        <v>December</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MONTH(SalesDataTable[[#This Row],[Order Date]])</f>
        <v>12</v>
      </c>
      <c r="D2614" s="4" t="str">
        <f>"Q"&amp;ROUNDUP(MONTH(SalesDataTable[[#This Row],[Order Date]])/3,0)</f>
        <v>Q4</v>
      </c>
      <c r="E2614" s="4">
        <f>YEAR(SalesDataTable[[#This Row],[Order Date]])</f>
        <v>2026</v>
      </c>
      <c r="F2614" s="4" t="str">
        <f>TEXT(SalesDataTable[[#This Row],[Order Date]],"MMMM")</f>
        <v>December</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MONTH(SalesDataTable[[#This Row],[Order Date]])</f>
        <v>12</v>
      </c>
      <c r="D2615" s="4" t="str">
        <f>"Q"&amp;ROUNDUP(MONTH(SalesDataTable[[#This Row],[Order Date]])/3,0)</f>
        <v>Q4</v>
      </c>
      <c r="E2615" s="4">
        <f>YEAR(SalesDataTable[[#This Row],[Order Date]])</f>
        <v>2026</v>
      </c>
      <c r="F2615" s="4" t="str">
        <f>TEXT(SalesDataTable[[#This Row],[Order Date]],"MMMM")</f>
        <v>December</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MONTH(SalesDataTable[[#This Row],[Order Date]])</f>
        <v>12</v>
      </c>
      <c r="D2616" s="4" t="str">
        <f>"Q"&amp;ROUNDUP(MONTH(SalesDataTable[[#This Row],[Order Date]])/3,0)</f>
        <v>Q4</v>
      </c>
      <c r="E2616" s="4">
        <f>YEAR(SalesDataTable[[#This Row],[Order Date]])</f>
        <v>2026</v>
      </c>
      <c r="F2616" s="4" t="str">
        <f>TEXT(SalesDataTable[[#This Row],[Order Date]],"MMMM")</f>
        <v>December</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MONTH(SalesDataTable[[#This Row],[Order Date]])</f>
        <v>12</v>
      </c>
      <c r="D2617" s="4" t="str">
        <f>"Q"&amp;ROUNDUP(MONTH(SalesDataTable[[#This Row],[Order Date]])/3,0)</f>
        <v>Q4</v>
      </c>
      <c r="E2617" s="4">
        <f>YEAR(SalesDataTable[[#This Row],[Order Date]])</f>
        <v>2026</v>
      </c>
      <c r="F2617" s="4" t="str">
        <f>TEXT(SalesDataTable[[#This Row],[Order Date]],"MMMM")</f>
        <v>December</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MONTH(SalesDataTable[[#This Row],[Order Date]])</f>
        <v>12</v>
      </c>
      <c r="D2618" s="4" t="str">
        <f>"Q"&amp;ROUNDUP(MONTH(SalesDataTable[[#This Row],[Order Date]])/3,0)</f>
        <v>Q4</v>
      </c>
      <c r="E2618" s="4">
        <f>YEAR(SalesDataTable[[#This Row],[Order Date]])</f>
        <v>2026</v>
      </c>
      <c r="F2618" s="4" t="str">
        <f>TEXT(SalesDataTable[[#This Row],[Order Date]],"MMMM")</f>
        <v>December</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MONTH(SalesDataTable[[#This Row],[Order Date]])</f>
        <v>12</v>
      </c>
      <c r="D2619" s="4" t="str">
        <f>"Q"&amp;ROUNDUP(MONTH(SalesDataTable[[#This Row],[Order Date]])/3,0)</f>
        <v>Q4</v>
      </c>
      <c r="E2619" s="4">
        <f>YEAR(SalesDataTable[[#This Row],[Order Date]])</f>
        <v>2026</v>
      </c>
      <c r="F2619" s="4" t="str">
        <f>TEXT(SalesDataTable[[#This Row],[Order Date]],"MMMM")</f>
        <v>December</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MONTH(SalesDataTable[[#This Row],[Order Date]])</f>
        <v>12</v>
      </c>
      <c r="D2620" s="4" t="str">
        <f>"Q"&amp;ROUNDUP(MONTH(SalesDataTable[[#This Row],[Order Date]])/3,0)</f>
        <v>Q4</v>
      </c>
      <c r="E2620" s="4">
        <f>YEAR(SalesDataTable[[#This Row],[Order Date]])</f>
        <v>2026</v>
      </c>
      <c r="F2620" s="4" t="str">
        <f>TEXT(SalesDataTable[[#This Row],[Order Date]],"MMMM")</f>
        <v>December</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MONTH(SalesDataTable[[#This Row],[Order Date]])</f>
        <v>12</v>
      </c>
      <c r="D2621" s="4" t="str">
        <f>"Q"&amp;ROUNDUP(MONTH(SalesDataTable[[#This Row],[Order Date]])/3,0)</f>
        <v>Q4</v>
      </c>
      <c r="E2621" s="4">
        <f>YEAR(SalesDataTable[[#This Row],[Order Date]])</f>
        <v>2026</v>
      </c>
      <c r="F2621" s="4" t="str">
        <f>TEXT(SalesDataTable[[#This Row],[Order Date]],"MMMM")</f>
        <v>December</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MONTH(SalesDataTable[[#This Row],[Order Date]])</f>
        <v>12</v>
      </c>
      <c r="D2622" s="4" t="str">
        <f>"Q"&amp;ROUNDUP(MONTH(SalesDataTable[[#This Row],[Order Date]])/3,0)</f>
        <v>Q4</v>
      </c>
      <c r="E2622" s="4">
        <f>YEAR(SalesDataTable[[#This Row],[Order Date]])</f>
        <v>2026</v>
      </c>
      <c r="F2622" s="4" t="str">
        <f>TEXT(SalesDataTable[[#This Row],[Order Date]],"MMMM")</f>
        <v>December</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MONTH(SalesDataTable[[#This Row],[Order Date]])</f>
        <v>12</v>
      </c>
      <c r="D2623" s="4" t="str">
        <f>"Q"&amp;ROUNDUP(MONTH(SalesDataTable[[#This Row],[Order Date]])/3,0)</f>
        <v>Q4</v>
      </c>
      <c r="E2623" s="4">
        <f>YEAR(SalesDataTable[[#This Row],[Order Date]])</f>
        <v>2026</v>
      </c>
      <c r="F2623" s="4" t="str">
        <f>TEXT(SalesDataTable[[#This Row],[Order Date]],"MMMM")</f>
        <v>December</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MONTH(SalesDataTable[[#This Row],[Order Date]])</f>
        <v>12</v>
      </c>
      <c r="D2624" s="4" t="str">
        <f>"Q"&amp;ROUNDUP(MONTH(SalesDataTable[[#This Row],[Order Date]])/3,0)</f>
        <v>Q4</v>
      </c>
      <c r="E2624" s="4">
        <f>YEAR(SalesDataTable[[#This Row],[Order Date]])</f>
        <v>2026</v>
      </c>
      <c r="F2624" s="4" t="str">
        <f>TEXT(SalesDataTable[[#This Row],[Order Date]],"MMMM")</f>
        <v>December</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MONTH(SalesDataTable[[#This Row],[Order Date]])</f>
        <v>12</v>
      </c>
      <c r="D2625" s="4" t="str">
        <f>"Q"&amp;ROUNDUP(MONTH(SalesDataTable[[#This Row],[Order Date]])/3,0)</f>
        <v>Q4</v>
      </c>
      <c r="E2625" s="4">
        <f>YEAR(SalesDataTable[[#This Row],[Order Date]])</f>
        <v>2026</v>
      </c>
      <c r="F2625" s="4" t="str">
        <f>TEXT(SalesDataTable[[#This Row],[Order Date]],"MMMM")</f>
        <v>December</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MONTH(SalesDataTable[[#This Row],[Order Date]])</f>
        <v>12</v>
      </c>
      <c r="D2626" s="4" t="str">
        <f>"Q"&amp;ROUNDUP(MONTH(SalesDataTable[[#This Row],[Order Date]])/3,0)</f>
        <v>Q4</v>
      </c>
      <c r="E2626" s="4">
        <f>YEAR(SalesDataTable[[#This Row],[Order Date]])</f>
        <v>2026</v>
      </c>
      <c r="F2626" s="4" t="str">
        <f>TEXT(SalesDataTable[[#This Row],[Order Date]],"MMMM")</f>
        <v>December</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MONTH(SalesDataTable[[#This Row],[Order Date]])</f>
        <v>12</v>
      </c>
      <c r="D2627" s="4" t="str">
        <f>"Q"&amp;ROUNDUP(MONTH(SalesDataTable[[#This Row],[Order Date]])/3,0)</f>
        <v>Q4</v>
      </c>
      <c r="E2627" s="4">
        <f>YEAR(SalesDataTable[[#This Row],[Order Date]])</f>
        <v>2026</v>
      </c>
      <c r="F2627" s="4" t="str">
        <f>TEXT(SalesDataTable[[#This Row],[Order Date]],"MMMM")</f>
        <v>December</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MONTH(SalesDataTable[[#This Row],[Order Date]])</f>
        <v>12</v>
      </c>
      <c r="D2628" s="4" t="str">
        <f>"Q"&amp;ROUNDUP(MONTH(SalesDataTable[[#This Row],[Order Date]])/3,0)</f>
        <v>Q4</v>
      </c>
      <c r="E2628" s="4">
        <f>YEAR(SalesDataTable[[#This Row],[Order Date]])</f>
        <v>2026</v>
      </c>
      <c r="F2628" s="4" t="str">
        <f>TEXT(SalesDataTable[[#This Row],[Order Date]],"MMMM")</f>
        <v>December</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MONTH(SalesDataTable[[#This Row],[Order Date]])</f>
        <v>12</v>
      </c>
      <c r="D2629" s="4" t="str">
        <f>"Q"&amp;ROUNDUP(MONTH(SalesDataTable[[#This Row],[Order Date]])/3,0)</f>
        <v>Q4</v>
      </c>
      <c r="E2629" s="4">
        <f>YEAR(SalesDataTable[[#This Row],[Order Date]])</f>
        <v>2026</v>
      </c>
      <c r="F2629" s="4" t="str">
        <f>TEXT(SalesDataTable[[#This Row],[Order Date]],"MMMM")</f>
        <v>December</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MONTH(SalesDataTable[[#This Row],[Order Date]])</f>
        <v>12</v>
      </c>
      <c r="D2630" s="4" t="str">
        <f>"Q"&amp;ROUNDUP(MONTH(SalesDataTable[[#This Row],[Order Date]])/3,0)</f>
        <v>Q4</v>
      </c>
      <c r="E2630" s="4">
        <f>YEAR(SalesDataTable[[#This Row],[Order Date]])</f>
        <v>2026</v>
      </c>
      <c r="F2630" s="4" t="str">
        <f>TEXT(SalesDataTable[[#This Row],[Order Date]],"MMMM")</f>
        <v>December</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MONTH(SalesDataTable[[#This Row],[Order Date]])</f>
        <v>12</v>
      </c>
      <c r="D2631" s="4" t="str">
        <f>"Q"&amp;ROUNDUP(MONTH(SalesDataTable[[#This Row],[Order Date]])/3,0)</f>
        <v>Q4</v>
      </c>
      <c r="E2631" s="4">
        <f>YEAR(SalesDataTable[[#This Row],[Order Date]])</f>
        <v>2026</v>
      </c>
      <c r="F2631" s="4" t="str">
        <f>TEXT(SalesDataTable[[#This Row],[Order Date]],"MMMM")</f>
        <v>December</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MONTH(SalesDataTable[[#This Row],[Order Date]])</f>
        <v>12</v>
      </c>
      <c r="D2632" s="4" t="str">
        <f>"Q"&amp;ROUNDUP(MONTH(SalesDataTable[[#This Row],[Order Date]])/3,0)</f>
        <v>Q4</v>
      </c>
      <c r="E2632" s="4">
        <f>YEAR(SalesDataTable[[#This Row],[Order Date]])</f>
        <v>2026</v>
      </c>
      <c r="F2632" s="4" t="str">
        <f>TEXT(SalesDataTable[[#This Row],[Order Date]],"MMMM")</f>
        <v>December</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MONTH(SalesDataTable[[#This Row],[Order Date]])</f>
        <v>12</v>
      </c>
      <c r="D2633" s="4" t="str">
        <f>"Q"&amp;ROUNDUP(MONTH(SalesDataTable[[#This Row],[Order Date]])/3,0)</f>
        <v>Q4</v>
      </c>
      <c r="E2633" s="4">
        <f>YEAR(SalesDataTable[[#This Row],[Order Date]])</f>
        <v>2026</v>
      </c>
      <c r="F2633" s="4" t="str">
        <f>TEXT(SalesDataTable[[#This Row],[Order Date]],"MMMM")</f>
        <v>December</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MONTH(SalesDataTable[[#This Row],[Order Date]])</f>
        <v>12</v>
      </c>
      <c r="D2634" s="4" t="str">
        <f>"Q"&amp;ROUNDUP(MONTH(SalesDataTable[[#This Row],[Order Date]])/3,0)</f>
        <v>Q4</v>
      </c>
      <c r="E2634" s="4">
        <f>YEAR(SalesDataTable[[#This Row],[Order Date]])</f>
        <v>2026</v>
      </c>
      <c r="F2634" s="4" t="str">
        <f>TEXT(SalesDataTable[[#This Row],[Order Date]],"MMMM")</f>
        <v>December</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MONTH(SalesDataTable[[#This Row],[Order Date]])</f>
        <v>12</v>
      </c>
      <c r="D2635" s="4" t="str">
        <f>"Q"&amp;ROUNDUP(MONTH(SalesDataTable[[#This Row],[Order Date]])/3,0)</f>
        <v>Q4</v>
      </c>
      <c r="E2635" s="4">
        <f>YEAR(SalesDataTable[[#This Row],[Order Date]])</f>
        <v>2026</v>
      </c>
      <c r="F2635" s="4" t="str">
        <f>TEXT(SalesDataTable[[#This Row],[Order Date]],"MMMM")</f>
        <v>December</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MONTH(SalesDataTable[[#This Row],[Order Date]])</f>
        <v>12</v>
      </c>
      <c r="D2636" s="4" t="str">
        <f>"Q"&amp;ROUNDUP(MONTH(SalesDataTable[[#This Row],[Order Date]])/3,0)</f>
        <v>Q4</v>
      </c>
      <c r="E2636" s="4">
        <f>YEAR(SalesDataTable[[#This Row],[Order Date]])</f>
        <v>2026</v>
      </c>
      <c r="F2636" s="4" t="str">
        <f>TEXT(SalesDataTable[[#This Row],[Order Date]],"MMMM")</f>
        <v>December</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MONTH(SalesDataTable[[#This Row],[Order Date]])</f>
        <v>12</v>
      </c>
      <c r="D2637" s="4" t="str">
        <f>"Q"&amp;ROUNDUP(MONTH(SalesDataTable[[#This Row],[Order Date]])/3,0)</f>
        <v>Q4</v>
      </c>
      <c r="E2637" s="4">
        <f>YEAR(SalesDataTable[[#This Row],[Order Date]])</f>
        <v>2026</v>
      </c>
      <c r="F2637" s="4" t="str">
        <f>TEXT(SalesDataTable[[#This Row],[Order Date]],"MMMM")</f>
        <v>December</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MONTH(SalesDataTable[[#This Row],[Order Date]])</f>
        <v>12</v>
      </c>
      <c r="D2638" s="4" t="str">
        <f>"Q"&amp;ROUNDUP(MONTH(SalesDataTable[[#This Row],[Order Date]])/3,0)</f>
        <v>Q4</v>
      </c>
      <c r="E2638" s="4">
        <f>YEAR(SalesDataTable[[#This Row],[Order Date]])</f>
        <v>2026</v>
      </c>
      <c r="F2638" s="4" t="str">
        <f>TEXT(SalesDataTable[[#This Row],[Order Date]],"MMMM")</f>
        <v>December</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MONTH(SalesDataTable[[#This Row],[Order Date]])</f>
        <v>12</v>
      </c>
      <c r="D2639" s="4" t="str">
        <f>"Q"&amp;ROUNDUP(MONTH(SalesDataTable[[#This Row],[Order Date]])/3,0)</f>
        <v>Q4</v>
      </c>
      <c r="E2639" s="4">
        <f>YEAR(SalesDataTable[[#This Row],[Order Date]])</f>
        <v>2026</v>
      </c>
      <c r="F2639" s="4" t="str">
        <f>TEXT(SalesDataTable[[#This Row],[Order Date]],"MMMM")</f>
        <v>December</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MONTH(SalesDataTable[[#This Row],[Order Date]])</f>
        <v>12</v>
      </c>
      <c r="D2640" s="4" t="str">
        <f>"Q"&amp;ROUNDUP(MONTH(SalesDataTable[[#This Row],[Order Date]])/3,0)</f>
        <v>Q4</v>
      </c>
      <c r="E2640" s="4">
        <f>YEAR(SalesDataTable[[#This Row],[Order Date]])</f>
        <v>2026</v>
      </c>
      <c r="F2640" s="4" t="str">
        <f>TEXT(SalesDataTable[[#This Row],[Order Date]],"MMMM")</f>
        <v>December</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MONTH(SalesDataTable[[#This Row],[Order Date]])</f>
        <v>12</v>
      </c>
      <c r="D2641" s="4" t="str">
        <f>"Q"&amp;ROUNDUP(MONTH(SalesDataTable[[#This Row],[Order Date]])/3,0)</f>
        <v>Q4</v>
      </c>
      <c r="E2641" s="4">
        <f>YEAR(SalesDataTable[[#This Row],[Order Date]])</f>
        <v>2026</v>
      </c>
      <c r="F2641" s="4" t="str">
        <f>TEXT(SalesDataTable[[#This Row],[Order Date]],"MMMM")</f>
        <v>December</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MONTH(SalesDataTable[[#This Row],[Order Date]])</f>
        <v>12</v>
      </c>
      <c r="D2642" s="4" t="str">
        <f>"Q"&amp;ROUNDUP(MONTH(SalesDataTable[[#This Row],[Order Date]])/3,0)</f>
        <v>Q4</v>
      </c>
      <c r="E2642" s="4">
        <f>YEAR(SalesDataTable[[#This Row],[Order Date]])</f>
        <v>2026</v>
      </c>
      <c r="F2642" s="4" t="str">
        <f>TEXT(SalesDataTable[[#This Row],[Order Date]],"MMMM")</f>
        <v>December</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MONTH(SalesDataTable[[#This Row],[Order Date]])</f>
        <v>12</v>
      </c>
      <c r="D2643" s="4" t="str">
        <f>"Q"&amp;ROUNDUP(MONTH(SalesDataTable[[#This Row],[Order Date]])/3,0)</f>
        <v>Q4</v>
      </c>
      <c r="E2643" s="4">
        <f>YEAR(SalesDataTable[[#This Row],[Order Date]])</f>
        <v>2026</v>
      </c>
      <c r="F2643" s="4" t="str">
        <f>TEXT(SalesDataTable[[#This Row],[Order Date]],"MMMM")</f>
        <v>December</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MONTH(SalesDataTable[[#This Row],[Order Date]])</f>
        <v>12</v>
      </c>
      <c r="D2644" s="4" t="str">
        <f>"Q"&amp;ROUNDUP(MONTH(SalesDataTable[[#This Row],[Order Date]])/3,0)</f>
        <v>Q4</v>
      </c>
      <c r="E2644" s="4">
        <f>YEAR(SalesDataTable[[#This Row],[Order Date]])</f>
        <v>2026</v>
      </c>
      <c r="F2644" s="4" t="str">
        <f>TEXT(SalesDataTable[[#This Row],[Order Date]],"MMMM")</f>
        <v>December</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MONTH(SalesDataTable[[#This Row],[Order Date]])</f>
        <v>12</v>
      </c>
      <c r="D2645" s="4" t="str">
        <f>"Q"&amp;ROUNDUP(MONTH(SalesDataTable[[#This Row],[Order Date]])/3,0)</f>
        <v>Q4</v>
      </c>
      <c r="E2645" s="4">
        <f>YEAR(SalesDataTable[[#This Row],[Order Date]])</f>
        <v>2026</v>
      </c>
      <c r="F2645" s="4" t="str">
        <f>TEXT(SalesDataTable[[#This Row],[Order Date]],"MMMM")</f>
        <v>December</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MONTH(SalesDataTable[[#This Row],[Order Date]])</f>
        <v>12</v>
      </c>
      <c r="D2646" s="4" t="str">
        <f>"Q"&amp;ROUNDUP(MONTH(SalesDataTable[[#This Row],[Order Date]])/3,0)</f>
        <v>Q4</v>
      </c>
      <c r="E2646" s="4">
        <f>YEAR(SalesDataTable[[#This Row],[Order Date]])</f>
        <v>2026</v>
      </c>
      <c r="F2646" s="4" t="str">
        <f>TEXT(SalesDataTable[[#This Row],[Order Date]],"MMMM")</f>
        <v>December</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MONTH(SalesDataTable[[#This Row],[Order Date]])</f>
        <v>12</v>
      </c>
      <c r="D2647" s="4" t="str">
        <f>"Q"&amp;ROUNDUP(MONTH(SalesDataTable[[#This Row],[Order Date]])/3,0)</f>
        <v>Q4</v>
      </c>
      <c r="E2647" s="4">
        <f>YEAR(SalesDataTable[[#This Row],[Order Date]])</f>
        <v>2026</v>
      </c>
      <c r="F2647" s="4" t="str">
        <f>TEXT(SalesDataTable[[#This Row],[Order Date]],"MMMM")</f>
        <v>December</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MONTH(SalesDataTable[[#This Row],[Order Date]])</f>
        <v>12</v>
      </c>
      <c r="D2648" s="4" t="str">
        <f>"Q"&amp;ROUNDUP(MONTH(SalesDataTable[[#This Row],[Order Date]])/3,0)</f>
        <v>Q4</v>
      </c>
      <c r="E2648" s="4">
        <f>YEAR(SalesDataTable[[#This Row],[Order Date]])</f>
        <v>2026</v>
      </c>
      <c r="F2648" s="4" t="str">
        <f>TEXT(SalesDataTable[[#This Row],[Order Date]],"MMMM")</f>
        <v>December</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MONTH(SalesDataTable[[#This Row],[Order Date]])</f>
        <v>12</v>
      </c>
      <c r="D2649" s="4" t="str">
        <f>"Q"&amp;ROUNDUP(MONTH(SalesDataTable[[#This Row],[Order Date]])/3,0)</f>
        <v>Q4</v>
      </c>
      <c r="E2649" s="4">
        <f>YEAR(SalesDataTable[[#This Row],[Order Date]])</f>
        <v>2026</v>
      </c>
      <c r="F2649" s="4" t="str">
        <f>TEXT(SalesDataTable[[#This Row],[Order Date]],"MMMM")</f>
        <v>December</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MONTH(SalesDataTable[[#This Row],[Order Date]])</f>
        <v>12</v>
      </c>
      <c r="D2650" s="4" t="str">
        <f>"Q"&amp;ROUNDUP(MONTH(SalesDataTable[[#This Row],[Order Date]])/3,0)</f>
        <v>Q4</v>
      </c>
      <c r="E2650" s="4">
        <f>YEAR(SalesDataTable[[#This Row],[Order Date]])</f>
        <v>2026</v>
      </c>
      <c r="F2650" s="4" t="str">
        <f>TEXT(SalesDataTable[[#This Row],[Order Date]],"MMMM")</f>
        <v>December</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MONTH(SalesDataTable[[#This Row],[Order Date]])</f>
        <v>12</v>
      </c>
      <c r="D2651" s="4" t="str">
        <f>"Q"&amp;ROUNDUP(MONTH(SalesDataTable[[#This Row],[Order Date]])/3,0)</f>
        <v>Q4</v>
      </c>
      <c r="E2651" s="4">
        <f>YEAR(SalesDataTable[[#This Row],[Order Date]])</f>
        <v>2026</v>
      </c>
      <c r="F2651" s="4" t="str">
        <f>TEXT(SalesDataTable[[#This Row],[Order Date]],"MMMM")</f>
        <v>December</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MONTH(SalesDataTable[[#This Row],[Order Date]])</f>
        <v>12</v>
      </c>
      <c r="D2652" s="4" t="str">
        <f>"Q"&amp;ROUNDUP(MONTH(SalesDataTable[[#This Row],[Order Date]])/3,0)</f>
        <v>Q4</v>
      </c>
      <c r="E2652" s="4">
        <f>YEAR(SalesDataTable[[#This Row],[Order Date]])</f>
        <v>2026</v>
      </c>
      <c r="F2652" s="4" t="str">
        <f>TEXT(SalesDataTable[[#This Row],[Order Date]],"MMMM")</f>
        <v>December</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MONTH(SalesDataTable[[#This Row],[Order Date]])</f>
        <v>12</v>
      </c>
      <c r="D2653" s="4" t="str">
        <f>"Q"&amp;ROUNDUP(MONTH(SalesDataTable[[#This Row],[Order Date]])/3,0)</f>
        <v>Q4</v>
      </c>
      <c r="E2653" s="4">
        <f>YEAR(SalesDataTable[[#This Row],[Order Date]])</f>
        <v>2026</v>
      </c>
      <c r="F2653" s="4" t="str">
        <f>TEXT(SalesDataTable[[#This Row],[Order Date]],"MMMM")</f>
        <v>December</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MONTH(SalesDataTable[[#This Row],[Order Date]])</f>
        <v>12</v>
      </c>
      <c r="D2654" s="4" t="str">
        <f>"Q"&amp;ROUNDUP(MONTH(SalesDataTable[[#This Row],[Order Date]])/3,0)</f>
        <v>Q4</v>
      </c>
      <c r="E2654" s="4">
        <f>YEAR(SalesDataTable[[#This Row],[Order Date]])</f>
        <v>2026</v>
      </c>
      <c r="F2654" s="4" t="str">
        <f>TEXT(SalesDataTable[[#This Row],[Order Date]],"MMMM")</f>
        <v>December</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MONTH(SalesDataTable[[#This Row],[Order Date]])</f>
        <v>12</v>
      </c>
      <c r="D2655" s="4" t="str">
        <f>"Q"&amp;ROUNDUP(MONTH(SalesDataTable[[#This Row],[Order Date]])/3,0)</f>
        <v>Q4</v>
      </c>
      <c r="E2655" s="4">
        <f>YEAR(SalesDataTable[[#This Row],[Order Date]])</f>
        <v>2026</v>
      </c>
      <c r="F2655" s="4" t="str">
        <f>TEXT(SalesDataTable[[#This Row],[Order Date]],"MMMM")</f>
        <v>December</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MONTH(SalesDataTable[[#This Row],[Order Date]])</f>
        <v>12</v>
      </c>
      <c r="D2656" s="4" t="str">
        <f>"Q"&amp;ROUNDUP(MONTH(SalesDataTable[[#This Row],[Order Date]])/3,0)</f>
        <v>Q4</v>
      </c>
      <c r="E2656" s="4">
        <f>YEAR(SalesDataTable[[#This Row],[Order Date]])</f>
        <v>2026</v>
      </c>
      <c r="F2656" s="4" t="str">
        <f>TEXT(SalesDataTable[[#This Row],[Order Date]],"MMMM")</f>
        <v>December</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MONTH(SalesDataTable[[#This Row],[Order Date]])</f>
        <v>12</v>
      </c>
      <c r="D2657" s="4" t="str">
        <f>"Q"&amp;ROUNDUP(MONTH(SalesDataTable[[#This Row],[Order Date]])/3,0)</f>
        <v>Q4</v>
      </c>
      <c r="E2657" s="4">
        <f>YEAR(SalesDataTable[[#This Row],[Order Date]])</f>
        <v>2026</v>
      </c>
      <c r="F2657" s="4" t="str">
        <f>TEXT(SalesDataTable[[#This Row],[Order Date]],"MMMM")</f>
        <v>December</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MONTH(SalesDataTable[[#This Row],[Order Date]])</f>
        <v>12</v>
      </c>
      <c r="D2658" s="4" t="str">
        <f>"Q"&amp;ROUNDUP(MONTH(SalesDataTable[[#This Row],[Order Date]])/3,0)</f>
        <v>Q4</v>
      </c>
      <c r="E2658" s="4">
        <f>YEAR(SalesDataTable[[#This Row],[Order Date]])</f>
        <v>2026</v>
      </c>
      <c r="F2658" s="4" t="str">
        <f>TEXT(SalesDataTable[[#This Row],[Order Date]],"MMMM")</f>
        <v>December</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MONTH(SalesDataTable[[#This Row],[Order Date]])</f>
        <v>12</v>
      </c>
      <c r="D2659" s="4" t="str">
        <f>"Q"&amp;ROUNDUP(MONTH(SalesDataTable[[#This Row],[Order Date]])/3,0)</f>
        <v>Q4</v>
      </c>
      <c r="E2659" s="4">
        <f>YEAR(SalesDataTable[[#This Row],[Order Date]])</f>
        <v>2026</v>
      </c>
      <c r="F2659" s="4" t="str">
        <f>TEXT(SalesDataTable[[#This Row],[Order Date]],"MMMM")</f>
        <v>December</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MONTH(SalesDataTable[[#This Row],[Order Date]])</f>
        <v>12</v>
      </c>
      <c r="D2660" s="4" t="str">
        <f>"Q"&amp;ROUNDUP(MONTH(SalesDataTable[[#This Row],[Order Date]])/3,0)</f>
        <v>Q4</v>
      </c>
      <c r="E2660" s="4">
        <f>YEAR(SalesDataTable[[#This Row],[Order Date]])</f>
        <v>2026</v>
      </c>
      <c r="F2660" s="4" t="str">
        <f>TEXT(SalesDataTable[[#This Row],[Order Date]],"MMMM")</f>
        <v>December</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MONTH(SalesDataTable[[#This Row],[Order Date]])</f>
        <v>12</v>
      </c>
      <c r="D2661" s="4" t="str">
        <f>"Q"&amp;ROUNDUP(MONTH(SalesDataTable[[#This Row],[Order Date]])/3,0)</f>
        <v>Q4</v>
      </c>
      <c r="E2661" s="4">
        <f>YEAR(SalesDataTable[[#This Row],[Order Date]])</f>
        <v>2026</v>
      </c>
      <c r="F2661" s="4" t="str">
        <f>TEXT(SalesDataTable[[#This Row],[Order Date]],"MMMM")</f>
        <v>December</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MONTH(SalesDataTable[[#This Row],[Order Date]])</f>
        <v>12</v>
      </c>
      <c r="D2662" s="4" t="str">
        <f>"Q"&amp;ROUNDUP(MONTH(SalesDataTable[[#This Row],[Order Date]])/3,0)</f>
        <v>Q4</v>
      </c>
      <c r="E2662" s="4">
        <f>YEAR(SalesDataTable[[#This Row],[Order Date]])</f>
        <v>2026</v>
      </c>
      <c r="F2662" s="4" t="str">
        <f>TEXT(SalesDataTable[[#This Row],[Order Date]],"MMMM")</f>
        <v>December</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MONTH(SalesDataTable[[#This Row],[Order Date]])</f>
        <v>12</v>
      </c>
      <c r="D2663" s="4" t="str">
        <f>"Q"&amp;ROUNDUP(MONTH(SalesDataTable[[#This Row],[Order Date]])/3,0)</f>
        <v>Q4</v>
      </c>
      <c r="E2663" s="4">
        <f>YEAR(SalesDataTable[[#This Row],[Order Date]])</f>
        <v>2026</v>
      </c>
      <c r="F2663" s="4" t="str">
        <f>TEXT(SalesDataTable[[#This Row],[Order Date]],"MMMM")</f>
        <v>December</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MONTH(SalesDataTable[[#This Row],[Order Date]])</f>
        <v>12</v>
      </c>
      <c r="D2664" s="4" t="str">
        <f>"Q"&amp;ROUNDUP(MONTH(SalesDataTable[[#This Row],[Order Date]])/3,0)</f>
        <v>Q4</v>
      </c>
      <c r="E2664" s="4">
        <f>YEAR(SalesDataTable[[#This Row],[Order Date]])</f>
        <v>2026</v>
      </c>
      <c r="F2664" s="4" t="str">
        <f>TEXT(SalesDataTable[[#This Row],[Order Date]],"MMMM")</f>
        <v>December</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MONTH(SalesDataTable[[#This Row],[Order Date]])</f>
        <v>12</v>
      </c>
      <c r="D2665" s="4" t="str">
        <f>"Q"&amp;ROUNDUP(MONTH(SalesDataTable[[#This Row],[Order Date]])/3,0)</f>
        <v>Q4</v>
      </c>
      <c r="E2665" s="4">
        <f>YEAR(SalesDataTable[[#This Row],[Order Date]])</f>
        <v>2026</v>
      </c>
      <c r="F2665" s="4" t="str">
        <f>TEXT(SalesDataTable[[#This Row],[Order Date]],"MMMM")</f>
        <v>December</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MONTH(SalesDataTable[[#This Row],[Order Date]])</f>
        <v>12</v>
      </c>
      <c r="D2666" s="4" t="str">
        <f>"Q"&amp;ROUNDUP(MONTH(SalesDataTable[[#This Row],[Order Date]])/3,0)</f>
        <v>Q4</v>
      </c>
      <c r="E2666" s="4">
        <f>YEAR(SalesDataTable[[#This Row],[Order Date]])</f>
        <v>2026</v>
      </c>
      <c r="F2666" s="4" t="str">
        <f>TEXT(SalesDataTable[[#This Row],[Order Date]],"MMMM")</f>
        <v>December</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MONTH(SalesDataTable[[#This Row],[Order Date]])</f>
        <v>12</v>
      </c>
      <c r="D2667" s="4" t="str">
        <f>"Q"&amp;ROUNDUP(MONTH(SalesDataTable[[#This Row],[Order Date]])/3,0)</f>
        <v>Q4</v>
      </c>
      <c r="E2667" s="4">
        <f>YEAR(SalesDataTable[[#This Row],[Order Date]])</f>
        <v>2026</v>
      </c>
      <c r="F2667" s="4" t="str">
        <f>TEXT(SalesDataTable[[#This Row],[Order Date]],"MMMM")</f>
        <v>December</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MONTH(SalesDataTable[[#This Row],[Order Date]])</f>
        <v>12</v>
      </c>
      <c r="D2668" s="4" t="str">
        <f>"Q"&amp;ROUNDUP(MONTH(SalesDataTable[[#This Row],[Order Date]])/3,0)</f>
        <v>Q4</v>
      </c>
      <c r="E2668" s="4">
        <f>YEAR(SalesDataTable[[#This Row],[Order Date]])</f>
        <v>2026</v>
      </c>
      <c r="F2668" s="4" t="str">
        <f>TEXT(SalesDataTable[[#This Row],[Order Date]],"MMMM")</f>
        <v>December</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MONTH(SalesDataTable[[#This Row],[Order Date]])</f>
        <v>12</v>
      </c>
      <c r="D2669" s="4" t="str">
        <f>"Q"&amp;ROUNDUP(MONTH(SalesDataTable[[#This Row],[Order Date]])/3,0)</f>
        <v>Q4</v>
      </c>
      <c r="E2669" s="4">
        <f>YEAR(SalesDataTable[[#This Row],[Order Date]])</f>
        <v>2026</v>
      </c>
      <c r="F2669" s="4" t="str">
        <f>TEXT(SalesDataTable[[#This Row],[Order Date]],"MMMM")</f>
        <v>December</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MONTH(SalesDataTable[[#This Row],[Order Date]])</f>
        <v>12</v>
      </c>
      <c r="D2670" s="4" t="str">
        <f>"Q"&amp;ROUNDUP(MONTH(SalesDataTable[[#This Row],[Order Date]])/3,0)</f>
        <v>Q4</v>
      </c>
      <c r="E2670" s="4">
        <f>YEAR(SalesDataTable[[#This Row],[Order Date]])</f>
        <v>2026</v>
      </c>
      <c r="F2670" s="4" t="str">
        <f>TEXT(SalesDataTable[[#This Row],[Order Date]],"MMMM")</f>
        <v>December</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MONTH(SalesDataTable[[#This Row],[Order Date]])</f>
        <v>12</v>
      </c>
      <c r="D2671" s="4" t="str">
        <f>"Q"&amp;ROUNDUP(MONTH(SalesDataTable[[#This Row],[Order Date]])/3,0)</f>
        <v>Q4</v>
      </c>
      <c r="E2671" s="4">
        <f>YEAR(SalesDataTable[[#This Row],[Order Date]])</f>
        <v>2026</v>
      </c>
      <c r="F2671" s="4" t="str">
        <f>TEXT(SalesDataTable[[#This Row],[Order Date]],"MMMM")</f>
        <v>December</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MONTH(SalesDataTable[[#This Row],[Order Date]])</f>
        <v>12</v>
      </c>
      <c r="D2672" s="4" t="str">
        <f>"Q"&amp;ROUNDUP(MONTH(SalesDataTable[[#This Row],[Order Date]])/3,0)</f>
        <v>Q4</v>
      </c>
      <c r="E2672" s="4">
        <f>YEAR(SalesDataTable[[#This Row],[Order Date]])</f>
        <v>2026</v>
      </c>
      <c r="F2672" s="4" t="str">
        <f>TEXT(SalesDataTable[[#This Row],[Order Date]],"MMMM")</f>
        <v>December</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MONTH(SalesDataTable[[#This Row],[Order Date]])</f>
        <v>12</v>
      </c>
      <c r="D2673" s="4" t="str">
        <f>"Q"&amp;ROUNDUP(MONTH(SalesDataTable[[#This Row],[Order Date]])/3,0)</f>
        <v>Q4</v>
      </c>
      <c r="E2673" s="4">
        <f>YEAR(SalesDataTable[[#This Row],[Order Date]])</f>
        <v>2026</v>
      </c>
      <c r="F2673" s="4" t="str">
        <f>TEXT(SalesDataTable[[#This Row],[Order Date]],"MMMM")</f>
        <v>December</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MONTH(SalesDataTable[[#This Row],[Order Date]])</f>
        <v>12</v>
      </c>
      <c r="D2674" s="4" t="str">
        <f>"Q"&amp;ROUNDUP(MONTH(SalesDataTable[[#This Row],[Order Date]])/3,0)</f>
        <v>Q4</v>
      </c>
      <c r="E2674" s="4">
        <f>YEAR(SalesDataTable[[#This Row],[Order Date]])</f>
        <v>2026</v>
      </c>
      <c r="F2674" s="4" t="str">
        <f>TEXT(SalesDataTable[[#This Row],[Order Date]],"MMMM")</f>
        <v>December</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MONTH(SalesDataTable[[#This Row],[Order Date]])</f>
        <v>12</v>
      </c>
      <c r="D2675" s="4" t="str">
        <f>"Q"&amp;ROUNDUP(MONTH(SalesDataTable[[#This Row],[Order Date]])/3,0)</f>
        <v>Q4</v>
      </c>
      <c r="E2675" s="4">
        <f>YEAR(SalesDataTable[[#This Row],[Order Date]])</f>
        <v>2026</v>
      </c>
      <c r="F2675" s="4" t="str">
        <f>TEXT(SalesDataTable[[#This Row],[Order Date]],"MMMM")</f>
        <v>December</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MONTH(SalesDataTable[[#This Row],[Order Date]])</f>
        <v>12</v>
      </c>
      <c r="D2676" s="4" t="str">
        <f>"Q"&amp;ROUNDUP(MONTH(SalesDataTable[[#This Row],[Order Date]])/3,0)</f>
        <v>Q4</v>
      </c>
      <c r="E2676" s="4">
        <f>YEAR(SalesDataTable[[#This Row],[Order Date]])</f>
        <v>2026</v>
      </c>
      <c r="F2676" s="4" t="str">
        <f>TEXT(SalesDataTable[[#This Row],[Order Date]],"MMMM")</f>
        <v>December</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MONTH(SalesDataTable[[#This Row],[Order Date]])</f>
        <v>12</v>
      </c>
      <c r="D2677" s="4" t="str">
        <f>"Q"&amp;ROUNDUP(MONTH(SalesDataTable[[#This Row],[Order Date]])/3,0)</f>
        <v>Q4</v>
      </c>
      <c r="E2677" s="4">
        <f>YEAR(SalesDataTable[[#This Row],[Order Date]])</f>
        <v>2026</v>
      </c>
      <c r="F2677" s="4" t="str">
        <f>TEXT(SalesDataTable[[#This Row],[Order Date]],"MMMM")</f>
        <v>December</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MONTH(SalesDataTable[[#This Row],[Order Date]])</f>
        <v>12</v>
      </c>
      <c r="D2678" s="4" t="str">
        <f>"Q"&amp;ROUNDUP(MONTH(SalesDataTable[[#This Row],[Order Date]])/3,0)</f>
        <v>Q4</v>
      </c>
      <c r="E2678" s="4">
        <f>YEAR(SalesDataTable[[#This Row],[Order Date]])</f>
        <v>2026</v>
      </c>
      <c r="F2678" s="4" t="str">
        <f>TEXT(SalesDataTable[[#This Row],[Order Date]],"MMMM")</f>
        <v>December</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MONTH(SalesDataTable[[#This Row],[Order Date]])</f>
        <v>12</v>
      </c>
      <c r="D2679" s="4" t="str">
        <f>"Q"&amp;ROUNDUP(MONTH(SalesDataTable[[#This Row],[Order Date]])/3,0)</f>
        <v>Q4</v>
      </c>
      <c r="E2679" s="4">
        <f>YEAR(SalesDataTable[[#This Row],[Order Date]])</f>
        <v>2026</v>
      </c>
      <c r="F2679" s="4" t="str">
        <f>TEXT(SalesDataTable[[#This Row],[Order Date]],"MMMM")</f>
        <v>December</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MONTH(SalesDataTable[[#This Row],[Order Date]])</f>
        <v>12</v>
      </c>
      <c r="D2680" s="4" t="str">
        <f>"Q"&amp;ROUNDUP(MONTH(SalesDataTable[[#This Row],[Order Date]])/3,0)</f>
        <v>Q4</v>
      </c>
      <c r="E2680" s="4">
        <f>YEAR(SalesDataTable[[#This Row],[Order Date]])</f>
        <v>2026</v>
      </c>
      <c r="F2680" s="4" t="str">
        <f>TEXT(SalesDataTable[[#This Row],[Order Date]],"MMMM")</f>
        <v>December</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MONTH(SalesDataTable[[#This Row],[Order Date]])</f>
        <v>12</v>
      </c>
      <c r="D2681" s="4" t="str">
        <f>"Q"&amp;ROUNDUP(MONTH(SalesDataTable[[#This Row],[Order Date]])/3,0)</f>
        <v>Q4</v>
      </c>
      <c r="E2681" s="4">
        <f>YEAR(SalesDataTable[[#This Row],[Order Date]])</f>
        <v>2026</v>
      </c>
      <c r="F2681" s="4" t="str">
        <f>TEXT(SalesDataTable[[#This Row],[Order Date]],"MMMM")</f>
        <v>December</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MONTH(SalesDataTable[[#This Row],[Order Date]])</f>
        <v>12</v>
      </c>
      <c r="D2682" s="4" t="str">
        <f>"Q"&amp;ROUNDUP(MONTH(SalesDataTable[[#This Row],[Order Date]])/3,0)</f>
        <v>Q4</v>
      </c>
      <c r="E2682" s="4">
        <f>YEAR(SalesDataTable[[#This Row],[Order Date]])</f>
        <v>2026</v>
      </c>
      <c r="F2682" s="4" t="str">
        <f>TEXT(SalesDataTable[[#This Row],[Order Date]],"MMMM")</f>
        <v>December</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MONTH(SalesDataTable[[#This Row],[Order Date]])</f>
        <v>12</v>
      </c>
      <c r="D2683" s="4" t="str">
        <f>"Q"&amp;ROUNDUP(MONTH(SalesDataTable[[#This Row],[Order Date]])/3,0)</f>
        <v>Q4</v>
      </c>
      <c r="E2683" s="4">
        <f>YEAR(SalesDataTable[[#This Row],[Order Date]])</f>
        <v>2026</v>
      </c>
      <c r="F2683" s="4" t="str">
        <f>TEXT(SalesDataTable[[#This Row],[Order Date]],"MMMM")</f>
        <v>December</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MONTH(SalesDataTable[[#This Row],[Order Date]])</f>
        <v>12</v>
      </c>
      <c r="D2684" s="4" t="str">
        <f>"Q"&amp;ROUNDUP(MONTH(SalesDataTable[[#This Row],[Order Date]])/3,0)</f>
        <v>Q4</v>
      </c>
      <c r="E2684" s="4">
        <f>YEAR(SalesDataTable[[#This Row],[Order Date]])</f>
        <v>2026</v>
      </c>
      <c r="F2684" s="4" t="str">
        <f>TEXT(SalesDataTable[[#This Row],[Order Date]],"MMMM")</f>
        <v>December</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MONTH(SalesDataTable[[#This Row],[Order Date]])</f>
        <v>12</v>
      </c>
      <c r="D2685" s="4" t="str">
        <f>"Q"&amp;ROUNDUP(MONTH(SalesDataTable[[#This Row],[Order Date]])/3,0)</f>
        <v>Q4</v>
      </c>
      <c r="E2685" s="4">
        <f>YEAR(SalesDataTable[[#This Row],[Order Date]])</f>
        <v>2026</v>
      </c>
      <c r="F2685" s="4" t="str">
        <f>TEXT(SalesDataTable[[#This Row],[Order Date]],"MMMM")</f>
        <v>December</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MONTH(SalesDataTable[[#This Row],[Order Date]])</f>
        <v>12</v>
      </c>
      <c r="D2686" s="4" t="str">
        <f>"Q"&amp;ROUNDUP(MONTH(SalesDataTable[[#This Row],[Order Date]])/3,0)</f>
        <v>Q4</v>
      </c>
      <c r="E2686" s="4">
        <f>YEAR(SalesDataTable[[#This Row],[Order Date]])</f>
        <v>2026</v>
      </c>
      <c r="F2686" s="4" t="str">
        <f>TEXT(SalesDataTable[[#This Row],[Order Date]],"MMMM")</f>
        <v>December</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MONTH(SalesDataTable[[#This Row],[Order Date]])</f>
        <v>12</v>
      </c>
      <c r="D2687" s="4" t="str">
        <f>"Q"&amp;ROUNDUP(MONTH(SalesDataTable[[#This Row],[Order Date]])/3,0)</f>
        <v>Q4</v>
      </c>
      <c r="E2687" s="4">
        <f>YEAR(SalesDataTable[[#This Row],[Order Date]])</f>
        <v>2026</v>
      </c>
      <c r="F2687" s="4" t="str">
        <f>TEXT(SalesDataTable[[#This Row],[Order Date]],"MMMM")</f>
        <v>December</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MONTH(SalesDataTable[[#This Row],[Order Date]])</f>
        <v>12</v>
      </c>
      <c r="D2688" s="4" t="str">
        <f>"Q"&amp;ROUNDUP(MONTH(SalesDataTable[[#This Row],[Order Date]])/3,0)</f>
        <v>Q4</v>
      </c>
      <c r="E2688" s="4">
        <f>YEAR(SalesDataTable[[#This Row],[Order Date]])</f>
        <v>2026</v>
      </c>
      <c r="F2688" s="4" t="str">
        <f>TEXT(SalesDataTable[[#This Row],[Order Date]],"MMMM")</f>
        <v>December</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MONTH(SalesDataTable[[#This Row],[Order Date]])</f>
        <v>12</v>
      </c>
      <c r="D2689" s="4" t="str">
        <f>"Q"&amp;ROUNDUP(MONTH(SalesDataTable[[#This Row],[Order Date]])/3,0)</f>
        <v>Q4</v>
      </c>
      <c r="E2689" s="4">
        <f>YEAR(SalesDataTable[[#This Row],[Order Date]])</f>
        <v>2026</v>
      </c>
      <c r="F2689" s="4" t="str">
        <f>TEXT(SalesDataTable[[#This Row],[Order Date]],"MMMM")</f>
        <v>December</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MONTH(SalesDataTable[[#This Row],[Order Date]])</f>
        <v>12</v>
      </c>
      <c r="D2690" s="4" t="str">
        <f>"Q"&amp;ROUNDUP(MONTH(SalesDataTable[[#This Row],[Order Date]])/3,0)</f>
        <v>Q4</v>
      </c>
      <c r="E2690" s="4">
        <f>YEAR(SalesDataTable[[#This Row],[Order Date]])</f>
        <v>2026</v>
      </c>
      <c r="F2690" s="4" t="str">
        <f>TEXT(SalesDataTable[[#This Row],[Order Date]],"MMMM")</f>
        <v>December</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MONTH(SalesDataTable[[#This Row],[Order Date]])</f>
        <v>12</v>
      </c>
      <c r="D2691" s="4" t="str">
        <f>"Q"&amp;ROUNDUP(MONTH(SalesDataTable[[#This Row],[Order Date]])/3,0)</f>
        <v>Q4</v>
      </c>
      <c r="E2691" s="4">
        <f>YEAR(SalesDataTable[[#This Row],[Order Date]])</f>
        <v>2026</v>
      </c>
      <c r="F2691" s="4" t="str">
        <f>TEXT(SalesDataTable[[#This Row],[Order Date]],"MMMM")</f>
        <v>December</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MONTH(SalesDataTable[[#This Row],[Order Date]])</f>
        <v>12</v>
      </c>
      <c r="D2692" s="4" t="str">
        <f>"Q"&amp;ROUNDUP(MONTH(SalesDataTable[[#This Row],[Order Date]])/3,0)</f>
        <v>Q4</v>
      </c>
      <c r="E2692" s="4">
        <f>YEAR(SalesDataTable[[#This Row],[Order Date]])</f>
        <v>2026</v>
      </c>
      <c r="F2692" s="4" t="str">
        <f>TEXT(SalesDataTable[[#This Row],[Order Date]],"MMMM")</f>
        <v>December</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MONTH(SalesDataTable[[#This Row],[Order Date]])</f>
        <v>12</v>
      </c>
      <c r="D2693" s="4" t="str">
        <f>"Q"&amp;ROUNDUP(MONTH(SalesDataTable[[#This Row],[Order Date]])/3,0)</f>
        <v>Q4</v>
      </c>
      <c r="E2693" s="4">
        <f>YEAR(SalesDataTable[[#This Row],[Order Date]])</f>
        <v>2026</v>
      </c>
      <c r="F2693" s="4" t="str">
        <f>TEXT(SalesDataTable[[#This Row],[Order Date]],"MMMM")</f>
        <v>December</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MONTH(SalesDataTable[[#This Row],[Order Date]])</f>
        <v>12</v>
      </c>
      <c r="D2694" s="4" t="str">
        <f>"Q"&amp;ROUNDUP(MONTH(SalesDataTable[[#This Row],[Order Date]])/3,0)</f>
        <v>Q4</v>
      </c>
      <c r="E2694" s="4">
        <f>YEAR(SalesDataTable[[#This Row],[Order Date]])</f>
        <v>2026</v>
      </c>
      <c r="F2694" s="4" t="str">
        <f>TEXT(SalesDataTable[[#This Row],[Order Date]],"MMMM")</f>
        <v>December</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MONTH(SalesDataTable[[#This Row],[Order Date]])</f>
        <v>12</v>
      </c>
      <c r="D2695" s="4" t="str">
        <f>"Q"&amp;ROUNDUP(MONTH(SalesDataTable[[#This Row],[Order Date]])/3,0)</f>
        <v>Q4</v>
      </c>
      <c r="E2695" s="4">
        <f>YEAR(SalesDataTable[[#This Row],[Order Date]])</f>
        <v>2026</v>
      </c>
      <c r="F2695" s="4" t="str">
        <f>TEXT(SalesDataTable[[#This Row],[Order Date]],"MMMM")</f>
        <v>December</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MONTH(SalesDataTable[[#This Row],[Order Date]])</f>
        <v>12</v>
      </c>
      <c r="D2696" s="4" t="str">
        <f>"Q"&amp;ROUNDUP(MONTH(SalesDataTable[[#This Row],[Order Date]])/3,0)</f>
        <v>Q4</v>
      </c>
      <c r="E2696" s="4">
        <f>YEAR(SalesDataTable[[#This Row],[Order Date]])</f>
        <v>2026</v>
      </c>
      <c r="F2696" s="4" t="str">
        <f>TEXT(SalesDataTable[[#This Row],[Order Date]],"MMMM")</f>
        <v>December</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MONTH(SalesDataTable[[#This Row],[Order Date]])</f>
        <v>12</v>
      </c>
      <c r="D2697" s="4" t="str">
        <f>"Q"&amp;ROUNDUP(MONTH(SalesDataTable[[#This Row],[Order Date]])/3,0)</f>
        <v>Q4</v>
      </c>
      <c r="E2697" s="4">
        <f>YEAR(SalesDataTable[[#This Row],[Order Date]])</f>
        <v>2026</v>
      </c>
      <c r="F2697" s="4" t="str">
        <f>TEXT(SalesDataTable[[#This Row],[Order Date]],"MMMM")</f>
        <v>December</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MONTH(SalesDataTable[[#This Row],[Order Date]])</f>
        <v>12</v>
      </c>
      <c r="D2698" s="4" t="str">
        <f>"Q"&amp;ROUNDUP(MONTH(SalesDataTable[[#This Row],[Order Date]])/3,0)</f>
        <v>Q4</v>
      </c>
      <c r="E2698" s="4">
        <f>YEAR(SalesDataTable[[#This Row],[Order Date]])</f>
        <v>2026</v>
      </c>
      <c r="F2698" s="4" t="str">
        <f>TEXT(SalesDataTable[[#This Row],[Order Date]],"MMMM")</f>
        <v>December</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MONTH(SalesDataTable[[#This Row],[Order Date]])</f>
        <v>12</v>
      </c>
      <c r="D2699" s="4" t="str">
        <f>"Q"&amp;ROUNDUP(MONTH(SalesDataTable[[#This Row],[Order Date]])/3,0)</f>
        <v>Q4</v>
      </c>
      <c r="E2699" s="4">
        <f>YEAR(SalesDataTable[[#This Row],[Order Date]])</f>
        <v>2026</v>
      </c>
      <c r="F2699" s="4" t="str">
        <f>TEXT(SalesDataTable[[#This Row],[Order Date]],"MMMM")</f>
        <v>December</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MONTH(SalesDataTable[[#This Row],[Order Date]])</f>
        <v>12</v>
      </c>
      <c r="D2700" s="4" t="str">
        <f>"Q"&amp;ROUNDUP(MONTH(SalesDataTable[[#This Row],[Order Date]])/3,0)</f>
        <v>Q4</v>
      </c>
      <c r="E2700" s="4">
        <f>YEAR(SalesDataTable[[#This Row],[Order Date]])</f>
        <v>2026</v>
      </c>
      <c r="F2700" s="4" t="str">
        <f>TEXT(SalesDataTable[[#This Row],[Order Date]],"MMMM")</f>
        <v>December</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MONTH(SalesDataTable[[#This Row],[Order Date]])</f>
        <v>12</v>
      </c>
      <c r="D2701" s="4" t="str">
        <f>"Q"&amp;ROUNDUP(MONTH(SalesDataTable[[#This Row],[Order Date]])/3,0)</f>
        <v>Q4</v>
      </c>
      <c r="E2701" s="4">
        <f>YEAR(SalesDataTable[[#This Row],[Order Date]])</f>
        <v>2026</v>
      </c>
      <c r="F2701" s="4" t="str">
        <f>TEXT(SalesDataTable[[#This Row],[Order Date]],"MMMM")</f>
        <v>December</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MONTH(SalesDataTable[[#This Row],[Order Date]])</f>
        <v>12</v>
      </c>
      <c r="D2702" s="4" t="str">
        <f>"Q"&amp;ROUNDUP(MONTH(SalesDataTable[[#This Row],[Order Date]])/3,0)</f>
        <v>Q4</v>
      </c>
      <c r="E2702" s="4">
        <f>YEAR(SalesDataTable[[#This Row],[Order Date]])</f>
        <v>2026</v>
      </c>
      <c r="F2702" s="4" t="str">
        <f>TEXT(SalesDataTable[[#This Row],[Order Date]],"MMMM")</f>
        <v>December</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MONTH(SalesDataTable[[#This Row],[Order Date]])</f>
        <v>12</v>
      </c>
      <c r="D2703" s="4" t="str">
        <f>"Q"&amp;ROUNDUP(MONTH(SalesDataTable[[#This Row],[Order Date]])/3,0)</f>
        <v>Q4</v>
      </c>
      <c r="E2703" s="4">
        <f>YEAR(SalesDataTable[[#This Row],[Order Date]])</f>
        <v>2026</v>
      </c>
      <c r="F2703" s="4" t="str">
        <f>TEXT(SalesDataTable[[#This Row],[Order Date]],"MMMM")</f>
        <v>December</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MONTH(SalesDataTable[[#This Row],[Order Date]])</f>
        <v>12</v>
      </c>
      <c r="D2704" s="4" t="str">
        <f>"Q"&amp;ROUNDUP(MONTH(SalesDataTable[[#This Row],[Order Date]])/3,0)</f>
        <v>Q4</v>
      </c>
      <c r="E2704" s="4">
        <f>YEAR(SalesDataTable[[#This Row],[Order Date]])</f>
        <v>2026</v>
      </c>
      <c r="F2704" s="4" t="str">
        <f>TEXT(SalesDataTable[[#This Row],[Order Date]],"MMMM")</f>
        <v>December</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MONTH(SalesDataTable[[#This Row],[Order Date]])</f>
        <v>12</v>
      </c>
      <c r="D2705" s="4" t="str">
        <f>"Q"&amp;ROUNDUP(MONTH(SalesDataTable[[#This Row],[Order Date]])/3,0)</f>
        <v>Q4</v>
      </c>
      <c r="E2705" s="4">
        <f>YEAR(SalesDataTable[[#This Row],[Order Date]])</f>
        <v>2026</v>
      </c>
      <c r="F2705" s="4" t="str">
        <f>TEXT(SalesDataTable[[#This Row],[Order Date]],"MMMM")</f>
        <v>December</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MONTH(SalesDataTable[[#This Row],[Order Date]])</f>
        <v>12</v>
      </c>
      <c r="D2706" s="4" t="str">
        <f>"Q"&amp;ROUNDUP(MONTH(SalesDataTable[[#This Row],[Order Date]])/3,0)</f>
        <v>Q4</v>
      </c>
      <c r="E2706" s="4">
        <f>YEAR(SalesDataTable[[#This Row],[Order Date]])</f>
        <v>2026</v>
      </c>
      <c r="F2706" s="4" t="str">
        <f>TEXT(SalesDataTable[[#This Row],[Order Date]],"MMMM")</f>
        <v>December</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MONTH(SalesDataTable[[#This Row],[Order Date]])</f>
        <v>12</v>
      </c>
      <c r="D2707" s="4" t="str">
        <f>"Q"&amp;ROUNDUP(MONTH(SalesDataTable[[#This Row],[Order Date]])/3,0)</f>
        <v>Q4</v>
      </c>
      <c r="E2707" s="4">
        <f>YEAR(SalesDataTable[[#This Row],[Order Date]])</f>
        <v>2026</v>
      </c>
      <c r="F2707" s="4" t="str">
        <f>TEXT(SalesDataTable[[#This Row],[Order Date]],"MMMM")</f>
        <v>December</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MONTH(SalesDataTable[[#This Row],[Order Date]])</f>
        <v>12</v>
      </c>
      <c r="D2708" s="4" t="str">
        <f>"Q"&amp;ROUNDUP(MONTH(SalesDataTable[[#This Row],[Order Date]])/3,0)</f>
        <v>Q4</v>
      </c>
      <c r="E2708" s="4">
        <f>YEAR(SalesDataTable[[#This Row],[Order Date]])</f>
        <v>2026</v>
      </c>
      <c r="F2708" s="4" t="str">
        <f>TEXT(SalesDataTable[[#This Row],[Order Date]],"MMMM")</f>
        <v>December</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vikasshrivastav036@gmail.com</cp:lastModifiedBy>
  <dcterms:created xsi:type="dcterms:W3CDTF">2026-09-07T01:30:55Z</dcterms:created>
  <dcterms:modified xsi:type="dcterms:W3CDTF">2026-10-26T10:39:52Z</dcterms:modified>
</cp:coreProperties>
</file>